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5" i="9"/>
  <c r="BG34"/>
  <c r="AO35"/>
  <c r="AO34"/>
  <c r="W37"/>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BE37"/>
  <c r="AM37"/>
  <c r="C37"/>
  <c r="CO36"/>
  <c r="BE36"/>
  <c r="AM36"/>
  <c r="C36"/>
  <c r="CO35"/>
  <c r="BW35"/>
  <c r="BW36" s="1"/>
  <c r="BW37" s="1"/>
  <c r="BW38" s="1"/>
  <c r="BW39" s="1"/>
  <c r="BW40" s="1"/>
  <c r="BW41" s="1"/>
  <c r="BW42" s="1"/>
  <c r="BW43" s="1"/>
  <c r="CO34"/>
  <c r="BW34"/>
  <c r="C34"/>
  <c r="C35" s="1"/>
  <c r="U34" l="1"/>
  <c r="U35" s="1"/>
  <c r="U36" s="1"/>
  <c r="U37"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AM34" i="9" l="1"/>
  <c r="AM35" s="1"/>
  <c r="BE34" l="1"/>
  <c r="BE35" s="1"/>
</calcChain>
</file>

<file path=xl/sharedStrings.xml><?xml version="1.0" encoding="utf-8"?>
<sst xmlns="http://schemas.openxmlformats.org/spreadsheetml/2006/main" count="1053" uniqueCount="579">
  <si>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</si>
  <si>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</si>
  <si>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</si>
  <si>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</si>
  <si>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</si>
  <si>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</si>
  <si>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</si>
  <si>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</si>
  <si>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</si>
  <si>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</si>
  <si>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</si>
  <si>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</si>
  <si>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</si>
  <si>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</si>
  <si>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</si>
  <si>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</si>
  <si>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</si>
  <si>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</si>
  <si>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</si>
  <si>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</si>
  <si>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</si>
  <si>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</si>
  <si>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</si>
  <si>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</si>
  <si>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</si>
  <si>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</si>
  <si>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</si>
  <si>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</si>
  <si>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</si>
  <si>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</si>
  <si>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</si>
  <si>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</si>
  <si>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</si>
  <si>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</si>
  <si>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</si>
  <si>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</si>
  <si>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</si>
  <si>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</si>
  <si>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</si>
  <si>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</si>
  <si>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</si>
  <si>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</si>
  <si>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</si>
  <si>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</si>
  <si>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</si>
  <si>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</si>
  <si>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</si>
  <si>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</si>
  <si>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</si>
  <si>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</si>
  <si>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</si>
  <si>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</si>
  <si>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</si>
  <si>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</si>
  <si>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</si>
  <si>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</si>
  <si>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</si>
  <si>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</si>
  <si>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</si>
  <si>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</si>
  <si>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</si>
  <si>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</si>
  <si>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</si>
  <si>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</si>
  <si>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</si>
  <si>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</si>
  <si>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</si>
  <si>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</si>
  <si>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</si>
  <si>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</si>
  <si>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</si>
  <si>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</si>
  <si>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</si>
  <si>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</si>
  <si>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</si>
  <si>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</si>
  <si>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</si>
  <si>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</si>
  <si>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</si>
  <si>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</si>
  <si>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</si>
  <si>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</si>
  <si>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行橋市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</si>
  <si>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</si>
  <si>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</si>
  <si>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</si>
  <si>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</si>
  <si>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</si>
  <si>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</si>
  <si>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</si>
  <si>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</si>
  <si>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</si>
  <si>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</si>
  <si>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</si>
  <si>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</si>
  <si>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</si>
  <si>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</si>
  <si>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</si>
  <si>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</si>
  <si>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</si>
  <si>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</si>
  <si>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</si>
  <si>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</si>
  <si>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</si>
  <si>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</si>
  <si>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</si>
  <si>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</si>
  <si>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</si>
  <si>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</si>
  <si>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</si>
  <si>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</si>
  <si>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</si>
  <si>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</si>
  <si>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</si>
  <si>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</si>
  <si>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</si>
  <si>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</si>
  <si>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</si>
  <si>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</si>
  <si>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</si>
  <si>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</si>
  <si>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</si>
  <si>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</si>
  <si>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</si>
  <si>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</si>
  <si>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</si>
  <si>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</si>
  <si>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</si>
  <si>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</si>
  <si>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</si>
  <si>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</si>
  <si>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</si>
  <si>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</si>
  <si>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</si>
  <si>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</si>
  <si>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</si>
  <si>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</si>
  <si>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</si>
  <si>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</si>
  <si>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</si>
  <si>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</si>
  <si>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</si>
  <si>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</si>
  <si>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</si>
  <si>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</si>
  <si>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</si>
  <si>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</si>
  <si>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</si>
  <si>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</si>
  <si>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</si>
  <si>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</si>
  <si>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</si>
  <si>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</si>
  <si>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</si>
  <si>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</si>
  <si>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</si>
  <si>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</si>
  <si>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</si>
  <si>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</si>
  <si>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</si>
  <si>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</si>
  <si>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</si>
  <si>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</si>
  <si>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</si>
  <si>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</si>
  <si>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</si>
  <si>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</si>
  <si>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</si>
  <si>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</si>
  <si>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</si>
  <si>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</si>
  <si>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</si>
  <si>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</si>
  <si>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</si>
  <si>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</si>
  <si>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</si>
  <si>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</si>
  <si>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</si>
  <si>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</si>
  <si>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</si>
  <si>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</si>
  <si>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</si>
  <si>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</si>
  <si>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</si>
  <si>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</si>
  <si>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</si>
  <si>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</si>
  <si>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</si>
  <si>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</si>
  <si>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</si>
  <si>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</si>
  <si>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</si>
  <si>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福岡県行橋市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</si>
  <si>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</si>
  <si>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</si>
  <si>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</si>
  <si>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</si>
  <si>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</si>
  <si>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</si>
  <si>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</si>
  <si>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</si>
  <si>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</si>
  <si>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</si>
  <si>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</si>
  <si>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</si>
  <si>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</si>
  <si>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</si>
  <si>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</si>
  <si>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</si>
  <si>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</si>
  <si>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</si>
  <si>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</si>
  <si>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</si>
  <si>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</si>
  <si>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</si>
  <si>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</si>
  <si>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</si>
  <si>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</si>
  <si>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</si>
  <si>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</si>
  <si>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</si>
  <si>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</si>
  <si>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</si>
  <si>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</si>
  <si>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</si>
  <si>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</si>
  <si>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</si>
  <si>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</si>
  <si>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</si>
  <si>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</si>
  <si>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</si>
  <si>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</si>
  <si>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</si>
  <si>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</si>
  <si>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</si>
  <si>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</si>
  <si>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</si>
  <si>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</si>
  <si>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</si>
  <si>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</si>
  <si>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</si>
  <si>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</si>
  <si>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</si>
  <si>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</si>
  <si>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</si>
  <si>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</si>
  <si>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</si>
  <si>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</si>
  <si>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</si>
  <si>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</si>
  <si>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</si>
  <si>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</si>
  <si>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</si>
  <si>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</si>
  <si>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</si>
  <si>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</si>
  <si>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</si>
  <si>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</si>
  <si>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</si>
  <si>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</si>
  <si>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</si>
  <si>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</si>
  <si>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</si>
  <si>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</si>
  <si>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</si>
  <si>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</si>
  <si>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</si>
  <si>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</si>
  <si>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</si>
  <si>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</si>
  <si>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</si>
  <si>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</si>
  <si>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</si>
  <si>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</si>
  <si>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</si>
  <si>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</si>
  <si>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</si>
  <si>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</si>
  <si>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</si>
  <si>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</si>
  <si>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</si>
  <si>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</si>
  <si>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</si>
  <si>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</si>
  <si>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</si>
  <si>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</si>
  <si>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</si>
  <si>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</si>
  <si>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</si>
  <si>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</si>
  <si>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</si>
  <si>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</si>
  <si>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</si>
  <si>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</si>
  <si>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</si>
  <si>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</si>
  <si>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</si>
  <si>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</si>
  <si>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</si>
  <si>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</si>
  <si>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</si>
  <si>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</si>
  <si>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</si>
  <si>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</si>
  <si>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</si>
  <si>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</si>
  <si>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</si>
  <si>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</si>
  <si>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</si>
  <si>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</si>
  <si>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</si>
  <si>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</si>
  <si>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</si>
  <si>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</si>
  <si>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市場</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</si>
  <si>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</si>
  <si>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</si>
  <si>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</si>
  <si>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</si>
  <si>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</si>
  <si>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</si>
  <si>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</si>
  <si>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</si>
  <si>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</si>
  <si>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</si>
  <si>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</si>
  <si>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</si>
  <si>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</si>
  <si>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</si>
  <si>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</si>
  <si>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</si>
  <si>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</si>
  <si>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</si>
  <si>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</si>
  <si>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</si>
  <si>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</si>
  <si>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</si>
  <si>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</si>
  <si>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</si>
  <si>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</si>
  <si>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福岡県行橋市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</si>
  <si>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</si>
  <si>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</si>
  <si>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</si>
  <si>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</si>
  <si>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</si>
  <si>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</si>
  <si>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</si>
  <si>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</si>
  <si>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</si>
  <si>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</si>
  <si>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</si>
  <si>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</si>
  <si>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</si>
  <si>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</si>
  <si>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</si>
  <si>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</si>
  <si>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</si>
  <si>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</si>
  <si>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</si>
  <si>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</si>
  <si>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</si>
  <si>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</si>
  <si>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</si>
  <si>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</si>
  <si>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</si>
  <si>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</si>
  <si>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</si>
  <si>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</si>
  <si>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</si>
  <si>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</si>
  <si>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</si>
  <si>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</si>
  <si>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</si>
  <si>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</si>
  <si>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介護認定特別会計</t>
    <phoneticPr fontId="5"/>
  </si>
  <si>
    <t>介護保険（保険事業勘定）会計</t>
    <phoneticPr fontId="5"/>
  </si>
  <si>
    <t>後期高齢者医療特別会計</t>
    <phoneticPr fontId="5"/>
  </si>
  <si>
    <t>水道事業会計</t>
    <phoneticPr fontId="5"/>
  </si>
  <si>
    <t>法適用企業</t>
    <phoneticPr fontId="5"/>
  </si>
  <si>
    <t>公共下水道事業会計</t>
    <phoneticPr fontId="5"/>
  </si>
  <si>
    <t>地方卸売市場会計</t>
    <phoneticPr fontId="5"/>
  </si>
  <si>
    <t>法非適用企業</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</si>
  <si>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</si>
  <si>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</si>
  <si>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</si>
  <si>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</si>
  <si>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</si>
  <si>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</si>
  <si>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</si>
  <si>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</si>
  <si>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</si>
  <si>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</si>
  <si>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</si>
  <si>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</si>
  <si>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</si>
  <si>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</si>
  <si>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</si>
  <si>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</si>
  <si>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</si>
  <si>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</si>
  <si>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</si>
  <si>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</si>
  <si>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</si>
  <si>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</si>
  <si>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</si>
  <si>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</si>
  <si>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</si>
  <si>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</si>
  <si>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</si>
  <si>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</si>
  <si>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</si>
  <si>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</si>
  <si>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</si>
  <si>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</si>
  <si>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</si>
  <si>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</si>
  <si>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</si>
  <si>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</si>
  <si>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</si>
  <si>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</si>
  <si>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</si>
  <si>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</si>
  <si>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</si>
  <si>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</si>
  <si>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</si>
  <si>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</si>
  <si>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</si>
  <si>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</si>
  <si>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</si>
  <si>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</si>
  <si>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</si>
  <si>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</si>
  <si>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</si>
  <si>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</si>
  <si>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</si>
  <si>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</si>
  <si>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</si>
  <si>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</si>
  <si>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</si>
  <si>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</si>
  <si>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</si>
  <si>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</si>
  <si>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</si>
  <si>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農業集落排水事業会計</t>
    <phoneticPr fontId="5"/>
  </si>
  <si>
    <t>(Ｆ)</t>
    <phoneticPr fontId="5"/>
  </si>
  <si>
    <t>地方卸売市場会計</t>
    <phoneticPr fontId="5"/>
  </si>
  <si>
    <t>将来負担比率（(Ｅ)－(Ｆ)）／（(Ｃ)－(Ｄ)）×１００</t>
    <rPh sb="0" eb="2">
      <t>ショウライ</t>
    </rPh>
    <rPh sb="2" eb="4">
      <t>フタン</t>
    </rPh>
    <rPh sb="4" eb="6">
      <t>ヒリツ</t>
    </rPh>
    <phoneticPr fontId="5"/>
  </si>
  <si>
    <t>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</si>
  <si>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</si>
  <si>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</si>
  <si>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</si>
  <si>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</si>
  <si>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</si>
  <si>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</si>
  <si>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</si>
  <si>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</si>
  <si>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</si>
  <si>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</si>
  <si>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</si>
  <si>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</si>
  <si>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</si>
  <si>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</si>
  <si>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</si>
  <si>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</si>
  <si>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</si>
  <si>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</si>
  <si>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</si>
  <si>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</si>
  <si>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</si>
  <si>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</si>
  <si>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</si>
  <si>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</si>
  <si>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</si>
  <si>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</si>
  <si>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</si>
  <si>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</si>
  <si>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</si>
  <si>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</si>
  <si>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</si>
  <si>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</si>
  <si>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</si>
  <si>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</si>
  <si>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</si>
  <si>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</si>
  <si>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</si>
  <si>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</si>
  <si>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</si>
  <si>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</si>
  <si>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</si>
  <si>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</si>
  <si>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</si>
  <si>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</si>
  <si>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</si>
  <si>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</si>
  <si>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</si>
  <si>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</si>
  <si>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</si>
  <si>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</si>
  <si>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</si>
  <si>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</si>
  <si>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</si>
  <si>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</si>
  <si>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</si>
  <si>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</si>
  <si>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</si>
  <si>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</si>
  <si>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</si>
  <si>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</si>
  <si>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</si>
  <si>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</si>
  <si>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</si>
  <si>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</si>
  <si>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</si>
  <si>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</si>
  <si>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</si>
  <si>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</si>
  <si>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</si>
  <si>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</si>
  <si>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</si>
  <si>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</si>
  <si>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</si>
  <si>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</si>
  <si>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</si>
  <si>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</si>
  <si>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</si>
  <si>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</si>
  <si>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</si>
  <si>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</si>
  <si>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</si>
  <si>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</si>
  <si>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4.31</t>
  </si>
  <si>
    <t>国民健康保険特別会計</t>
  </si>
  <si>
    <t>▲ 7.57</t>
  </si>
  <si>
    <t>▲ 7.58</t>
  </si>
  <si>
    <t>▲ 7.25</t>
  </si>
  <si>
    <t>▲ 7.86</t>
  </si>
  <si>
    <t>▲ 9.04</t>
  </si>
  <si>
    <t>水道事業会計</t>
  </si>
  <si>
    <t>一般会計</t>
  </si>
  <si>
    <t>介護保険（保険事業勘定）会計</t>
  </si>
  <si>
    <t>公共下水道事業会計</t>
  </si>
  <si>
    <t>住宅新築資金等貸付事業会計</t>
  </si>
  <si>
    <t>後期高齢者医療特別会計</t>
  </si>
  <si>
    <t>農業集落排水事業会計</t>
  </si>
  <si>
    <t>その他会計（赤字）</t>
  </si>
  <si>
    <t>その他会計（黒字）</t>
  </si>
  <si>
    <t>一般会計</t>
    <phoneticPr fontId="5"/>
  </si>
  <si>
    <t>住宅新築資金等貸付事業会計</t>
    <phoneticPr fontId="5"/>
  </si>
  <si>
    <t>-</t>
    <phoneticPr fontId="2"/>
  </si>
  <si>
    <t>福岡県市町村消防団員等公務災害補償組合（一般会計）</t>
    <rPh sb="20" eb="22">
      <t>イッパン</t>
    </rPh>
    <rPh sb="22" eb="24">
      <t>カイケイ</t>
    </rPh>
    <phoneticPr fontId="2"/>
  </si>
  <si>
    <t>中間市行橋市競艇組合（一般会計）</t>
    <rPh sb="11" eb="13">
      <t>イッパン</t>
    </rPh>
    <rPh sb="13" eb="15">
      <t>カイケイ</t>
    </rPh>
    <phoneticPr fontId="2"/>
  </si>
  <si>
    <t>中間市行橋市競艇組合（特別会計）</t>
    <rPh sb="11" eb="13">
      <t>トクベツ</t>
    </rPh>
    <rPh sb="13" eb="15">
      <t>カイケイ</t>
    </rPh>
    <phoneticPr fontId="2"/>
  </si>
  <si>
    <t>京築広域市町村圏事務組合（一般会計）</t>
    <rPh sb="13" eb="15">
      <t>イッパン</t>
    </rPh>
    <rPh sb="15" eb="17">
      <t>カイケイ</t>
    </rPh>
    <phoneticPr fontId="2"/>
  </si>
  <si>
    <t>京築広域市町村圏事務組合（行橋・京都学校給食共同調理施設特別会計）</t>
    <phoneticPr fontId="2"/>
  </si>
  <si>
    <t>京築広域市町村圏事務組合（広域圏消防特別会計）</t>
    <rPh sb="13" eb="16">
      <t>コウイキケン</t>
    </rPh>
    <rPh sb="16" eb="18">
      <t>ショウボウ</t>
    </rPh>
    <rPh sb="18" eb="20">
      <t>トクベツ</t>
    </rPh>
    <rPh sb="20" eb="22">
      <t>カイケイ</t>
    </rPh>
    <phoneticPr fontId="2"/>
  </si>
  <si>
    <t>京築広域市町村圏事務組合（豊築休日急患センター特別会計）</t>
    <phoneticPr fontId="2"/>
  </si>
  <si>
    <t>京築広域市町村圏事務組合（行橋京都メディカルセンター特別会計）</t>
    <phoneticPr fontId="2"/>
  </si>
  <si>
    <t>行橋市・みやこ町清掃施設組合（一般会計）</t>
    <rPh sb="15" eb="17">
      <t>イッパン</t>
    </rPh>
    <rPh sb="17" eb="19">
      <t>カイケイ</t>
    </rPh>
    <phoneticPr fontId="2"/>
  </si>
  <si>
    <t>福岡県自治振興組合（一般会計）</t>
    <rPh sb="10" eb="12">
      <t>イッパン</t>
    </rPh>
    <rPh sb="12" eb="14">
      <t>カイケイ</t>
    </rPh>
    <phoneticPr fontId="2"/>
  </si>
  <si>
    <t>福岡県自治振興組合（公文書館事業特別会計）</t>
    <phoneticPr fontId="2"/>
  </si>
  <si>
    <t>福岡県後期高齢者医療広域連合（一般会計）</t>
    <rPh sb="15" eb="17">
      <t>イッパン</t>
    </rPh>
    <rPh sb="17" eb="19">
      <t>カイケイ</t>
    </rPh>
    <phoneticPr fontId="2"/>
  </si>
  <si>
    <t>福岡県後期高齢者医療広域連合（後期高齢者医療特別会計）</t>
    <phoneticPr fontId="2"/>
  </si>
  <si>
    <t>京築地区水道企業団</t>
  </si>
  <si>
    <t>法適用企業</t>
    <rPh sb="0" eb="1">
      <t>ホウ</t>
    </rPh>
    <rPh sb="1" eb="3">
      <t>テキヨウ</t>
    </rPh>
    <rPh sb="3" eb="5">
      <t>キギョウ</t>
    </rPh>
    <phoneticPr fontId="2"/>
  </si>
  <si>
    <t>行橋市文化振興公社</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</si>
  <si>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</si>
  <si>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</si>
  <si>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</si>
  <si>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</si>
  <si>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</si>
  <si>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</si>
  <si>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</si>
  <si>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</si>
  <si>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</si>
  <si>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</si>
  <si>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</si>
  <si>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</si>
  <si>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実質公債費比率は、３か年平均では前年度と同数値なっているが、単年度で比較すると、「算入公債費等の額」が減少したことなどから、前年度比＋0.2％となっている。
将来負担比率は、基金など充当可能財源が増加したことにより、分子が減少したことなどから、前年度比△3.1％となっている。</t>
    <rPh sb="0" eb="2">
      <t>ジッシツ</t>
    </rPh>
    <rPh sb="2" eb="5">
      <t>コウサイヒ</t>
    </rPh>
    <rPh sb="5" eb="7">
      <t>ヒリツ</t>
    </rPh>
    <rPh sb="79" eb="81">
      <t>ショウライ</t>
    </rPh>
    <rPh sb="81" eb="83">
      <t>フタン</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</si>
</sst>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7"/>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54227</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35806</c:v>
                </c:pt>
                <c:pt idx="1">
                  <c:v>69613</c:v>
                </c:pt>
                <c:pt idx="2">
                  <c:v>72054</c:v>
                </c:pt>
                <c:pt idx="3">
                  <c:v>43091</c:v>
                </c:pt>
                <c:pt idx="4">
                  <c:v>53367</c:v>
                </c:pt>
              </c:numCache>
            </c:numRef>
          </c:val>
        </c:ser>
        <c:marker val="1"/>
        <c:axId val="43857408"/>
        <c:axId val="43859328"/>
      </c:lineChart>
      <c:catAx>
        <c:axId val="43857408"/>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859328"/>
        <c:crosses val="autoZero"/>
        <c:auto val="1"/>
        <c:lblAlgn val="ctr"/>
        <c:lblOffset val="100"/>
        <c:tickLblSkip val="1"/>
        <c:tickMarkSkip val="1"/>
      </c:catAx>
      <c:valAx>
        <c:axId val="43859328"/>
        <c:scaling>
          <c:orientation val="minMax"/>
          <c:max val="9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857408"/>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18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2.13</c:v>
                </c:pt>
                <c:pt idx="1">
                  <c:v>2.86</c:v>
                </c:pt>
                <c:pt idx="2">
                  <c:v>5.25</c:v>
                </c:pt>
                <c:pt idx="3">
                  <c:v>3.77</c:v>
                </c:pt>
                <c:pt idx="4">
                  <c:v>4.68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18.2</c:v>
                </c:pt>
                <c:pt idx="1">
                  <c:v>19.61</c:v>
                </c:pt>
                <c:pt idx="2">
                  <c:v>25.06</c:v>
                </c:pt>
                <c:pt idx="3">
                  <c:v>25.05</c:v>
                </c:pt>
                <c:pt idx="4">
                  <c:v>26.59</c:v>
                </c:pt>
              </c:numCache>
            </c:numRef>
          </c:val>
        </c:ser>
        <c:gapWidth val="250"/>
        <c:overlap val="100"/>
        <c:axId val="107960576"/>
        <c:axId val="105996672"/>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3.02</c:v>
                </c:pt>
                <c:pt idx="1">
                  <c:v>1.47</c:v>
                </c:pt>
                <c:pt idx="2">
                  <c:v>6.57</c:v>
                </c:pt>
                <c:pt idx="3">
                  <c:v>-4.3099999999999996</c:v>
                </c:pt>
                <c:pt idx="4">
                  <c:v>0.76</c:v>
                </c:pt>
              </c:numCache>
            </c:numRef>
          </c:val>
        </c:ser>
        <c:marker val="1"/>
        <c:axId val="107960576"/>
        <c:axId val="105996672"/>
      </c:lineChart>
      <c:catAx>
        <c:axId val="107960576"/>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996672"/>
        <c:crosses val="autoZero"/>
        <c:auto val="1"/>
        <c:lblAlgn val="ctr"/>
        <c:lblOffset val="100"/>
        <c:tickLblSkip val="1"/>
        <c:tickMarkSkip val="1"/>
      </c:catAx>
      <c:valAx>
        <c:axId val="10599667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96057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513"/>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0.02</c:v>
                </c:pt>
                <c:pt idx="2">
                  <c:v>#N/A</c:v>
                </c:pt>
                <c:pt idx="3">
                  <c:v>0.03</c:v>
                </c:pt>
                <c:pt idx="4">
                  <c:v>#N/A</c:v>
                </c:pt>
                <c:pt idx="5">
                  <c:v>0.02</c:v>
                </c:pt>
                <c:pt idx="6">
                  <c:v>#N/A</c:v>
                </c:pt>
                <c:pt idx="7">
                  <c:v>0.02</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0.01</c:v>
                </c:pt>
                <c:pt idx="4">
                  <c:v>#N/A</c:v>
                </c:pt>
                <c:pt idx="5">
                  <c:v>0.02</c:v>
                </c:pt>
                <c:pt idx="6">
                  <c:v>#N/A</c:v>
                </c:pt>
                <c:pt idx="7">
                  <c:v>0.02</c:v>
                </c:pt>
                <c:pt idx="8">
                  <c:v>#N/A</c:v>
                </c:pt>
                <c:pt idx="9">
                  <c:v>0.02</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0.08</c:v>
                </c:pt>
                <c:pt idx="2">
                  <c:v>#N/A</c:v>
                </c:pt>
                <c:pt idx="3">
                  <c:v>0.11</c:v>
                </c:pt>
                <c:pt idx="4">
                  <c:v>#N/A</c:v>
                </c:pt>
                <c:pt idx="5">
                  <c:v>0.04</c:v>
                </c:pt>
                <c:pt idx="6">
                  <c:v>#N/A</c:v>
                </c:pt>
                <c:pt idx="7">
                  <c:v>0.04</c:v>
                </c:pt>
                <c:pt idx="8">
                  <c:v>#N/A</c:v>
                </c:pt>
                <c:pt idx="9">
                  <c:v>0.03</c:v>
                </c:pt>
              </c:numCache>
            </c:numRef>
          </c:val>
        </c:ser>
        <c:ser>
          <c:idx val="4"/>
          <c:order val="4"/>
          <c:tx>
            <c:strRef>
              <c:f>データシート!$A$31</c:f>
              <c:strCache>
                <c:ptCount val="1"/>
                <c:pt idx="0">
                  <c:v>住宅新築資金等貸付事業会計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0.11</c:v>
                </c:pt>
                <c:pt idx="2">
                  <c:v>#N/A</c:v>
                </c:pt>
                <c:pt idx="3">
                  <c:v>0.08</c:v>
                </c:pt>
                <c:pt idx="4">
                  <c:v>#N/A</c:v>
                </c:pt>
                <c:pt idx="5">
                  <c:v>0.38</c:v>
                </c:pt>
                <c:pt idx="6">
                  <c:v>#N/A</c:v>
                </c:pt>
                <c:pt idx="7">
                  <c:v>0.27</c:v>
                </c:pt>
                <c:pt idx="8">
                  <c:v>#N/A</c:v>
                </c:pt>
                <c:pt idx="9">
                  <c:v>0.03</c:v>
                </c:pt>
              </c:numCache>
            </c:numRef>
          </c:val>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0.34</c:v>
                </c:pt>
                <c:pt idx="2">
                  <c:v>#N/A</c:v>
                </c:pt>
                <c:pt idx="3">
                  <c:v>0.37</c:v>
                </c:pt>
                <c:pt idx="4">
                  <c:v>#N/A</c:v>
                </c:pt>
                <c:pt idx="5">
                  <c:v>0.24</c:v>
                </c:pt>
                <c:pt idx="6">
                  <c:v>#N/A</c:v>
                </c:pt>
                <c:pt idx="7">
                  <c:v>1.76</c:v>
                </c:pt>
                <c:pt idx="8">
                  <c:v>#N/A</c:v>
                </c:pt>
                <c:pt idx="9">
                  <c:v>0.91</c:v>
                </c:pt>
              </c:numCache>
            </c:numRef>
          </c:val>
        </c:ser>
        <c:ser>
          <c:idx val="6"/>
          <c:order val="6"/>
          <c:tx>
            <c:strRef>
              <c:f>データシート!$A$33</c:f>
              <c:strCache>
                <c:ptCount val="1"/>
                <c:pt idx="0">
                  <c:v>介護保険（保険事業勘定）会計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0.02</c:v>
                </c:pt>
                <c:pt idx="2">
                  <c:v>#N/A</c:v>
                </c:pt>
                <c:pt idx="3">
                  <c:v>0.48</c:v>
                </c:pt>
                <c:pt idx="4">
                  <c:v>#N/A</c:v>
                </c:pt>
                <c:pt idx="5">
                  <c:v>0.61</c:v>
                </c:pt>
                <c:pt idx="6">
                  <c:v>#N/A</c:v>
                </c:pt>
                <c:pt idx="7">
                  <c:v>0.5</c:v>
                </c:pt>
                <c:pt idx="8">
                  <c:v>#N/A</c:v>
                </c:pt>
                <c:pt idx="9">
                  <c:v>1.48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2.0099999999999998</c:v>
                </c:pt>
                <c:pt idx="2">
                  <c:v>#N/A</c:v>
                </c:pt>
                <c:pt idx="3">
                  <c:v>2.77</c:v>
                </c:pt>
                <c:pt idx="4">
                  <c:v>#N/A</c:v>
                </c:pt>
                <c:pt idx="5">
                  <c:v>4.8600000000000003</c:v>
                </c:pt>
                <c:pt idx="6">
                  <c:v>#N/A</c:v>
                </c:pt>
                <c:pt idx="7">
                  <c:v>3.48</c:v>
                </c:pt>
                <c:pt idx="8">
                  <c:v>#N/A</c:v>
                </c:pt>
                <c:pt idx="9">
                  <c:v>4.63</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8.51</c:v>
                </c:pt>
                <c:pt idx="2">
                  <c:v>#N/A</c:v>
                </c:pt>
                <c:pt idx="3">
                  <c:v>8.1999999999999993</c:v>
                </c:pt>
                <c:pt idx="4">
                  <c:v>#N/A</c:v>
                </c:pt>
                <c:pt idx="5">
                  <c:v>8.84</c:v>
                </c:pt>
                <c:pt idx="6">
                  <c:v>#N/A</c:v>
                </c:pt>
                <c:pt idx="7">
                  <c:v>10.23</c:v>
                </c:pt>
                <c:pt idx="8">
                  <c:v>#N/A</c:v>
                </c:pt>
                <c:pt idx="9">
                  <c:v>12.26</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7.57</c:v>
                </c:pt>
                <c:pt idx="1">
                  <c:v>#N/A</c:v>
                </c:pt>
                <c:pt idx="2">
                  <c:v>7.58</c:v>
                </c:pt>
                <c:pt idx="3">
                  <c:v>#N/A</c:v>
                </c:pt>
                <c:pt idx="4">
                  <c:v>7.25</c:v>
                </c:pt>
                <c:pt idx="5">
                  <c:v>#N/A</c:v>
                </c:pt>
                <c:pt idx="6">
                  <c:v>7.86</c:v>
                </c:pt>
                <c:pt idx="7">
                  <c:v>#N/A</c:v>
                </c:pt>
                <c:pt idx="8">
                  <c:v>9.0399999999999991</c:v>
                </c:pt>
                <c:pt idx="9">
                  <c:v>#N/A</c:v>
                </c:pt>
              </c:numCache>
            </c:numRef>
          </c:val>
        </c:ser>
        <c:overlap val="100"/>
        <c:axId val="106936576"/>
        <c:axId val="107159552"/>
      </c:barChart>
      <c:catAx>
        <c:axId val="10693657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159552"/>
        <c:crosses val="autoZero"/>
        <c:auto val="1"/>
        <c:lblAlgn val="ctr"/>
        <c:lblOffset val="100"/>
        <c:tickLblSkip val="1"/>
        <c:tickMarkSkip val="1"/>
      </c:catAx>
      <c:valAx>
        <c:axId val="10715955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936576"/>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73E-2"/>
          <c:y val="8.7976539589442848E-2"/>
          <c:w val="0.90356317136844178"/>
          <c:h val="0.63929618768328533"/>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1406</c:v>
                </c:pt>
                <c:pt idx="5">
                  <c:v>1406</c:v>
                </c:pt>
                <c:pt idx="8">
                  <c:v>1449</c:v>
                </c:pt>
                <c:pt idx="11">
                  <c:v>1510</c:v>
                </c:pt>
                <c:pt idx="14">
                  <c:v>1419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1</c:v>
                </c:pt>
                <c:pt idx="6">
                  <c:v>1</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78</c:v>
                </c:pt>
                <c:pt idx="3">
                  <c:v>78</c:v>
                </c:pt>
                <c:pt idx="6">
                  <c:v>78</c:v>
                </c:pt>
                <c:pt idx="9">
                  <c:v>78</c:v>
                </c:pt>
                <c:pt idx="12">
                  <c:v>78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367</c:v>
                </c:pt>
                <c:pt idx="3">
                  <c:v>356</c:v>
                </c:pt>
                <c:pt idx="6">
                  <c:v>363</c:v>
                </c:pt>
                <c:pt idx="9">
                  <c:v>391</c:v>
                </c:pt>
                <c:pt idx="12">
                  <c:v>418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1830</c:v>
                </c:pt>
                <c:pt idx="3">
                  <c:v>1746</c:v>
                </c:pt>
                <c:pt idx="6">
                  <c:v>1716</c:v>
                </c:pt>
                <c:pt idx="9">
                  <c:v>1766</c:v>
                </c:pt>
                <c:pt idx="12">
                  <c:v>1686</c:v>
                </c:pt>
              </c:numCache>
            </c:numRef>
          </c:val>
        </c:ser>
        <c:gapWidth val="100"/>
        <c:overlap val="100"/>
        <c:axId val="108026880"/>
        <c:axId val="108057728"/>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869</c:v>
                </c:pt>
                <c:pt idx="2">
                  <c:v>#N/A</c:v>
                </c:pt>
                <c:pt idx="3">
                  <c:v>#N/A</c:v>
                </c:pt>
                <c:pt idx="4">
                  <c:v>775</c:v>
                </c:pt>
                <c:pt idx="5">
                  <c:v>#N/A</c:v>
                </c:pt>
                <c:pt idx="6">
                  <c:v>#N/A</c:v>
                </c:pt>
                <c:pt idx="7">
                  <c:v>709</c:v>
                </c:pt>
                <c:pt idx="8">
                  <c:v>#N/A</c:v>
                </c:pt>
                <c:pt idx="9">
                  <c:v>#N/A</c:v>
                </c:pt>
                <c:pt idx="10">
                  <c:v>726</c:v>
                </c:pt>
                <c:pt idx="11">
                  <c:v>#N/A</c:v>
                </c:pt>
                <c:pt idx="12">
                  <c:v>#N/A</c:v>
                </c:pt>
                <c:pt idx="13">
                  <c:v>764</c:v>
                </c:pt>
                <c:pt idx="14">
                  <c:v>#N/A</c:v>
                </c:pt>
              </c:numCache>
            </c:numRef>
          </c:val>
        </c:ser>
        <c:marker val="1"/>
        <c:axId val="108026880"/>
        <c:axId val="108057728"/>
      </c:lineChart>
      <c:catAx>
        <c:axId val="10802688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057728"/>
        <c:crosses val="autoZero"/>
        <c:auto val="1"/>
        <c:lblAlgn val="ctr"/>
        <c:lblOffset val="100"/>
        <c:tickLblSkip val="1"/>
        <c:tickMarkSkip val="1"/>
      </c:catAx>
      <c:valAx>
        <c:axId val="10805772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02688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673"/>
          <c:h val="0.58918212773855383"/>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15983</c:v>
                </c:pt>
                <c:pt idx="5">
                  <c:v>16285</c:v>
                </c:pt>
                <c:pt idx="8">
                  <c:v>16473</c:v>
                </c:pt>
                <c:pt idx="11">
                  <c:v>16606</c:v>
                </c:pt>
                <c:pt idx="14">
                  <c:v>17095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861</c:v>
                </c:pt>
                <c:pt idx="5">
                  <c:v>1835</c:v>
                </c:pt>
                <c:pt idx="8">
                  <c:v>1770</c:v>
                </c:pt>
                <c:pt idx="11">
                  <c:v>1497</c:v>
                </c:pt>
                <c:pt idx="14">
                  <c:v>1155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9306</c:v>
                </c:pt>
                <c:pt idx="5">
                  <c:v>9599</c:v>
                </c:pt>
                <c:pt idx="8">
                  <c:v>9904</c:v>
                </c:pt>
                <c:pt idx="11">
                  <c:v>8915</c:v>
                </c:pt>
                <c:pt idx="14">
                  <c:v>9755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908</c:v>
                </c:pt>
                <c:pt idx="3">
                  <c:v>1031</c:v>
                </c:pt>
                <c:pt idx="6">
                  <c:v>977</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3396</c:v>
                </c:pt>
                <c:pt idx="3">
                  <c:v>3231</c:v>
                </c:pt>
                <c:pt idx="6">
                  <c:v>3131</c:v>
                </c:pt>
                <c:pt idx="9">
                  <c:v>3097</c:v>
                </c:pt>
                <c:pt idx="12">
                  <c:v>2971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579</c:v>
                </c:pt>
                <c:pt idx="3">
                  <c:v>508</c:v>
                </c:pt>
                <c:pt idx="6">
                  <c:v>437</c:v>
                </c:pt>
                <c:pt idx="9">
                  <c:v>364</c:v>
                </c:pt>
                <c:pt idx="12">
                  <c:v>291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6774</c:v>
                </c:pt>
                <c:pt idx="3">
                  <c:v>6484</c:v>
                </c:pt>
                <c:pt idx="6">
                  <c:v>6365</c:v>
                </c:pt>
                <c:pt idx="9">
                  <c:v>6433</c:v>
                </c:pt>
                <c:pt idx="12">
                  <c:v>6502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12</c:v>
                </c:pt>
                <c:pt idx="3">
                  <c:v>11</c:v>
                </c:pt>
                <c:pt idx="6">
                  <c:v>11</c:v>
                </c:pt>
                <c:pt idx="9">
                  <c:v>10</c:v>
                </c:pt>
                <c:pt idx="12">
                  <c:v>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15782</c:v>
                </c:pt>
                <c:pt idx="3">
                  <c:v>16837</c:v>
                </c:pt>
                <c:pt idx="6">
                  <c:v>17308</c:v>
                </c:pt>
                <c:pt idx="9">
                  <c:v>17668</c:v>
                </c:pt>
                <c:pt idx="12">
                  <c:v>18406</c:v>
                </c:pt>
              </c:numCache>
            </c:numRef>
          </c:val>
        </c:ser>
        <c:gapWidth val="100"/>
        <c:overlap val="100"/>
        <c:axId val="108310528"/>
        <c:axId val="108312448"/>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1300</c:v>
                </c:pt>
                <c:pt idx="2">
                  <c:v>#N/A</c:v>
                </c:pt>
                <c:pt idx="3">
                  <c:v>#N/A</c:v>
                </c:pt>
                <c:pt idx="4">
                  <c:v>382</c:v>
                </c:pt>
                <c:pt idx="5">
                  <c:v>#N/A</c:v>
                </c:pt>
                <c:pt idx="6">
                  <c:v>#N/A</c:v>
                </c:pt>
                <c:pt idx="7">
                  <c:v>82</c:v>
                </c:pt>
                <c:pt idx="8">
                  <c:v>#N/A</c:v>
                </c:pt>
                <c:pt idx="9">
                  <c:v>#N/A</c:v>
                </c:pt>
                <c:pt idx="10">
                  <c:v>554</c:v>
                </c:pt>
                <c:pt idx="11">
                  <c:v>#N/A</c:v>
                </c:pt>
                <c:pt idx="12">
                  <c:v>#N/A</c:v>
                </c:pt>
                <c:pt idx="13">
                  <c:v>175</c:v>
                </c:pt>
                <c:pt idx="14">
                  <c:v>#N/A</c:v>
                </c:pt>
              </c:numCache>
            </c:numRef>
          </c:val>
        </c:ser>
        <c:marker val="1"/>
        <c:axId val="108310528"/>
        <c:axId val="108312448"/>
      </c:lineChart>
      <c:catAx>
        <c:axId val="10831052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312448"/>
        <c:crosses val="autoZero"/>
        <c:auto val="1"/>
        <c:lblAlgn val="ctr"/>
        <c:lblOffset val="100"/>
        <c:tickLblSkip val="1"/>
        <c:tickMarkSkip val="1"/>
      </c:catAx>
      <c:valAx>
        <c:axId val="10831244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310528"/>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4"/>
          <c:y val="4.9232005384860722E-2"/>
          <c:w val="0.84484011943744153"/>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axId val="108198912"/>
        <c:axId val="108241664"/>
      </c:scatterChart>
      <c:valAx>
        <c:axId val="108198912"/>
        <c:scaling>
          <c:orientation val="minMax"/>
        </c:scaling>
        <c:axPos val="b"/>
        <c:title>
          <c:tx>
            <c:rich>
              <a:bodyPr/>
              <a:lstStyle/>
              <a:p>
                <a:pPr>
                  <a:defRPr/>
                </a:pPr>
                <a:r>
                  <a:rPr lang="ja-JP" altLang="en-US" sz="1050" b="0"/>
                  <a:t>有形固定資産減価償却率</a:t>
                </a:r>
              </a:p>
            </c:rich>
          </c:tx>
          <c:layout>
            <c:manualLayout>
              <c:xMode val="edge"/>
              <c:yMode val="edge"/>
              <c:x val="0.41341553300957223"/>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241664"/>
        <c:crosses val="autoZero"/>
        <c:crossBetween val="midCat"/>
      </c:valAx>
      <c:valAx>
        <c:axId val="108241664"/>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08198912"/>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4"/>
          <c:y val="4.7118521949462283E-2"/>
          <c:w val="0.84704431781868639"/>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manualLayout>
                  <c:x val="-4.5171070442460076E-2"/>
                  <c:y val="-6.2527233115468414E-2"/>
                </c:manualLayout>
              </c:layout>
              <c:tx>
                <c:strRef>
                  <c:f>公会計指標分析・財政指標組合せ分析表!$N$72</c:f>
                  <c:strCache>
                    <c:ptCount val="1"/>
                    <c:pt idx="0">
                      <c:v>H26</c:v>
                    </c:pt>
                  </c:strCache>
                </c:strRef>
              </c:tx>
              <c:dLblPos val="r"/>
            </c:dLbl>
            <c:dLbl>
              <c:idx val="4"/>
              <c:layout>
                <c:manualLayout>
                  <c:x val="-1.8239854081167385E-2"/>
                  <c:y val="-6.2527233115468414E-2"/>
                </c:manualLayout>
              </c:layout>
              <c:tx>
                <c:strRef>
                  <c:f>公会計指標分析・財政指標組合せ分析表!$O$72</c:f>
                  <c:strCache>
                    <c:ptCount val="1"/>
                    <c:pt idx="0">
                      <c:v>H27</c:v>
                    </c:pt>
                  </c:strCache>
                </c:strRef>
              </c:tx>
              <c:dLblPos val="r"/>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8</c:v>
                </c:pt>
                <c:pt idx="1">
                  <c:v>7.1</c:v>
                </c:pt>
                <c:pt idx="2">
                  <c:v>6.4</c:v>
                </c:pt>
                <c:pt idx="3">
                  <c:v>6</c:v>
                </c:pt>
                <c:pt idx="4">
                  <c:v>6</c:v>
                </c:pt>
              </c:numCache>
            </c:numRef>
          </c:xVal>
          <c:yVal>
            <c:numRef>
              <c:f>公会計指標分析・財政指標組合せ分析表!$K$73:$O$73</c:f>
              <c:numCache>
                <c:formatCode>#,##0.0;"▲ "#,##0.0</c:formatCode>
                <c:ptCount val="5"/>
                <c:pt idx="0">
                  <c:v>10.8</c:v>
                </c:pt>
                <c:pt idx="1">
                  <c:v>3.1</c:v>
                </c:pt>
                <c:pt idx="2">
                  <c:v>0.6</c:v>
                </c:pt>
                <c:pt idx="3">
                  <c:v>4.5</c:v>
                </c:pt>
                <c:pt idx="4">
                  <c:v>1.4</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11.1</c:v>
                </c:pt>
                <c:pt idx="1">
                  <c:v>10.3</c:v>
                </c:pt>
                <c:pt idx="2">
                  <c:v>9.6</c:v>
                </c:pt>
                <c:pt idx="3">
                  <c:v>8.8000000000000007</c:v>
                </c:pt>
                <c:pt idx="4">
                  <c:v>7.8</c:v>
                </c:pt>
              </c:numCache>
            </c:numRef>
          </c:xVal>
          <c:yVal>
            <c:numRef>
              <c:f>公会計指標分析・財政指標組合せ分析表!$K$77:$O$77</c:f>
              <c:numCache>
                <c:formatCode>#,##0.0;"▲ "#,##0.0</c:formatCode>
                <c:ptCount val="5"/>
                <c:pt idx="0">
                  <c:v>69.2</c:v>
                </c:pt>
                <c:pt idx="1">
                  <c:v>58.2</c:v>
                </c:pt>
                <c:pt idx="2">
                  <c:v>50.3</c:v>
                </c:pt>
                <c:pt idx="3">
                  <c:v>45.9</c:v>
                </c:pt>
                <c:pt idx="4">
                  <c:v>37.299999999999997</c:v>
                </c:pt>
              </c:numCache>
            </c:numRef>
          </c:yVal>
        </c:ser>
        <c:axId val="108758528"/>
        <c:axId val="108760448"/>
      </c:scatterChart>
      <c:valAx>
        <c:axId val="108758528"/>
        <c:scaling>
          <c:orientation val="minMax"/>
          <c:max val="11.6"/>
          <c:min val="5.7"/>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760448"/>
        <c:crosses val="autoZero"/>
        <c:crossBetween val="midCat"/>
      </c:valAx>
      <c:valAx>
        <c:axId val="108760448"/>
        <c:scaling>
          <c:orientation val="minMax"/>
          <c:max val="81"/>
          <c:min val="-8"/>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8E-2"/>
              <c:y val="0.2511965416087692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08758528"/>
        <c:crosses val="autoZero"/>
        <c:crossBetween val="midCat"/>
        <c:majorUnit val="8"/>
      </c:valAx>
      <c:spPr>
        <a:solidFill>
          <a:srgbClr val="E6FFD5"/>
        </a:solidFill>
        <a:ln w="19050">
          <a:solidFill>
            <a:srgbClr val="000000"/>
          </a:solidFill>
        </a:ln>
      </c:spPr>
    </c:plotArea>
    <c:plotVisOnly val="1"/>
    <c:dispBlanksAs val="gap"/>
  </c:chart>
  <c:spPr>
    <a:noFill/>
    <a:ln>
      <a:noFill/>
    </a:ln>
  </c:spPr>
  <c:printSettings>
    <c:headerFooter/>
    <c:pageMargins b="0.75000000000000056" l="0.70000000000000051" r="0.70000000000000051" t="0.75000000000000056" header="0.30000000000000027" footer="0.30000000000000027"/>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福岡県行橋市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実質公債費比率は、業務を精査し必要以上に起債をしないよう努めているため元利償還金に関して近年減少傾向にある。今後も必要性の高い事業を精査し、地方債の発行の管理を行うことにより、現在の水準を維持するよう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福岡県行橋市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将来負担比率については前年からやや減少している。主に財政調整基金の増による充当可能基金の増が要因となっており、低い水準であり、今後も現在の水準を維持するように努める。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福岡県行橋市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72,767
72,358
70.05
27,820,970
27,105,767
635,845
13,592,616
18,405,773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1.4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福岡県行橋市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72,767
72,358
70.05
27,820,970
27,105,767
635,845
13,592,616
18,405,773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福岡県行橋市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72,767
72,358
70.05
27,820,970
27,105,767
635,845
13,592,616
18,405,773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福岡県行橋市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72,767
72,358
70.05
27,820,970
27,105,767
635,845
13,592,616
18,405,773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1.4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財政力指数は、類似団体の平均より０．１１ポイント下回り、県下の平均は０．１１ポイント上回る結果となっている。。市税収入は、法人税・固定資産税の増等により、当該指数は近年ゆるやかに上昇しているが、当該年度より分類された類型による新たな類似団体内順位は平均より低位に位置している。今後も企業誘致の積極的な推進による市の活性化とともに、市税の課税対象の的確な把握と徴収体制の強化から、市税収入の確保及び徴収率の向上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3" name="直線コネクタ 62"/>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166158</xdr:rowOff>
    </xdr:to>
    <xdr:cxnSp macro="">
      <xdr:nvCxnSpPr>
        <xdr:cNvPr id="68" name="直線コネクタ 67"/>
        <xdr:cNvCxnSpPr/>
      </xdr:nvCxnSpPr>
      <xdr:spPr>
        <a:xfrm flipV="1">
          <a:off x="4114800" y="73469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166158</xdr:rowOff>
    </xdr:from>
    <xdr:to>
      <xdr:col>6</xdr:col>
      <xdr:colOff>0</xdr:colOff>
      <xdr:row>43</xdr:row>
      <xdr:rowOff>34925</xdr:rowOff>
    </xdr:to>
    <xdr:cxnSp macro="">
      <xdr:nvCxnSpPr>
        <xdr:cNvPr id="71" name="直線コネクタ 70"/>
        <xdr:cNvCxnSpPr/>
      </xdr:nvCxnSpPr>
      <xdr:spPr>
        <a:xfrm flipV="1">
          <a:off x="3225800" y="73670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75142</xdr:rowOff>
    </xdr:from>
    <xdr:to>
      <xdr:col>6</xdr:col>
      <xdr:colOff>50800</xdr:colOff>
      <xdr:row>43</xdr:row>
      <xdr:rowOff>5292</xdr:rowOff>
    </xdr:to>
    <xdr:sp macro="" textlink="">
      <xdr:nvSpPr>
        <xdr:cNvPr id="72" name="フローチャート : 判断 71"/>
        <xdr:cNvSpPr/>
      </xdr:nvSpPr>
      <xdr:spPr>
        <a:xfrm>
          <a:off x="4064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15469</xdr:rowOff>
    </xdr:from>
    <xdr:ext cx="736600" cy="259045"/>
    <xdr:sp macro="" textlink="">
      <xdr:nvSpPr>
        <xdr:cNvPr id="73" name="テキスト ボックス 72"/>
        <xdr:cNvSpPr txBox="1"/>
      </xdr:nvSpPr>
      <xdr:spPr>
        <a:xfrm>
          <a:off x="3733800" y="704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34925</xdr:rowOff>
    </xdr:from>
    <xdr:to>
      <xdr:col>4</xdr:col>
      <xdr:colOff>482600</xdr:colOff>
      <xdr:row>43</xdr:row>
      <xdr:rowOff>55033</xdr:rowOff>
    </xdr:to>
    <xdr:cxnSp macro="">
      <xdr:nvCxnSpPr>
        <xdr:cNvPr id="74" name="直線コネクタ 73"/>
        <xdr:cNvCxnSpPr/>
      </xdr:nvCxnSpPr>
      <xdr:spPr>
        <a:xfrm flipV="1">
          <a:off x="2336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75142</xdr:rowOff>
    </xdr:from>
    <xdr:to>
      <xdr:col>4</xdr:col>
      <xdr:colOff>533400</xdr:colOff>
      <xdr:row>43</xdr:row>
      <xdr:rowOff>5292</xdr:rowOff>
    </xdr:to>
    <xdr:sp macro="" textlink="">
      <xdr:nvSpPr>
        <xdr:cNvPr id="75" name="フローチャート : 判断 74"/>
        <xdr:cNvSpPr/>
      </xdr:nvSpPr>
      <xdr:spPr>
        <a:xfrm>
          <a:off x="3175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15469</xdr:rowOff>
    </xdr:from>
    <xdr:ext cx="762000" cy="259045"/>
    <xdr:sp macro="" textlink="">
      <xdr:nvSpPr>
        <xdr:cNvPr id="76" name="テキスト ボックス 75"/>
        <xdr:cNvSpPr txBox="1"/>
      </xdr:nvSpPr>
      <xdr:spPr>
        <a:xfrm>
          <a:off x="2844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55033</xdr:rowOff>
    </xdr:to>
    <xdr:cxnSp macro="">
      <xdr:nvCxnSpPr>
        <xdr:cNvPr id="77" name="直線コネクタ 76"/>
        <xdr:cNvCxnSpPr/>
      </xdr:nvCxnSpPr>
      <xdr:spPr>
        <a:xfrm>
          <a:off x="1447800" y="73871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15469</xdr:rowOff>
    </xdr:from>
    <xdr:ext cx="762000" cy="259045"/>
    <xdr:sp macro="" textlink="">
      <xdr:nvSpPr>
        <xdr:cNvPr id="79" name="テキスト ボックス 78"/>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7" name="円/楕円 86"/>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67327</xdr:rowOff>
    </xdr:from>
    <xdr:ext cx="762000" cy="259045"/>
    <xdr:sp macro="" textlink="">
      <xdr:nvSpPr>
        <xdr:cNvPr id="88"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115358</xdr:rowOff>
    </xdr:from>
    <xdr:to>
      <xdr:col>6</xdr:col>
      <xdr:colOff>50800</xdr:colOff>
      <xdr:row>43</xdr:row>
      <xdr:rowOff>45508</xdr:rowOff>
    </xdr:to>
    <xdr:sp macro="" textlink="">
      <xdr:nvSpPr>
        <xdr:cNvPr id="89" name="円/楕円 88"/>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90" name="テキスト ボックス 89"/>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155575</xdr:rowOff>
    </xdr:from>
    <xdr:to>
      <xdr:col>4</xdr:col>
      <xdr:colOff>533400</xdr:colOff>
      <xdr:row>43</xdr:row>
      <xdr:rowOff>85725</xdr:rowOff>
    </xdr:to>
    <xdr:sp macro="" textlink="">
      <xdr:nvSpPr>
        <xdr:cNvPr id="91" name="円/楕円 90"/>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70502</xdr:rowOff>
    </xdr:from>
    <xdr:ext cx="762000" cy="259045"/>
    <xdr:sp macro="" textlink="">
      <xdr:nvSpPr>
        <xdr:cNvPr id="92" name="テキスト ボックス 91"/>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4233</xdr:rowOff>
    </xdr:from>
    <xdr:to>
      <xdr:col>3</xdr:col>
      <xdr:colOff>330200</xdr:colOff>
      <xdr:row>43</xdr:row>
      <xdr:rowOff>105833</xdr:rowOff>
    </xdr:to>
    <xdr:sp macro="" textlink="">
      <xdr:nvSpPr>
        <xdr:cNvPr id="93" name="円/楕円 92"/>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90610</xdr:rowOff>
    </xdr:from>
    <xdr:ext cx="762000" cy="259045"/>
    <xdr:sp macro="" textlink="">
      <xdr:nvSpPr>
        <xdr:cNvPr id="94" name="テキスト ボックス 93"/>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5" name="円/楕円 94"/>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96" name="テキスト ボックス 95"/>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経常収支比率は、昨年度と比べると５．８ポイント</a:t>
          </a:r>
          <a:r>
            <a:rPr lang="ja-JP" altLang="en-US" sz="1100" b="0" i="0" baseline="0">
              <a:solidFill>
                <a:schemeClr val="dk1"/>
              </a:solidFill>
              <a:effectLst/>
              <a:latin typeface="+mn-lt"/>
              <a:ea typeface="+mn-ea"/>
              <a:cs typeface="+mn-cs"/>
            </a:rPr>
            <a:t>低下し</a:t>
          </a:r>
          <a:r>
            <a:rPr lang="ja-JP" altLang="ja-JP" sz="1100" b="0" i="0" baseline="0">
              <a:solidFill>
                <a:schemeClr val="dk1"/>
              </a:solidFill>
              <a:effectLst/>
              <a:latin typeface="+mn-lt"/>
              <a:ea typeface="+mn-ea"/>
              <a:cs typeface="+mn-cs"/>
            </a:rPr>
            <a:t>、類似団体内平均との差は２．６ポイント低い水準となっている。昨年度からの</a:t>
          </a:r>
          <a:r>
            <a:rPr lang="ja-JP" altLang="en-US" sz="1100" b="0" i="0" baseline="0">
              <a:solidFill>
                <a:schemeClr val="dk1"/>
              </a:solidFill>
              <a:effectLst/>
              <a:latin typeface="+mn-lt"/>
              <a:ea typeface="+mn-ea"/>
              <a:cs typeface="+mn-cs"/>
            </a:rPr>
            <a:t>低下</a:t>
          </a:r>
          <a:r>
            <a:rPr lang="ja-JP" altLang="ja-JP" sz="1100" b="0" i="0" baseline="0">
              <a:solidFill>
                <a:schemeClr val="dk1"/>
              </a:solidFill>
              <a:effectLst/>
              <a:latin typeface="+mn-lt"/>
              <a:ea typeface="+mn-ea"/>
              <a:cs typeface="+mn-cs"/>
            </a:rPr>
            <a:t>の原因としては、法人市民税等と地方消費税交付金の増や、生活保護費等の扶助費経常一般財源の減等である。今後も事業の必要性、合理性、経済性について徹底的な見直しや積極的な整理及び合理化を行うとともに、自主財源の確保に一層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135636</xdr:rowOff>
    </xdr:to>
    <xdr:cxnSp macro="">
      <xdr:nvCxnSpPr>
        <xdr:cNvPr id="124" name="直線コネクタ 123"/>
        <xdr:cNvCxnSpPr/>
      </xdr:nvCxnSpPr>
      <xdr:spPr>
        <a:xfrm flipV="1">
          <a:off x="4953000" y="10119360"/>
          <a:ext cx="0" cy="133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107713</xdr:rowOff>
    </xdr:from>
    <xdr:ext cx="762000" cy="259045"/>
    <xdr:sp macro="" textlink="">
      <xdr:nvSpPr>
        <xdr:cNvPr id="125" name="財政構造の弾力性最小値テキスト"/>
        <xdr:cNvSpPr txBox="1"/>
      </xdr:nvSpPr>
      <xdr:spPr>
        <a:xfrm>
          <a:off x="5041900" y="114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135636</xdr:rowOff>
    </xdr:from>
    <xdr:to>
      <xdr:col>7</xdr:col>
      <xdr:colOff>241300</xdr:colOff>
      <xdr:row>66</xdr:row>
      <xdr:rowOff>135636</xdr:rowOff>
    </xdr:to>
    <xdr:cxnSp macro="">
      <xdr:nvCxnSpPr>
        <xdr:cNvPr id="126" name="直線コネクタ 125"/>
        <xdr:cNvCxnSpPr/>
      </xdr:nvCxnSpPr>
      <xdr:spPr>
        <a:xfrm>
          <a:off x="4864100" y="1145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7"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8" name="直線コネクタ 127"/>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46736</xdr:rowOff>
    </xdr:from>
    <xdr:to>
      <xdr:col>7</xdr:col>
      <xdr:colOff>152400</xdr:colOff>
      <xdr:row>64</xdr:row>
      <xdr:rowOff>155194</xdr:rowOff>
    </xdr:to>
    <xdr:cxnSp macro="">
      <xdr:nvCxnSpPr>
        <xdr:cNvPr id="129" name="直線コネクタ 128"/>
        <xdr:cNvCxnSpPr/>
      </xdr:nvCxnSpPr>
      <xdr:spPr>
        <a:xfrm flipV="1">
          <a:off x="4114800" y="10848086"/>
          <a:ext cx="8382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93489</xdr:rowOff>
    </xdr:from>
    <xdr:ext cx="762000" cy="259045"/>
    <xdr:sp macro="" textlink="">
      <xdr:nvSpPr>
        <xdr:cNvPr id="130" name="財政構造の弾力性平均値テキスト"/>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31" name="フローチャート : 判断 130"/>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143256</xdr:rowOff>
    </xdr:from>
    <xdr:to>
      <xdr:col>6</xdr:col>
      <xdr:colOff>0</xdr:colOff>
      <xdr:row>64</xdr:row>
      <xdr:rowOff>155194</xdr:rowOff>
    </xdr:to>
    <xdr:cxnSp macro="">
      <xdr:nvCxnSpPr>
        <xdr:cNvPr id="132" name="直線コネクタ 131"/>
        <xdr:cNvCxnSpPr/>
      </xdr:nvCxnSpPr>
      <xdr:spPr>
        <a:xfrm>
          <a:off x="3225800" y="10944606"/>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56134</xdr:rowOff>
    </xdr:from>
    <xdr:to>
      <xdr:col>6</xdr:col>
      <xdr:colOff>50800</xdr:colOff>
      <xdr:row>64</xdr:row>
      <xdr:rowOff>157734</xdr:rowOff>
    </xdr:to>
    <xdr:sp macro="" textlink="">
      <xdr:nvSpPr>
        <xdr:cNvPr id="133" name="フローチャート : 判断 132"/>
        <xdr:cNvSpPr/>
      </xdr:nvSpPr>
      <xdr:spPr>
        <a:xfrm>
          <a:off x="4064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167911</xdr:rowOff>
    </xdr:from>
    <xdr:ext cx="736600" cy="259045"/>
    <xdr:sp macro="" textlink="">
      <xdr:nvSpPr>
        <xdr:cNvPr id="134" name="テキスト ボックス 133"/>
        <xdr:cNvSpPr txBox="1"/>
      </xdr:nvSpPr>
      <xdr:spPr>
        <a:xfrm>
          <a:off x="3733800" y="10797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169926</xdr:rowOff>
    </xdr:from>
    <xdr:to>
      <xdr:col>4</xdr:col>
      <xdr:colOff>482600</xdr:colOff>
      <xdr:row>63</xdr:row>
      <xdr:rowOff>143256</xdr:rowOff>
    </xdr:to>
    <xdr:cxnSp macro="">
      <xdr:nvCxnSpPr>
        <xdr:cNvPr id="135" name="直線コネクタ 134"/>
        <xdr:cNvCxnSpPr/>
      </xdr:nvCxnSpPr>
      <xdr:spPr>
        <a:xfrm>
          <a:off x="2336800" y="1079982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164846</xdr:rowOff>
    </xdr:from>
    <xdr:to>
      <xdr:col>4</xdr:col>
      <xdr:colOff>533400</xdr:colOff>
      <xdr:row>64</xdr:row>
      <xdr:rowOff>94996</xdr:rowOff>
    </xdr:to>
    <xdr:sp macro="" textlink="">
      <xdr:nvSpPr>
        <xdr:cNvPr id="136" name="フローチャート : 判断 135"/>
        <xdr:cNvSpPr/>
      </xdr:nvSpPr>
      <xdr:spPr>
        <a:xfrm>
          <a:off x="3175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79773</xdr:rowOff>
    </xdr:from>
    <xdr:ext cx="762000" cy="259045"/>
    <xdr:sp macro="" textlink="">
      <xdr:nvSpPr>
        <xdr:cNvPr id="137" name="テキスト ボックス 136"/>
        <xdr:cNvSpPr txBox="1"/>
      </xdr:nvSpPr>
      <xdr:spPr>
        <a:xfrm>
          <a:off x="2844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102362</xdr:rowOff>
    </xdr:from>
    <xdr:to>
      <xdr:col>3</xdr:col>
      <xdr:colOff>279400</xdr:colOff>
      <xdr:row>62</xdr:row>
      <xdr:rowOff>169926</xdr:rowOff>
    </xdr:to>
    <xdr:cxnSp macro="">
      <xdr:nvCxnSpPr>
        <xdr:cNvPr id="138" name="直線コネクタ 137"/>
        <xdr:cNvCxnSpPr/>
      </xdr:nvCxnSpPr>
      <xdr:spPr>
        <a:xfrm>
          <a:off x="1447800" y="1073226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22352</xdr:rowOff>
    </xdr:from>
    <xdr:to>
      <xdr:col>3</xdr:col>
      <xdr:colOff>330200</xdr:colOff>
      <xdr:row>64</xdr:row>
      <xdr:rowOff>123952</xdr:rowOff>
    </xdr:to>
    <xdr:sp macro="" textlink="">
      <xdr:nvSpPr>
        <xdr:cNvPr id="139" name="フローチャート : 判断 138"/>
        <xdr:cNvSpPr/>
      </xdr:nvSpPr>
      <xdr:spPr>
        <a:xfrm>
          <a:off x="2286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108729</xdr:rowOff>
    </xdr:from>
    <xdr:ext cx="762000" cy="259045"/>
    <xdr:sp macro="" textlink="">
      <xdr:nvSpPr>
        <xdr:cNvPr id="140" name="テキスト ボックス 139"/>
        <xdr:cNvSpPr txBox="1"/>
      </xdr:nvSpPr>
      <xdr:spPr>
        <a:xfrm>
          <a:off x="1955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164846</xdr:rowOff>
    </xdr:from>
    <xdr:to>
      <xdr:col>2</xdr:col>
      <xdr:colOff>127000</xdr:colOff>
      <xdr:row>64</xdr:row>
      <xdr:rowOff>94996</xdr:rowOff>
    </xdr:to>
    <xdr:sp macro="" textlink="">
      <xdr:nvSpPr>
        <xdr:cNvPr id="141" name="フローチャート : 判断 140"/>
        <xdr:cNvSpPr/>
      </xdr:nvSpPr>
      <xdr:spPr>
        <a:xfrm>
          <a:off x="1397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79773</xdr:rowOff>
    </xdr:from>
    <xdr:ext cx="762000" cy="259045"/>
    <xdr:sp macro="" textlink="">
      <xdr:nvSpPr>
        <xdr:cNvPr id="142" name="テキスト ボックス 141"/>
        <xdr:cNvSpPr txBox="1"/>
      </xdr:nvSpPr>
      <xdr:spPr>
        <a:xfrm>
          <a:off x="1066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167386</xdr:rowOff>
    </xdr:from>
    <xdr:to>
      <xdr:col>7</xdr:col>
      <xdr:colOff>203200</xdr:colOff>
      <xdr:row>63</xdr:row>
      <xdr:rowOff>97536</xdr:rowOff>
    </xdr:to>
    <xdr:sp macro="" textlink="">
      <xdr:nvSpPr>
        <xdr:cNvPr id="148" name="円/楕円 147"/>
        <xdr:cNvSpPr/>
      </xdr:nvSpPr>
      <xdr:spPr>
        <a:xfrm>
          <a:off x="49022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12463</xdr:rowOff>
    </xdr:from>
    <xdr:ext cx="762000" cy="259045"/>
    <xdr:sp macro="" textlink="">
      <xdr:nvSpPr>
        <xdr:cNvPr id="149" name="財政構造の弾力性該当値テキスト"/>
        <xdr:cNvSpPr txBox="1"/>
      </xdr:nvSpPr>
      <xdr:spPr>
        <a:xfrm>
          <a:off x="50419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104394</xdr:rowOff>
    </xdr:from>
    <xdr:to>
      <xdr:col>6</xdr:col>
      <xdr:colOff>50800</xdr:colOff>
      <xdr:row>65</xdr:row>
      <xdr:rowOff>34544</xdr:rowOff>
    </xdr:to>
    <xdr:sp macro="" textlink="">
      <xdr:nvSpPr>
        <xdr:cNvPr id="150" name="円/楕円 149"/>
        <xdr:cNvSpPr/>
      </xdr:nvSpPr>
      <xdr:spPr>
        <a:xfrm>
          <a:off x="4064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19321</xdr:rowOff>
    </xdr:from>
    <xdr:ext cx="736600" cy="259045"/>
    <xdr:sp macro="" textlink="">
      <xdr:nvSpPr>
        <xdr:cNvPr id="151" name="テキスト ボックス 150"/>
        <xdr:cNvSpPr txBox="1"/>
      </xdr:nvSpPr>
      <xdr:spPr>
        <a:xfrm>
          <a:off x="3733800" y="1116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92456</xdr:rowOff>
    </xdr:from>
    <xdr:to>
      <xdr:col>4</xdr:col>
      <xdr:colOff>533400</xdr:colOff>
      <xdr:row>64</xdr:row>
      <xdr:rowOff>22606</xdr:rowOff>
    </xdr:to>
    <xdr:sp macro="" textlink="">
      <xdr:nvSpPr>
        <xdr:cNvPr id="152" name="円/楕円 151"/>
        <xdr:cNvSpPr/>
      </xdr:nvSpPr>
      <xdr:spPr>
        <a:xfrm>
          <a:off x="3175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32783</xdr:rowOff>
    </xdr:from>
    <xdr:ext cx="762000" cy="259045"/>
    <xdr:sp macro="" textlink="">
      <xdr:nvSpPr>
        <xdr:cNvPr id="153" name="テキスト ボックス 152"/>
        <xdr:cNvSpPr txBox="1"/>
      </xdr:nvSpPr>
      <xdr:spPr>
        <a:xfrm>
          <a:off x="2844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119126</xdr:rowOff>
    </xdr:from>
    <xdr:to>
      <xdr:col>3</xdr:col>
      <xdr:colOff>330200</xdr:colOff>
      <xdr:row>63</xdr:row>
      <xdr:rowOff>49276</xdr:rowOff>
    </xdr:to>
    <xdr:sp macro="" textlink="">
      <xdr:nvSpPr>
        <xdr:cNvPr id="154" name="円/楕円 153"/>
        <xdr:cNvSpPr/>
      </xdr:nvSpPr>
      <xdr:spPr>
        <a:xfrm>
          <a:off x="2286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59453</xdr:rowOff>
    </xdr:from>
    <xdr:ext cx="762000" cy="259045"/>
    <xdr:sp macro="" textlink="">
      <xdr:nvSpPr>
        <xdr:cNvPr id="155" name="テキスト ボックス 154"/>
        <xdr:cNvSpPr txBox="1"/>
      </xdr:nvSpPr>
      <xdr:spPr>
        <a:xfrm>
          <a:off x="1955800" y="1051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51562</xdr:rowOff>
    </xdr:from>
    <xdr:to>
      <xdr:col>2</xdr:col>
      <xdr:colOff>127000</xdr:colOff>
      <xdr:row>62</xdr:row>
      <xdr:rowOff>153162</xdr:rowOff>
    </xdr:to>
    <xdr:sp macro="" textlink="">
      <xdr:nvSpPr>
        <xdr:cNvPr id="156" name="円/楕円 155"/>
        <xdr:cNvSpPr/>
      </xdr:nvSpPr>
      <xdr:spPr>
        <a:xfrm>
          <a:off x="1397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163339</xdr:rowOff>
    </xdr:from>
    <xdr:ext cx="762000" cy="259045"/>
    <xdr:sp macro="" textlink="">
      <xdr:nvSpPr>
        <xdr:cNvPr id="157" name="テキスト ボックス 156"/>
        <xdr:cNvSpPr txBox="1"/>
      </xdr:nvSpPr>
      <xdr:spPr>
        <a:xfrm>
          <a:off x="1066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[97,348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人口１人当たり人件費・物件費等決算額については、類似団体の平均や県下の平均と比較して</a:t>
          </a:r>
          <a:r>
            <a:rPr lang="ja-JP" altLang="en-US" sz="1100" b="0" i="0" baseline="0">
              <a:solidFill>
                <a:schemeClr val="dk1"/>
              </a:solidFill>
              <a:effectLst/>
              <a:latin typeface="+mn-lt"/>
              <a:ea typeface="+mn-ea"/>
              <a:cs typeface="+mn-cs"/>
            </a:rPr>
            <a:t>大幅に</a:t>
          </a:r>
          <a:r>
            <a:rPr lang="ja-JP" altLang="ja-JP" sz="1100" b="0" i="0" baseline="0">
              <a:solidFill>
                <a:schemeClr val="dk1"/>
              </a:solidFill>
              <a:effectLst/>
              <a:latin typeface="+mn-lt"/>
              <a:ea typeface="+mn-ea"/>
              <a:cs typeface="+mn-cs"/>
            </a:rPr>
            <a:t>低い額</a:t>
          </a:r>
          <a:r>
            <a:rPr lang="ja-JP" altLang="en-US" sz="1100" b="0" i="0" baseline="0">
              <a:solidFill>
                <a:schemeClr val="dk1"/>
              </a:solidFill>
              <a:effectLst/>
              <a:latin typeface="+mn-lt"/>
              <a:ea typeface="+mn-ea"/>
              <a:cs typeface="+mn-cs"/>
            </a:rPr>
            <a:t>となってお</a:t>
          </a:r>
          <a:r>
            <a:rPr lang="ja-JP" altLang="ja-JP" sz="1100" b="0" i="0" baseline="0">
              <a:solidFill>
                <a:schemeClr val="dk1"/>
              </a:solidFill>
              <a:effectLst/>
              <a:latin typeface="+mn-lt"/>
              <a:ea typeface="+mn-ea"/>
              <a:cs typeface="+mn-cs"/>
            </a:rPr>
            <a:t>り、人件費・物件費についての適正度は高い状態にある。人件費については職員の適正化により総額が減少したこと、物件費は予算の枠配分を実施していることにより抑制されており、引き続き健全の維持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119287</xdr:rowOff>
    </xdr:from>
    <xdr:to>
      <xdr:col>7</xdr:col>
      <xdr:colOff>152400</xdr:colOff>
      <xdr:row>89</xdr:row>
      <xdr:rowOff>55166</xdr:rowOff>
    </xdr:to>
    <xdr:cxnSp macro="">
      <xdr:nvCxnSpPr>
        <xdr:cNvPr id="189" name="直線コネクタ 188"/>
        <xdr:cNvCxnSpPr/>
      </xdr:nvCxnSpPr>
      <xdr:spPr>
        <a:xfrm flipV="1">
          <a:off x="4953000" y="13835287"/>
          <a:ext cx="0" cy="1478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27243</xdr:rowOff>
    </xdr:from>
    <xdr:ext cx="762000" cy="259045"/>
    <xdr:sp macro="" textlink="">
      <xdr:nvSpPr>
        <xdr:cNvPr id="190" name="人件費・物件費等の状況最小値テキスト"/>
        <xdr:cNvSpPr txBox="1"/>
      </xdr:nvSpPr>
      <xdr:spPr>
        <a:xfrm>
          <a:off x="5041900" y="152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63500</xdr:colOff>
      <xdr:row>89</xdr:row>
      <xdr:rowOff>55166</xdr:rowOff>
    </xdr:from>
    <xdr:to>
      <xdr:col>7</xdr:col>
      <xdr:colOff>241300</xdr:colOff>
      <xdr:row>89</xdr:row>
      <xdr:rowOff>55166</xdr:rowOff>
    </xdr:to>
    <xdr:cxnSp macro="">
      <xdr:nvCxnSpPr>
        <xdr:cNvPr id="191" name="直線コネクタ 190"/>
        <xdr:cNvCxnSpPr/>
      </xdr:nvCxnSpPr>
      <xdr:spPr>
        <a:xfrm>
          <a:off x="4864100" y="1531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34214</xdr:rowOff>
    </xdr:from>
    <xdr:ext cx="762000" cy="259045"/>
    <xdr:sp macro="" textlink="">
      <xdr:nvSpPr>
        <xdr:cNvPr id="192" name="人件費・物件費等の状況最大値テキスト"/>
        <xdr:cNvSpPr txBox="1"/>
      </xdr:nvSpPr>
      <xdr:spPr>
        <a:xfrm>
          <a:off x="5041900" y="135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63500</xdr:colOff>
      <xdr:row>80</xdr:row>
      <xdr:rowOff>119287</xdr:rowOff>
    </xdr:from>
    <xdr:to>
      <xdr:col>7</xdr:col>
      <xdr:colOff>241300</xdr:colOff>
      <xdr:row>80</xdr:row>
      <xdr:rowOff>119287</xdr:rowOff>
    </xdr:to>
    <xdr:cxnSp macro="">
      <xdr:nvCxnSpPr>
        <xdr:cNvPr id="193" name="直線コネクタ 192"/>
        <xdr:cNvCxnSpPr/>
      </xdr:nvCxnSpPr>
      <xdr:spPr>
        <a:xfrm>
          <a:off x="4864100" y="1383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134604</xdr:rowOff>
    </xdr:from>
    <xdr:to>
      <xdr:col>7</xdr:col>
      <xdr:colOff>152400</xdr:colOff>
      <xdr:row>81</xdr:row>
      <xdr:rowOff>154769</xdr:rowOff>
    </xdr:to>
    <xdr:cxnSp macro="">
      <xdr:nvCxnSpPr>
        <xdr:cNvPr id="194" name="直線コネクタ 193"/>
        <xdr:cNvCxnSpPr/>
      </xdr:nvCxnSpPr>
      <xdr:spPr>
        <a:xfrm>
          <a:off x="4114800" y="14022054"/>
          <a:ext cx="838200" cy="2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98096</xdr:rowOff>
    </xdr:from>
    <xdr:ext cx="762000" cy="259045"/>
    <xdr:sp macro="" textlink="">
      <xdr:nvSpPr>
        <xdr:cNvPr id="195" name="人件費・物件費等の状況平均値テキスト"/>
        <xdr:cNvSpPr txBox="1"/>
      </xdr:nvSpPr>
      <xdr:spPr>
        <a:xfrm>
          <a:off x="5041900" y="14328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126019</xdr:rowOff>
    </xdr:from>
    <xdr:to>
      <xdr:col>7</xdr:col>
      <xdr:colOff>203200</xdr:colOff>
      <xdr:row>84</xdr:row>
      <xdr:rowOff>56169</xdr:rowOff>
    </xdr:to>
    <xdr:sp macro="" textlink="">
      <xdr:nvSpPr>
        <xdr:cNvPr id="196" name="フローチャート : 判断 195"/>
        <xdr:cNvSpPr/>
      </xdr:nvSpPr>
      <xdr:spPr>
        <a:xfrm>
          <a:off x="4902200" y="143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127302</xdr:rowOff>
    </xdr:from>
    <xdr:to>
      <xdr:col>6</xdr:col>
      <xdr:colOff>0</xdr:colOff>
      <xdr:row>81</xdr:row>
      <xdr:rowOff>134604</xdr:rowOff>
    </xdr:to>
    <xdr:cxnSp macro="">
      <xdr:nvCxnSpPr>
        <xdr:cNvPr id="197" name="直線コネクタ 196"/>
        <xdr:cNvCxnSpPr/>
      </xdr:nvCxnSpPr>
      <xdr:spPr>
        <a:xfrm>
          <a:off x="3225800" y="13843302"/>
          <a:ext cx="889000" cy="17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2656</xdr:rowOff>
    </xdr:from>
    <xdr:to>
      <xdr:col>6</xdr:col>
      <xdr:colOff>50800</xdr:colOff>
      <xdr:row>84</xdr:row>
      <xdr:rowOff>104256</xdr:rowOff>
    </xdr:to>
    <xdr:sp macro="" textlink="">
      <xdr:nvSpPr>
        <xdr:cNvPr id="198" name="フローチャート : 判断 197"/>
        <xdr:cNvSpPr/>
      </xdr:nvSpPr>
      <xdr:spPr>
        <a:xfrm>
          <a:off x="4064000" y="144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89033</xdr:rowOff>
    </xdr:from>
    <xdr:ext cx="736600" cy="259045"/>
    <xdr:sp macro="" textlink="">
      <xdr:nvSpPr>
        <xdr:cNvPr id="199" name="テキスト ボックス 198"/>
        <xdr:cNvSpPr txBox="1"/>
      </xdr:nvSpPr>
      <xdr:spPr>
        <a:xfrm>
          <a:off x="3733800" y="1449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116960</xdr:rowOff>
    </xdr:from>
    <xdr:to>
      <xdr:col>4</xdr:col>
      <xdr:colOff>482600</xdr:colOff>
      <xdr:row>80</xdr:row>
      <xdr:rowOff>127302</xdr:rowOff>
    </xdr:to>
    <xdr:cxnSp macro="">
      <xdr:nvCxnSpPr>
        <xdr:cNvPr id="200" name="直線コネクタ 199"/>
        <xdr:cNvCxnSpPr/>
      </xdr:nvCxnSpPr>
      <xdr:spPr>
        <a:xfrm>
          <a:off x="2336800" y="13832960"/>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157128</xdr:rowOff>
    </xdr:from>
    <xdr:to>
      <xdr:col>4</xdr:col>
      <xdr:colOff>533400</xdr:colOff>
      <xdr:row>84</xdr:row>
      <xdr:rowOff>87278</xdr:rowOff>
    </xdr:to>
    <xdr:sp macro="" textlink="">
      <xdr:nvSpPr>
        <xdr:cNvPr id="201" name="フローチャート : 判断 200"/>
        <xdr:cNvSpPr/>
      </xdr:nvSpPr>
      <xdr:spPr>
        <a:xfrm>
          <a:off x="3175000" y="1438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72055</xdr:rowOff>
    </xdr:from>
    <xdr:ext cx="762000" cy="259045"/>
    <xdr:sp macro="" textlink="">
      <xdr:nvSpPr>
        <xdr:cNvPr id="202" name="テキスト ボックス 201"/>
        <xdr:cNvSpPr txBox="1"/>
      </xdr:nvSpPr>
      <xdr:spPr>
        <a:xfrm>
          <a:off x="2844800" y="14473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116960</xdr:rowOff>
    </xdr:from>
    <xdr:to>
      <xdr:col>3</xdr:col>
      <xdr:colOff>279400</xdr:colOff>
      <xdr:row>80</xdr:row>
      <xdr:rowOff>145038</xdr:rowOff>
    </xdr:to>
    <xdr:cxnSp macro="">
      <xdr:nvCxnSpPr>
        <xdr:cNvPr id="203" name="直線コネクタ 202"/>
        <xdr:cNvCxnSpPr/>
      </xdr:nvCxnSpPr>
      <xdr:spPr>
        <a:xfrm flipV="1">
          <a:off x="1447800" y="13832960"/>
          <a:ext cx="889000" cy="2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131138</xdr:rowOff>
    </xdr:from>
    <xdr:to>
      <xdr:col>3</xdr:col>
      <xdr:colOff>330200</xdr:colOff>
      <xdr:row>84</xdr:row>
      <xdr:rowOff>61288</xdr:rowOff>
    </xdr:to>
    <xdr:sp macro="" textlink="">
      <xdr:nvSpPr>
        <xdr:cNvPr id="204" name="フローチャート : 判断 203"/>
        <xdr:cNvSpPr/>
      </xdr:nvSpPr>
      <xdr:spPr>
        <a:xfrm>
          <a:off x="2286000" y="1436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46065</xdr:rowOff>
    </xdr:from>
    <xdr:ext cx="762000" cy="259045"/>
    <xdr:sp macro="" textlink="">
      <xdr:nvSpPr>
        <xdr:cNvPr id="205" name="テキスト ボックス 204"/>
        <xdr:cNvSpPr txBox="1"/>
      </xdr:nvSpPr>
      <xdr:spPr>
        <a:xfrm>
          <a:off x="1955800" y="1444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152183</xdr:rowOff>
    </xdr:from>
    <xdr:to>
      <xdr:col>2</xdr:col>
      <xdr:colOff>127000</xdr:colOff>
      <xdr:row>84</xdr:row>
      <xdr:rowOff>82333</xdr:rowOff>
    </xdr:to>
    <xdr:sp macro="" textlink="">
      <xdr:nvSpPr>
        <xdr:cNvPr id="206" name="フローチャート : 判断 205"/>
        <xdr:cNvSpPr/>
      </xdr:nvSpPr>
      <xdr:spPr>
        <a:xfrm>
          <a:off x="1397000" y="1438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67110</xdr:rowOff>
    </xdr:from>
    <xdr:ext cx="762000" cy="259045"/>
    <xdr:sp macro="" textlink="">
      <xdr:nvSpPr>
        <xdr:cNvPr id="207" name="テキスト ボックス 206"/>
        <xdr:cNvSpPr txBox="1"/>
      </xdr:nvSpPr>
      <xdr:spPr>
        <a:xfrm>
          <a:off x="1066800" y="1446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103969</xdr:rowOff>
    </xdr:from>
    <xdr:to>
      <xdr:col>7</xdr:col>
      <xdr:colOff>203200</xdr:colOff>
      <xdr:row>82</xdr:row>
      <xdr:rowOff>34119</xdr:rowOff>
    </xdr:to>
    <xdr:sp macro="" textlink="">
      <xdr:nvSpPr>
        <xdr:cNvPr id="213" name="円/楕円 212"/>
        <xdr:cNvSpPr/>
      </xdr:nvSpPr>
      <xdr:spPr>
        <a:xfrm>
          <a:off x="4902200" y="1399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120496</xdr:rowOff>
    </xdr:from>
    <xdr:ext cx="762000" cy="259045"/>
    <xdr:sp macro="" textlink="">
      <xdr:nvSpPr>
        <xdr:cNvPr id="214" name="人件費・物件費等の状況該当値テキスト"/>
        <xdr:cNvSpPr txBox="1"/>
      </xdr:nvSpPr>
      <xdr:spPr>
        <a:xfrm>
          <a:off x="5041900" y="1383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97,348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83804</xdr:rowOff>
    </xdr:from>
    <xdr:to>
      <xdr:col>6</xdr:col>
      <xdr:colOff>50800</xdr:colOff>
      <xdr:row>82</xdr:row>
      <xdr:rowOff>13954</xdr:rowOff>
    </xdr:to>
    <xdr:sp macro="" textlink="">
      <xdr:nvSpPr>
        <xdr:cNvPr id="215" name="円/楕円 214"/>
        <xdr:cNvSpPr/>
      </xdr:nvSpPr>
      <xdr:spPr>
        <a:xfrm>
          <a:off x="4064000" y="1397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24131</xdr:rowOff>
    </xdr:from>
    <xdr:ext cx="736600" cy="259045"/>
    <xdr:sp macro="" textlink="">
      <xdr:nvSpPr>
        <xdr:cNvPr id="216" name="テキスト ボックス 215"/>
        <xdr:cNvSpPr txBox="1"/>
      </xdr:nvSpPr>
      <xdr:spPr>
        <a:xfrm>
          <a:off x="3733800" y="1374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96,178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76502</xdr:rowOff>
    </xdr:from>
    <xdr:to>
      <xdr:col>4</xdr:col>
      <xdr:colOff>533400</xdr:colOff>
      <xdr:row>81</xdr:row>
      <xdr:rowOff>6652</xdr:rowOff>
    </xdr:to>
    <xdr:sp macro="" textlink="">
      <xdr:nvSpPr>
        <xdr:cNvPr id="217" name="円/楕円 216"/>
        <xdr:cNvSpPr/>
      </xdr:nvSpPr>
      <xdr:spPr>
        <a:xfrm>
          <a:off x="3175000" y="1379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16829</xdr:rowOff>
    </xdr:from>
    <xdr:ext cx="762000" cy="259045"/>
    <xdr:sp macro="" textlink="">
      <xdr:nvSpPr>
        <xdr:cNvPr id="218" name="テキスト ボックス 217"/>
        <xdr:cNvSpPr txBox="1"/>
      </xdr:nvSpPr>
      <xdr:spPr>
        <a:xfrm>
          <a:off x="2844800" y="1356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85,807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66160</xdr:rowOff>
    </xdr:from>
    <xdr:to>
      <xdr:col>3</xdr:col>
      <xdr:colOff>330200</xdr:colOff>
      <xdr:row>80</xdr:row>
      <xdr:rowOff>167760</xdr:rowOff>
    </xdr:to>
    <xdr:sp macro="" textlink="">
      <xdr:nvSpPr>
        <xdr:cNvPr id="219" name="円/楕円 218"/>
        <xdr:cNvSpPr/>
      </xdr:nvSpPr>
      <xdr:spPr>
        <a:xfrm>
          <a:off x="2286000" y="1378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6487</xdr:rowOff>
    </xdr:from>
    <xdr:ext cx="762000" cy="259045"/>
    <xdr:sp macro="" textlink="">
      <xdr:nvSpPr>
        <xdr:cNvPr id="220" name="テキスト ボックス 219"/>
        <xdr:cNvSpPr txBox="1"/>
      </xdr:nvSpPr>
      <xdr:spPr>
        <a:xfrm>
          <a:off x="1955800" y="1355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85,207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94238</xdr:rowOff>
    </xdr:from>
    <xdr:to>
      <xdr:col>2</xdr:col>
      <xdr:colOff>127000</xdr:colOff>
      <xdr:row>81</xdr:row>
      <xdr:rowOff>24388</xdr:rowOff>
    </xdr:to>
    <xdr:sp macro="" textlink="">
      <xdr:nvSpPr>
        <xdr:cNvPr id="221" name="円/楕円 220"/>
        <xdr:cNvSpPr/>
      </xdr:nvSpPr>
      <xdr:spPr>
        <a:xfrm>
          <a:off x="1397000" y="1381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34565</xdr:rowOff>
    </xdr:from>
    <xdr:ext cx="762000" cy="259045"/>
    <xdr:sp macro="" textlink="">
      <xdr:nvSpPr>
        <xdr:cNvPr id="222" name="テキスト ボックス 221"/>
        <xdr:cNvSpPr txBox="1"/>
      </xdr:nvSpPr>
      <xdr:spPr>
        <a:xfrm>
          <a:off x="1066800" y="1357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86,836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ラスパイレス指数については、前年度と比較し０．６ポイント増加しており、給与体系の見直しの遅れ等から、類似団体中では高い水準となっている。今後は、国及び他の地方公共団体の事情を考慮しながら、給与等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29972</xdr:rowOff>
    </xdr:from>
    <xdr:to>
      <xdr:col>24</xdr:col>
      <xdr:colOff>558800</xdr:colOff>
      <xdr:row>85</xdr:row>
      <xdr:rowOff>89663</xdr:rowOff>
    </xdr:to>
    <xdr:cxnSp macro="">
      <xdr:nvCxnSpPr>
        <xdr:cNvPr id="249" name="直線コネクタ 248"/>
        <xdr:cNvCxnSpPr/>
      </xdr:nvCxnSpPr>
      <xdr:spPr>
        <a:xfrm flipV="1">
          <a:off x="17018000" y="13745972"/>
          <a:ext cx="0" cy="9169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61740</xdr:rowOff>
    </xdr:from>
    <xdr:ext cx="762000" cy="259045"/>
    <xdr:sp macro="" textlink="">
      <xdr:nvSpPr>
        <xdr:cNvPr id="250" name="給与水準   （国との比較）最小値テキスト"/>
        <xdr:cNvSpPr txBox="1"/>
      </xdr:nvSpPr>
      <xdr:spPr>
        <a:xfrm>
          <a:off x="17106900" y="14634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85</xdr:row>
      <xdr:rowOff>89663</xdr:rowOff>
    </xdr:from>
    <xdr:to>
      <xdr:col>24</xdr:col>
      <xdr:colOff>647700</xdr:colOff>
      <xdr:row>85</xdr:row>
      <xdr:rowOff>89663</xdr:rowOff>
    </xdr:to>
    <xdr:cxnSp macro="">
      <xdr:nvCxnSpPr>
        <xdr:cNvPr id="251" name="直線コネクタ 250"/>
        <xdr:cNvCxnSpPr/>
      </xdr:nvCxnSpPr>
      <xdr:spPr>
        <a:xfrm>
          <a:off x="16929100" y="1466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116349</xdr:rowOff>
    </xdr:from>
    <xdr:ext cx="762000" cy="259045"/>
    <xdr:sp macro="" textlink="">
      <xdr:nvSpPr>
        <xdr:cNvPr id="252" name="給与水準   （国との比較）最大値テキスト"/>
        <xdr:cNvSpPr txBox="1"/>
      </xdr:nvSpPr>
      <xdr:spPr>
        <a:xfrm>
          <a:off x="17106900" y="1348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469900</xdr:colOff>
      <xdr:row>80</xdr:row>
      <xdr:rowOff>29972</xdr:rowOff>
    </xdr:from>
    <xdr:to>
      <xdr:col>24</xdr:col>
      <xdr:colOff>647700</xdr:colOff>
      <xdr:row>80</xdr:row>
      <xdr:rowOff>29972</xdr:rowOff>
    </xdr:to>
    <xdr:cxnSp macro="">
      <xdr:nvCxnSpPr>
        <xdr:cNvPr id="253" name="直線コネクタ 252"/>
        <xdr:cNvCxnSpPr/>
      </xdr:nvCxnSpPr>
      <xdr:spPr>
        <a:xfrm>
          <a:off x="16929100" y="137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116332</xdr:rowOff>
    </xdr:from>
    <xdr:to>
      <xdr:col>24</xdr:col>
      <xdr:colOff>558800</xdr:colOff>
      <xdr:row>85</xdr:row>
      <xdr:rowOff>2794</xdr:rowOff>
    </xdr:to>
    <xdr:cxnSp macro="">
      <xdr:nvCxnSpPr>
        <xdr:cNvPr id="254" name="直線コネクタ 253"/>
        <xdr:cNvCxnSpPr/>
      </xdr:nvCxnSpPr>
      <xdr:spPr>
        <a:xfrm>
          <a:off x="16179800" y="1451813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116095</xdr:rowOff>
    </xdr:from>
    <xdr:ext cx="762000" cy="259045"/>
    <xdr:sp macro="" textlink="">
      <xdr:nvSpPr>
        <xdr:cNvPr id="255" name="給与水準   （国との比較）平均値テキスト"/>
        <xdr:cNvSpPr txBox="1"/>
      </xdr:nvSpPr>
      <xdr:spPr>
        <a:xfrm>
          <a:off x="17106900" y="140035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99568</xdr:rowOff>
    </xdr:from>
    <xdr:to>
      <xdr:col>24</xdr:col>
      <xdr:colOff>609600</xdr:colOff>
      <xdr:row>83</xdr:row>
      <xdr:rowOff>29718</xdr:rowOff>
    </xdr:to>
    <xdr:sp macro="" textlink="">
      <xdr:nvSpPr>
        <xdr:cNvPr id="256" name="フローチャート : 判断 255"/>
        <xdr:cNvSpPr/>
      </xdr:nvSpPr>
      <xdr:spPr>
        <a:xfrm>
          <a:off x="16967200" y="141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116332</xdr:rowOff>
    </xdr:from>
    <xdr:to>
      <xdr:col>23</xdr:col>
      <xdr:colOff>406400</xdr:colOff>
      <xdr:row>85</xdr:row>
      <xdr:rowOff>12446</xdr:rowOff>
    </xdr:to>
    <xdr:cxnSp macro="">
      <xdr:nvCxnSpPr>
        <xdr:cNvPr id="257" name="直線コネクタ 256"/>
        <xdr:cNvCxnSpPr/>
      </xdr:nvCxnSpPr>
      <xdr:spPr>
        <a:xfrm flipV="1">
          <a:off x="15290800" y="1451813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70613</xdr:rowOff>
    </xdr:from>
    <xdr:to>
      <xdr:col>23</xdr:col>
      <xdr:colOff>457200</xdr:colOff>
      <xdr:row>83</xdr:row>
      <xdr:rowOff>763</xdr:rowOff>
    </xdr:to>
    <xdr:sp macro="" textlink="">
      <xdr:nvSpPr>
        <xdr:cNvPr id="258" name="フローチャート : 判断 257"/>
        <xdr:cNvSpPr/>
      </xdr:nvSpPr>
      <xdr:spPr>
        <a:xfrm>
          <a:off x="16129000" y="141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10940</xdr:rowOff>
    </xdr:from>
    <xdr:ext cx="736600" cy="259045"/>
    <xdr:sp macro="" textlink="">
      <xdr:nvSpPr>
        <xdr:cNvPr id="259" name="テキスト ボックス 258"/>
        <xdr:cNvSpPr txBox="1"/>
      </xdr:nvSpPr>
      <xdr:spPr>
        <a:xfrm>
          <a:off x="15798800" y="1389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12446</xdr:rowOff>
    </xdr:from>
    <xdr:to>
      <xdr:col>22</xdr:col>
      <xdr:colOff>203200</xdr:colOff>
      <xdr:row>89</xdr:row>
      <xdr:rowOff>98806</xdr:rowOff>
    </xdr:to>
    <xdr:cxnSp macro="">
      <xdr:nvCxnSpPr>
        <xdr:cNvPr id="260" name="直線コネクタ 259"/>
        <xdr:cNvCxnSpPr/>
      </xdr:nvCxnSpPr>
      <xdr:spPr>
        <a:xfrm flipV="1">
          <a:off x="14401800" y="14585696"/>
          <a:ext cx="889000" cy="77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70613</xdr:rowOff>
    </xdr:from>
    <xdr:to>
      <xdr:col>22</xdr:col>
      <xdr:colOff>254000</xdr:colOff>
      <xdr:row>83</xdr:row>
      <xdr:rowOff>763</xdr:rowOff>
    </xdr:to>
    <xdr:sp macro="" textlink="">
      <xdr:nvSpPr>
        <xdr:cNvPr id="261" name="フローチャート : 判断 260"/>
        <xdr:cNvSpPr/>
      </xdr:nvSpPr>
      <xdr:spPr>
        <a:xfrm>
          <a:off x="15240000" y="141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10940</xdr:rowOff>
    </xdr:from>
    <xdr:ext cx="762000" cy="259045"/>
    <xdr:sp macro="" textlink="">
      <xdr:nvSpPr>
        <xdr:cNvPr id="262" name="テキスト ボックス 261"/>
        <xdr:cNvSpPr txBox="1"/>
      </xdr:nvSpPr>
      <xdr:spPr>
        <a:xfrm>
          <a:off x="14909800" y="1389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98806</xdr:rowOff>
    </xdr:from>
    <xdr:to>
      <xdr:col>21</xdr:col>
      <xdr:colOff>0</xdr:colOff>
      <xdr:row>90</xdr:row>
      <xdr:rowOff>4572</xdr:rowOff>
    </xdr:to>
    <xdr:cxnSp macro="">
      <xdr:nvCxnSpPr>
        <xdr:cNvPr id="263" name="直線コネクタ 262"/>
        <xdr:cNvCxnSpPr/>
      </xdr:nvCxnSpPr>
      <xdr:spPr>
        <a:xfrm flipV="1">
          <a:off x="13512800" y="1535785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147320</xdr:rowOff>
    </xdr:from>
    <xdr:to>
      <xdr:col>21</xdr:col>
      <xdr:colOff>50800</xdr:colOff>
      <xdr:row>87</xdr:row>
      <xdr:rowOff>77470</xdr:rowOff>
    </xdr:to>
    <xdr:sp macro="" textlink="">
      <xdr:nvSpPr>
        <xdr:cNvPr id="264" name="フローチャート : 判断 263"/>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87647</xdr:rowOff>
    </xdr:from>
    <xdr:ext cx="762000" cy="259045"/>
    <xdr:sp macro="" textlink="">
      <xdr:nvSpPr>
        <xdr:cNvPr id="265" name="テキスト ボックス 264"/>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147320</xdr:rowOff>
    </xdr:from>
    <xdr:to>
      <xdr:col>19</xdr:col>
      <xdr:colOff>533400</xdr:colOff>
      <xdr:row>87</xdr:row>
      <xdr:rowOff>77470</xdr:rowOff>
    </xdr:to>
    <xdr:sp macro="" textlink="">
      <xdr:nvSpPr>
        <xdr:cNvPr id="266" name="フローチャート : 判断 265"/>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87647</xdr:rowOff>
    </xdr:from>
    <xdr:ext cx="762000" cy="259045"/>
    <xdr:sp macro="" textlink="">
      <xdr:nvSpPr>
        <xdr:cNvPr id="267" name="テキスト ボックス 266"/>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123444</xdr:rowOff>
    </xdr:from>
    <xdr:to>
      <xdr:col>24</xdr:col>
      <xdr:colOff>609600</xdr:colOff>
      <xdr:row>85</xdr:row>
      <xdr:rowOff>53594</xdr:rowOff>
    </xdr:to>
    <xdr:sp macro="" textlink="">
      <xdr:nvSpPr>
        <xdr:cNvPr id="273" name="円/楕円 272"/>
        <xdr:cNvSpPr/>
      </xdr:nvSpPr>
      <xdr:spPr>
        <a:xfrm>
          <a:off x="16967200" y="145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19321</xdr:rowOff>
    </xdr:from>
    <xdr:ext cx="762000" cy="259045"/>
    <xdr:sp macro="" textlink="">
      <xdr:nvSpPr>
        <xdr:cNvPr id="274" name="給与水準   （国との比較）該当値テキスト"/>
        <xdr:cNvSpPr txBox="1"/>
      </xdr:nvSpPr>
      <xdr:spPr>
        <a:xfrm>
          <a:off x="17106900" y="144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65532</xdr:rowOff>
    </xdr:from>
    <xdr:to>
      <xdr:col>23</xdr:col>
      <xdr:colOff>457200</xdr:colOff>
      <xdr:row>84</xdr:row>
      <xdr:rowOff>167132</xdr:rowOff>
    </xdr:to>
    <xdr:sp macro="" textlink="">
      <xdr:nvSpPr>
        <xdr:cNvPr id="275" name="円/楕円 274"/>
        <xdr:cNvSpPr/>
      </xdr:nvSpPr>
      <xdr:spPr>
        <a:xfrm>
          <a:off x="16129000" y="1446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151909</xdr:rowOff>
    </xdr:from>
    <xdr:ext cx="736600" cy="259045"/>
    <xdr:sp macro="" textlink="">
      <xdr:nvSpPr>
        <xdr:cNvPr id="276" name="テキスト ボックス 275"/>
        <xdr:cNvSpPr txBox="1"/>
      </xdr:nvSpPr>
      <xdr:spPr>
        <a:xfrm>
          <a:off x="15798800" y="1455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133096</xdr:rowOff>
    </xdr:from>
    <xdr:to>
      <xdr:col>22</xdr:col>
      <xdr:colOff>254000</xdr:colOff>
      <xdr:row>85</xdr:row>
      <xdr:rowOff>63246</xdr:rowOff>
    </xdr:to>
    <xdr:sp macro="" textlink="">
      <xdr:nvSpPr>
        <xdr:cNvPr id="277" name="円/楕円 276"/>
        <xdr:cNvSpPr/>
      </xdr:nvSpPr>
      <xdr:spPr>
        <a:xfrm>
          <a:off x="15240000" y="1453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48023</xdr:rowOff>
    </xdr:from>
    <xdr:ext cx="762000" cy="259045"/>
    <xdr:sp macro="" textlink="">
      <xdr:nvSpPr>
        <xdr:cNvPr id="278" name="テキスト ボックス 277"/>
        <xdr:cNvSpPr txBox="1"/>
      </xdr:nvSpPr>
      <xdr:spPr>
        <a:xfrm>
          <a:off x="14909800" y="1462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48006</xdr:rowOff>
    </xdr:from>
    <xdr:to>
      <xdr:col>21</xdr:col>
      <xdr:colOff>50800</xdr:colOff>
      <xdr:row>89</xdr:row>
      <xdr:rowOff>149606</xdr:rowOff>
    </xdr:to>
    <xdr:sp macro="" textlink="">
      <xdr:nvSpPr>
        <xdr:cNvPr id="279" name="円/楕円 278"/>
        <xdr:cNvSpPr/>
      </xdr:nvSpPr>
      <xdr:spPr>
        <a:xfrm>
          <a:off x="14351000" y="1530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134383</xdr:rowOff>
    </xdr:from>
    <xdr:ext cx="762000" cy="259045"/>
    <xdr:sp macro="" textlink="">
      <xdr:nvSpPr>
        <xdr:cNvPr id="280" name="テキスト ボックス 279"/>
        <xdr:cNvSpPr txBox="1"/>
      </xdr:nvSpPr>
      <xdr:spPr>
        <a:xfrm>
          <a:off x="14020800" y="153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125222</xdr:rowOff>
    </xdr:from>
    <xdr:to>
      <xdr:col>19</xdr:col>
      <xdr:colOff>533400</xdr:colOff>
      <xdr:row>90</xdr:row>
      <xdr:rowOff>55372</xdr:rowOff>
    </xdr:to>
    <xdr:sp macro="" textlink="">
      <xdr:nvSpPr>
        <xdr:cNvPr id="281" name="円/楕円 280"/>
        <xdr:cNvSpPr/>
      </xdr:nvSpPr>
      <xdr:spPr>
        <a:xfrm>
          <a:off x="13462000" y="1538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40149</xdr:rowOff>
    </xdr:from>
    <xdr:ext cx="762000" cy="259045"/>
    <xdr:sp macro="" textlink="">
      <xdr:nvSpPr>
        <xdr:cNvPr id="282" name="テキスト ボックス 281"/>
        <xdr:cNvSpPr txBox="1"/>
      </xdr:nvSpPr>
      <xdr:spPr>
        <a:xfrm>
          <a:off x="13131800" y="1547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口千人当たり職員数については、類似団体の中でも低い値となっている。現在、平成１６年より職員定員適正化計画に基づき職員数の削減及び適正化を実施しているところである。今後も、住民サービスを低下させることなく、職員数の適正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11854</xdr:rowOff>
    </xdr:from>
    <xdr:to>
      <xdr:col>24</xdr:col>
      <xdr:colOff>558800</xdr:colOff>
      <xdr:row>67</xdr:row>
      <xdr:rowOff>47837</xdr:rowOff>
    </xdr:to>
    <xdr:cxnSp macro="">
      <xdr:nvCxnSpPr>
        <xdr:cNvPr id="312" name="直線コネクタ 311"/>
        <xdr:cNvCxnSpPr/>
      </xdr:nvCxnSpPr>
      <xdr:spPr>
        <a:xfrm flipV="1">
          <a:off x="17018000" y="10127404"/>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19914</xdr:rowOff>
    </xdr:from>
    <xdr:ext cx="762000" cy="259045"/>
    <xdr:sp macro="" textlink="">
      <xdr:nvSpPr>
        <xdr:cNvPr id="313"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469900</xdr:colOff>
      <xdr:row>67</xdr:row>
      <xdr:rowOff>47837</xdr:rowOff>
    </xdr:from>
    <xdr:to>
      <xdr:col>24</xdr:col>
      <xdr:colOff>647700</xdr:colOff>
      <xdr:row>67</xdr:row>
      <xdr:rowOff>47837</xdr:rowOff>
    </xdr:to>
    <xdr:cxnSp macro="">
      <xdr:nvCxnSpPr>
        <xdr:cNvPr id="314" name="直線コネクタ 313"/>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98231</xdr:rowOff>
    </xdr:from>
    <xdr:ext cx="762000" cy="259045"/>
    <xdr:sp macro="" textlink="">
      <xdr:nvSpPr>
        <xdr:cNvPr id="315"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59</xdr:row>
      <xdr:rowOff>11854</xdr:rowOff>
    </xdr:from>
    <xdr:to>
      <xdr:col>24</xdr:col>
      <xdr:colOff>647700</xdr:colOff>
      <xdr:row>59</xdr:row>
      <xdr:rowOff>11854</xdr:rowOff>
    </xdr:to>
    <xdr:cxnSp macro="">
      <xdr:nvCxnSpPr>
        <xdr:cNvPr id="316" name="直線コネクタ 315"/>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77681</xdr:rowOff>
    </xdr:from>
    <xdr:to>
      <xdr:col>24</xdr:col>
      <xdr:colOff>558800</xdr:colOff>
      <xdr:row>60</xdr:row>
      <xdr:rowOff>79693</xdr:rowOff>
    </xdr:to>
    <xdr:cxnSp macro="">
      <xdr:nvCxnSpPr>
        <xdr:cNvPr id="317" name="直線コネクタ 316"/>
        <xdr:cNvCxnSpPr/>
      </xdr:nvCxnSpPr>
      <xdr:spPr>
        <a:xfrm>
          <a:off x="16179800" y="10364681"/>
          <a:ext cx="8382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76852</xdr:rowOff>
    </xdr:from>
    <xdr:ext cx="762000" cy="259045"/>
    <xdr:sp macro="" textlink="">
      <xdr:nvSpPr>
        <xdr:cNvPr id="318" name="定員管理の状況平均値テキスト"/>
        <xdr:cNvSpPr txBox="1"/>
      </xdr:nvSpPr>
      <xdr:spPr>
        <a:xfrm>
          <a:off x="17106900" y="1053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19" name="フローチャート : 判断 318"/>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63606</xdr:rowOff>
    </xdr:from>
    <xdr:to>
      <xdr:col>23</xdr:col>
      <xdr:colOff>406400</xdr:colOff>
      <xdr:row>60</xdr:row>
      <xdr:rowOff>77681</xdr:rowOff>
    </xdr:to>
    <xdr:cxnSp macro="">
      <xdr:nvCxnSpPr>
        <xdr:cNvPr id="320" name="直線コネクタ 319"/>
        <xdr:cNvCxnSpPr/>
      </xdr:nvCxnSpPr>
      <xdr:spPr>
        <a:xfrm>
          <a:off x="15290800" y="10350606"/>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1" name="フローチャート : 判断 320"/>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25734</xdr:rowOff>
    </xdr:from>
    <xdr:ext cx="736600" cy="259045"/>
    <xdr:sp macro="" textlink="">
      <xdr:nvSpPr>
        <xdr:cNvPr id="322" name="テキスト ボックス 321"/>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43497</xdr:rowOff>
    </xdr:from>
    <xdr:to>
      <xdr:col>22</xdr:col>
      <xdr:colOff>203200</xdr:colOff>
      <xdr:row>60</xdr:row>
      <xdr:rowOff>63606</xdr:rowOff>
    </xdr:to>
    <xdr:cxnSp macro="">
      <xdr:nvCxnSpPr>
        <xdr:cNvPr id="323" name="直線コネクタ 322"/>
        <xdr:cNvCxnSpPr/>
      </xdr:nvCxnSpPr>
      <xdr:spPr>
        <a:xfrm>
          <a:off x="14401800" y="10330497"/>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4" name="フローチャート : 判断 323"/>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33778</xdr:rowOff>
    </xdr:from>
    <xdr:ext cx="762000" cy="259045"/>
    <xdr:sp macro="" textlink="">
      <xdr:nvSpPr>
        <xdr:cNvPr id="325" name="テキスト ボックス 324"/>
        <xdr:cNvSpPr txBox="1"/>
      </xdr:nvSpPr>
      <xdr:spPr>
        <a:xfrm>
          <a:off x="14909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39476</xdr:rowOff>
    </xdr:from>
    <xdr:to>
      <xdr:col>21</xdr:col>
      <xdr:colOff>0</xdr:colOff>
      <xdr:row>60</xdr:row>
      <xdr:rowOff>43497</xdr:rowOff>
    </xdr:to>
    <xdr:cxnSp macro="">
      <xdr:nvCxnSpPr>
        <xdr:cNvPr id="326" name="直線コネクタ 325"/>
        <xdr:cNvCxnSpPr/>
      </xdr:nvCxnSpPr>
      <xdr:spPr>
        <a:xfrm>
          <a:off x="13512800" y="10326476"/>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27" name="フローチャート : 判断 326"/>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49865</xdr:rowOff>
    </xdr:from>
    <xdr:ext cx="762000" cy="259045"/>
    <xdr:sp macro="" textlink="">
      <xdr:nvSpPr>
        <xdr:cNvPr id="328" name="テキスト ボックス 327"/>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29" name="フローチャート : 判断 328"/>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73995</xdr:rowOff>
    </xdr:from>
    <xdr:ext cx="762000" cy="259045"/>
    <xdr:sp macro="" textlink="">
      <xdr:nvSpPr>
        <xdr:cNvPr id="330" name="テキスト ボックス 329"/>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28893</xdr:rowOff>
    </xdr:from>
    <xdr:to>
      <xdr:col>24</xdr:col>
      <xdr:colOff>609600</xdr:colOff>
      <xdr:row>60</xdr:row>
      <xdr:rowOff>130493</xdr:rowOff>
    </xdr:to>
    <xdr:sp macro="" textlink="">
      <xdr:nvSpPr>
        <xdr:cNvPr id="336" name="円/楕円 335"/>
        <xdr:cNvSpPr/>
      </xdr:nvSpPr>
      <xdr:spPr>
        <a:xfrm>
          <a:off x="16967200" y="103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45420</xdr:rowOff>
    </xdr:from>
    <xdr:ext cx="762000" cy="259045"/>
    <xdr:sp macro="" textlink="">
      <xdr:nvSpPr>
        <xdr:cNvPr id="337" name="定員管理の状況該当値テキスト"/>
        <xdr:cNvSpPr txBox="1"/>
      </xdr:nvSpPr>
      <xdr:spPr>
        <a:xfrm>
          <a:off x="17106900" y="10160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26881</xdr:rowOff>
    </xdr:from>
    <xdr:to>
      <xdr:col>23</xdr:col>
      <xdr:colOff>457200</xdr:colOff>
      <xdr:row>60</xdr:row>
      <xdr:rowOff>128481</xdr:rowOff>
    </xdr:to>
    <xdr:sp macro="" textlink="">
      <xdr:nvSpPr>
        <xdr:cNvPr id="338" name="円/楕円 337"/>
        <xdr:cNvSpPr/>
      </xdr:nvSpPr>
      <xdr:spPr>
        <a:xfrm>
          <a:off x="16129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138658</xdr:rowOff>
    </xdr:from>
    <xdr:ext cx="736600" cy="259045"/>
    <xdr:sp macro="" textlink="">
      <xdr:nvSpPr>
        <xdr:cNvPr id="339" name="テキスト ボックス 338"/>
        <xdr:cNvSpPr txBox="1"/>
      </xdr:nvSpPr>
      <xdr:spPr>
        <a:xfrm>
          <a:off x="15798800" y="10082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12806</xdr:rowOff>
    </xdr:from>
    <xdr:to>
      <xdr:col>22</xdr:col>
      <xdr:colOff>254000</xdr:colOff>
      <xdr:row>60</xdr:row>
      <xdr:rowOff>114406</xdr:rowOff>
    </xdr:to>
    <xdr:sp macro="" textlink="">
      <xdr:nvSpPr>
        <xdr:cNvPr id="340" name="円/楕円 339"/>
        <xdr:cNvSpPr/>
      </xdr:nvSpPr>
      <xdr:spPr>
        <a:xfrm>
          <a:off x="15240000" y="1029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124583</xdr:rowOff>
    </xdr:from>
    <xdr:ext cx="762000" cy="259045"/>
    <xdr:sp macro="" textlink="">
      <xdr:nvSpPr>
        <xdr:cNvPr id="341" name="テキスト ボックス 340"/>
        <xdr:cNvSpPr txBox="1"/>
      </xdr:nvSpPr>
      <xdr:spPr>
        <a:xfrm>
          <a:off x="14909800" y="10068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164147</xdr:rowOff>
    </xdr:from>
    <xdr:to>
      <xdr:col>21</xdr:col>
      <xdr:colOff>50800</xdr:colOff>
      <xdr:row>60</xdr:row>
      <xdr:rowOff>94297</xdr:rowOff>
    </xdr:to>
    <xdr:sp macro="" textlink="">
      <xdr:nvSpPr>
        <xdr:cNvPr id="342" name="円/楕円 341"/>
        <xdr:cNvSpPr/>
      </xdr:nvSpPr>
      <xdr:spPr>
        <a:xfrm>
          <a:off x="14351000" y="1027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104474</xdr:rowOff>
    </xdr:from>
    <xdr:ext cx="762000" cy="259045"/>
    <xdr:sp macro="" textlink="">
      <xdr:nvSpPr>
        <xdr:cNvPr id="343" name="テキスト ボックス 342"/>
        <xdr:cNvSpPr txBox="1"/>
      </xdr:nvSpPr>
      <xdr:spPr>
        <a:xfrm>
          <a:off x="14020800" y="1004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160126</xdr:rowOff>
    </xdr:from>
    <xdr:to>
      <xdr:col>19</xdr:col>
      <xdr:colOff>533400</xdr:colOff>
      <xdr:row>60</xdr:row>
      <xdr:rowOff>90276</xdr:rowOff>
    </xdr:to>
    <xdr:sp macro="" textlink="">
      <xdr:nvSpPr>
        <xdr:cNvPr id="344" name="円/楕円 343"/>
        <xdr:cNvSpPr/>
      </xdr:nvSpPr>
      <xdr:spPr>
        <a:xfrm>
          <a:off x="13462000" y="1027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100453</xdr:rowOff>
    </xdr:from>
    <xdr:ext cx="762000" cy="259045"/>
    <xdr:sp macro="" textlink="">
      <xdr:nvSpPr>
        <xdr:cNvPr id="345" name="テキスト ボックス 344"/>
        <xdr:cNvSpPr txBox="1"/>
      </xdr:nvSpPr>
      <xdr:spPr>
        <a:xfrm>
          <a:off x="13131800" y="1004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実質公債費比率は、類似団体の平均を下回り、県下の平均についても下回っている。事業を精査し必要以上に起債をしないよう努めているため、前年度との比較においても、３ヵ年平均では同数値となっているが、単年度で比較すると「算入公債費等の額」が減少したことにより前年度から微増となっている。今後も必要性の高い事業の実施に努めて、地方債の管理を行うことにより、現在の水準を維持するよう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53022</xdr:rowOff>
    </xdr:to>
    <xdr:cxnSp macro="">
      <xdr:nvCxnSpPr>
        <xdr:cNvPr id="370" name="直線コネクタ 369"/>
        <xdr:cNvCxnSpPr/>
      </xdr:nvCxnSpPr>
      <xdr:spPr>
        <a:xfrm flipV="1">
          <a:off x="17018000" y="6212840"/>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25099</xdr:rowOff>
    </xdr:from>
    <xdr:ext cx="762000" cy="259045"/>
    <xdr:sp macro="" textlink="">
      <xdr:nvSpPr>
        <xdr:cNvPr id="371" name="公債費負担の状況最小値テキスト"/>
        <xdr:cNvSpPr txBox="1"/>
      </xdr:nvSpPr>
      <xdr:spPr>
        <a:xfrm>
          <a:off x="17106900" y="7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43</xdr:row>
      <xdr:rowOff>53022</xdr:rowOff>
    </xdr:from>
    <xdr:to>
      <xdr:col>24</xdr:col>
      <xdr:colOff>647700</xdr:colOff>
      <xdr:row>43</xdr:row>
      <xdr:rowOff>53022</xdr:rowOff>
    </xdr:to>
    <xdr:cxnSp macro="">
      <xdr:nvCxnSpPr>
        <xdr:cNvPr id="372" name="直線コネクタ 371"/>
        <xdr:cNvCxnSpPr/>
      </xdr:nvCxnSpPr>
      <xdr:spPr>
        <a:xfrm>
          <a:off x="16929100" y="742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3"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74" name="直線コネクタ 373"/>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57150</xdr:rowOff>
    </xdr:from>
    <xdr:to>
      <xdr:col>24</xdr:col>
      <xdr:colOff>558800</xdr:colOff>
      <xdr:row>39</xdr:row>
      <xdr:rowOff>57150</xdr:rowOff>
    </xdr:to>
    <xdr:cxnSp macro="">
      <xdr:nvCxnSpPr>
        <xdr:cNvPr id="375" name="直線コネクタ 374"/>
        <xdr:cNvCxnSpPr/>
      </xdr:nvCxnSpPr>
      <xdr:spPr>
        <a:xfrm>
          <a:off x="16179800" y="674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87012</xdr:rowOff>
    </xdr:from>
    <xdr:ext cx="762000" cy="259045"/>
    <xdr:sp macro="" textlink="">
      <xdr:nvSpPr>
        <xdr:cNvPr id="376" name="公債費負担の状況平均値テキスト"/>
        <xdr:cNvSpPr txBox="1"/>
      </xdr:nvSpPr>
      <xdr:spPr>
        <a:xfrm>
          <a:off x="17106900" y="6773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77" name="フローチャート : 判断 376"/>
        <xdr:cNvSpPr/>
      </xdr:nvSpPr>
      <xdr:spPr>
        <a:xfrm>
          <a:off x="169672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57150</xdr:rowOff>
    </xdr:from>
    <xdr:to>
      <xdr:col>23</xdr:col>
      <xdr:colOff>406400</xdr:colOff>
      <xdr:row>39</xdr:row>
      <xdr:rowOff>81280</xdr:rowOff>
    </xdr:to>
    <xdr:cxnSp macro="">
      <xdr:nvCxnSpPr>
        <xdr:cNvPr id="378" name="直線コネクタ 377"/>
        <xdr:cNvCxnSpPr/>
      </xdr:nvCxnSpPr>
      <xdr:spPr>
        <a:xfrm flipV="1">
          <a:off x="15290800" y="67437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79" name="フローチャート : 判断 378"/>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90187</xdr:rowOff>
    </xdr:from>
    <xdr:ext cx="736600" cy="259045"/>
    <xdr:sp macro="" textlink="">
      <xdr:nvSpPr>
        <xdr:cNvPr id="380" name="テキスト ボックス 379"/>
        <xdr:cNvSpPr txBox="1"/>
      </xdr:nvSpPr>
      <xdr:spPr>
        <a:xfrm>
          <a:off x="15798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81280</xdr:rowOff>
    </xdr:from>
    <xdr:to>
      <xdr:col>22</xdr:col>
      <xdr:colOff>203200</xdr:colOff>
      <xdr:row>39</xdr:row>
      <xdr:rowOff>123507</xdr:rowOff>
    </xdr:to>
    <xdr:cxnSp macro="">
      <xdr:nvCxnSpPr>
        <xdr:cNvPr id="381" name="直線コネクタ 380"/>
        <xdr:cNvCxnSpPr/>
      </xdr:nvCxnSpPr>
      <xdr:spPr>
        <a:xfrm flipV="1">
          <a:off x="14401800" y="676783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2" name="フローチャート : 判断 381"/>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383" name="テキスト ボックス 382"/>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123507</xdr:rowOff>
    </xdr:from>
    <xdr:to>
      <xdr:col>21</xdr:col>
      <xdr:colOff>0</xdr:colOff>
      <xdr:row>40</xdr:row>
      <xdr:rowOff>6350</xdr:rowOff>
    </xdr:to>
    <xdr:cxnSp macro="">
      <xdr:nvCxnSpPr>
        <xdr:cNvPr id="384" name="直線コネクタ 383"/>
        <xdr:cNvCxnSpPr/>
      </xdr:nvCxnSpPr>
      <xdr:spPr>
        <a:xfrm flipV="1">
          <a:off x="13512800" y="6810057"/>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5" name="フローチャート : 判断 384"/>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9224</xdr:rowOff>
    </xdr:from>
    <xdr:ext cx="762000" cy="259045"/>
    <xdr:sp macro="" textlink="">
      <xdr:nvSpPr>
        <xdr:cNvPr id="386" name="テキスト ボックス 385"/>
        <xdr:cNvSpPr txBox="1"/>
      </xdr:nvSpPr>
      <xdr:spPr>
        <a:xfrm>
          <a:off x="14020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87" name="フローチャート : 判断 386"/>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57484</xdr:rowOff>
    </xdr:from>
    <xdr:ext cx="762000" cy="259045"/>
    <xdr:sp macro="" textlink="">
      <xdr:nvSpPr>
        <xdr:cNvPr id="388" name="テキスト ボックス 387"/>
        <xdr:cNvSpPr txBox="1"/>
      </xdr:nvSpPr>
      <xdr:spPr>
        <a:xfrm>
          <a:off x="13131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6350</xdr:rowOff>
    </xdr:from>
    <xdr:to>
      <xdr:col>24</xdr:col>
      <xdr:colOff>609600</xdr:colOff>
      <xdr:row>39</xdr:row>
      <xdr:rowOff>107950</xdr:rowOff>
    </xdr:to>
    <xdr:sp macro="" textlink="">
      <xdr:nvSpPr>
        <xdr:cNvPr id="394" name="円/楕円 393"/>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22877</xdr:rowOff>
    </xdr:from>
    <xdr:ext cx="762000" cy="259045"/>
    <xdr:sp macro="" textlink="">
      <xdr:nvSpPr>
        <xdr:cNvPr id="395"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6350</xdr:rowOff>
    </xdr:from>
    <xdr:to>
      <xdr:col>23</xdr:col>
      <xdr:colOff>457200</xdr:colOff>
      <xdr:row>39</xdr:row>
      <xdr:rowOff>107950</xdr:rowOff>
    </xdr:to>
    <xdr:sp macro="" textlink="">
      <xdr:nvSpPr>
        <xdr:cNvPr id="396" name="円/楕円 395"/>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118127</xdr:rowOff>
    </xdr:from>
    <xdr:ext cx="736600" cy="259045"/>
    <xdr:sp macro="" textlink="">
      <xdr:nvSpPr>
        <xdr:cNvPr id="397" name="テキスト ボックス 396"/>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30480</xdr:rowOff>
    </xdr:from>
    <xdr:to>
      <xdr:col>22</xdr:col>
      <xdr:colOff>254000</xdr:colOff>
      <xdr:row>39</xdr:row>
      <xdr:rowOff>132080</xdr:rowOff>
    </xdr:to>
    <xdr:sp macro="" textlink="">
      <xdr:nvSpPr>
        <xdr:cNvPr id="398" name="円/楕円 397"/>
        <xdr:cNvSpPr/>
      </xdr:nvSpPr>
      <xdr:spPr>
        <a:xfrm>
          <a:off x="15240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142257</xdr:rowOff>
    </xdr:from>
    <xdr:ext cx="762000" cy="259045"/>
    <xdr:sp macro="" textlink="">
      <xdr:nvSpPr>
        <xdr:cNvPr id="399" name="テキスト ボックス 398"/>
        <xdr:cNvSpPr txBox="1"/>
      </xdr:nvSpPr>
      <xdr:spPr>
        <a:xfrm>
          <a:off x="14909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72707</xdr:rowOff>
    </xdr:from>
    <xdr:to>
      <xdr:col>21</xdr:col>
      <xdr:colOff>50800</xdr:colOff>
      <xdr:row>40</xdr:row>
      <xdr:rowOff>2857</xdr:rowOff>
    </xdr:to>
    <xdr:sp macro="" textlink="">
      <xdr:nvSpPr>
        <xdr:cNvPr id="400" name="円/楕円 399"/>
        <xdr:cNvSpPr/>
      </xdr:nvSpPr>
      <xdr:spPr>
        <a:xfrm>
          <a:off x="14351000" y="675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13034</xdr:rowOff>
    </xdr:from>
    <xdr:ext cx="762000" cy="259045"/>
    <xdr:sp macro="" textlink="">
      <xdr:nvSpPr>
        <xdr:cNvPr id="401" name="テキスト ボックス 400"/>
        <xdr:cNvSpPr txBox="1"/>
      </xdr:nvSpPr>
      <xdr:spPr>
        <a:xfrm>
          <a:off x="14020800" y="652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127000</xdr:rowOff>
    </xdr:from>
    <xdr:to>
      <xdr:col>19</xdr:col>
      <xdr:colOff>533400</xdr:colOff>
      <xdr:row>40</xdr:row>
      <xdr:rowOff>57150</xdr:rowOff>
    </xdr:to>
    <xdr:sp macro="" textlink="">
      <xdr:nvSpPr>
        <xdr:cNvPr id="402" name="円/楕円 401"/>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67327</xdr:rowOff>
    </xdr:from>
    <xdr:ext cx="762000" cy="259045"/>
    <xdr:sp macro="" textlink="">
      <xdr:nvSpPr>
        <xdr:cNvPr id="403" name="テキスト ボックス 402"/>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将来負担比率は、全国平均を大きく下回っており、極めて低い水準に位置している。今年度の比率は基金等の充当可能財源が増加したことから、昨年度より３．１ポイントの減少となっており、依然、健全な状態にあると言える。今後も適正な水準を維持するよう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95631</xdr:rowOff>
    </xdr:to>
    <xdr:cxnSp macro="">
      <xdr:nvCxnSpPr>
        <xdr:cNvPr id="432" name="直線コネクタ 431"/>
        <xdr:cNvCxnSpPr/>
      </xdr:nvCxnSpPr>
      <xdr:spPr>
        <a:xfrm flipV="1">
          <a:off x="17018000" y="2370667"/>
          <a:ext cx="0" cy="1496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67708</xdr:rowOff>
    </xdr:from>
    <xdr:ext cx="762000" cy="259045"/>
    <xdr:sp macro="" textlink="">
      <xdr:nvSpPr>
        <xdr:cNvPr id="433" name="将来負担の状況最小値テキスト"/>
        <xdr:cNvSpPr txBox="1"/>
      </xdr:nvSpPr>
      <xdr:spPr>
        <a:xfrm>
          <a:off x="17106900" y="38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469900</xdr:colOff>
      <xdr:row>22</xdr:row>
      <xdr:rowOff>95631</xdr:rowOff>
    </xdr:from>
    <xdr:to>
      <xdr:col>24</xdr:col>
      <xdr:colOff>647700</xdr:colOff>
      <xdr:row>22</xdr:row>
      <xdr:rowOff>95631</xdr:rowOff>
    </xdr:to>
    <xdr:cxnSp macro="">
      <xdr:nvCxnSpPr>
        <xdr:cNvPr id="434" name="直線コネクタ 433"/>
        <xdr:cNvCxnSpPr/>
      </xdr:nvCxnSpPr>
      <xdr:spPr>
        <a:xfrm>
          <a:off x="16929100" y="386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153077</xdr:rowOff>
    </xdr:from>
    <xdr:to>
      <xdr:col>24</xdr:col>
      <xdr:colOff>558800</xdr:colOff>
      <xdr:row>14</xdr:row>
      <xdr:rowOff>6562</xdr:rowOff>
    </xdr:to>
    <xdr:cxnSp macro="">
      <xdr:nvCxnSpPr>
        <xdr:cNvPr id="437" name="直線コネクタ 436"/>
        <xdr:cNvCxnSpPr/>
      </xdr:nvCxnSpPr>
      <xdr:spPr>
        <a:xfrm flipV="1">
          <a:off x="16179800" y="2381927"/>
          <a:ext cx="838200" cy="2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20210</xdr:rowOff>
    </xdr:from>
    <xdr:ext cx="762000" cy="259045"/>
    <xdr:sp macro="" textlink="">
      <xdr:nvSpPr>
        <xdr:cNvPr id="438" name="将来負担の状況平均値テキスト"/>
        <xdr:cNvSpPr txBox="1"/>
      </xdr:nvSpPr>
      <xdr:spPr>
        <a:xfrm>
          <a:off x="17106900" y="25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48133</xdr:rowOff>
    </xdr:from>
    <xdr:to>
      <xdr:col>24</xdr:col>
      <xdr:colOff>609600</xdr:colOff>
      <xdr:row>15</xdr:row>
      <xdr:rowOff>149733</xdr:rowOff>
    </xdr:to>
    <xdr:sp macro="" textlink="">
      <xdr:nvSpPr>
        <xdr:cNvPr id="439" name="フローチャート : 判断 438"/>
        <xdr:cNvSpPr/>
      </xdr:nvSpPr>
      <xdr:spPr>
        <a:xfrm>
          <a:off x="169672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13</xdr:row>
      <xdr:rowOff>146643</xdr:rowOff>
    </xdr:from>
    <xdr:to>
      <xdr:col>23</xdr:col>
      <xdr:colOff>406400</xdr:colOff>
      <xdr:row>14</xdr:row>
      <xdr:rowOff>6562</xdr:rowOff>
    </xdr:to>
    <xdr:cxnSp macro="">
      <xdr:nvCxnSpPr>
        <xdr:cNvPr id="440" name="直線コネクタ 439"/>
        <xdr:cNvCxnSpPr/>
      </xdr:nvCxnSpPr>
      <xdr:spPr>
        <a:xfrm>
          <a:off x="15290800" y="2375493"/>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1" name="フローチャート : 判断 440"/>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32233</xdr:rowOff>
    </xdr:from>
    <xdr:ext cx="736600" cy="259045"/>
    <xdr:sp macro="" textlink="">
      <xdr:nvSpPr>
        <xdr:cNvPr id="442" name="テキスト ボックス 441"/>
        <xdr:cNvSpPr txBox="1"/>
      </xdr:nvSpPr>
      <xdr:spPr>
        <a:xfrm>
          <a:off x="15798800" y="2775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13</xdr:row>
      <xdr:rowOff>146643</xdr:rowOff>
    </xdr:from>
    <xdr:to>
      <xdr:col>22</xdr:col>
      <xdr:colOff>203200</xdr:colOff>
      <xdr:row>13</xdr:row>
      <xdr:rowOff>166751</xdr:rowOff>
    </xdr:to>
    <xdr:cxnSp macro="">
      <xdr:nvCxnSpPr>
        <xdr:cNvPr id="443" name="直線コネクタ 442"/>
        <xdr:cNvCxnSpPr/>
      </xdr:nvCxnSpPr>
      <xdr:spPr>
        <a:xfrm flipV="1">
          <a:off x="14401800" y="237549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44" name="フローチャート : 判断 443"/>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67623</xdr:rowOff>
    </xdr:from>
    <xdr:ext cx="762000" cy="259045"/>
    <xdr:sp macro="" textlink="">
      <xdr:nvSpPr>
        <xdr:cNvPr id="445" name="テキスト ボックス 444"/>
        <xdr:cNvSpPr txBox="1"/>
      </xdr:nvSpPr>
      <xdr:spPr>
        <a:xfrm>
          <a:off x="14909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13</xdr:row>
      <xdr:rowOff>166751</xdr:rowOff>
    </xdr:from>
    <xdr:to>
      <xdr:col>21</xdr:col>
      <xdr:colOff>0</xdr:colOff>
      <xdr:row>14</xdr:row>
      <xdr:rowOff>57235</xdr:rowOff>
    </xdr:to>
    <xdr:cxnSp macro="">
      <xdr:nvCxnSpPr>
        <xdr:cNvPr id="446" name="直線コネクタ 445"/>
        <xdr:cNvCxnSpPr/>
      </xdr:nvCxnSpPr>
      <xdr:spPr>
        <a:xfrm flipV="1">
          <a:off x="13512800" y="2395601"/>
          <a:ext cx="889000" cy="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47" name="フローチャート : 判断 446"/>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131166</xdr:rowOff>
    </xdr:from>
    <xdr:ext cx="762000" cy="259045"/>
    <xdr:sp macro="" textlink="">
      <xdr:nvSpPr>
        <xdr:cNvPr id="448" name="テキスト ボックス 447"/>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49" name="フローチャート : 判断 448"/>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50" name="テキスト ボックス 449"/>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13</xdr:row>
      <xdr:rowOff>102277</xdr:rowOff>
    </xdr:from>
    <xdr:to>
      <xdr:col>24</xdr:col>
      <xdr:colOff>609600</xdr:colOff>
      <xdr:row>14</xdr:row>
      <xdr:rowOff>32427</xdr:rowOff>
    </xdr:to>
    <xdr:sp macro="" textlink="">
      <xdr:nvSpPr>
        <xdr:cNvPr id="456" name="円/楕円 455"/>
        <xdr:cNvSpPr/>
      </xdr:nvSpPr>
      <xdr:spPr>
        <a:xfrm>
          <a:off x="16967200" y="233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23554</xdr:rowOff>
    </xdr:from>
    <xdr:ext cx="762000" cy="259045"/>
    <xdr:sp macro="" textlink="">
      <xdr:nvSpPr>
        <xdr:cNvPr id="457" name="将来負担の状況該当値テキスト"/>
        <xdr:cNvSpPr txBox="1"/>
      </xdr:nvSpPr>
      <xdr:spPr>
        <a:xfrm>
          <a:off x="17106900" y="225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127212</xdr:rowOff>
    </xdr:from>
    <xdr:to>
      <xdr:col>23</xdr:col>
      <xdr:colOff>457200</xdr:colOff>
      <xdr:row>14</xdr:row>
      <xdr:rowOff>57362</xdr:rowOff>
    </xdr:to>
    <xdr:sp macro="" textlink="">
      <xdr:nvSpPr>
        <xdr:cNvPr id="458" name="円/楕円 457"/>
        <xdr:cNvSpPr/>
      </xdr:nvSpPr>
      <xdr:spPr>
        <a:xfrm>
          <a:off x="16129000" y="235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67539</xdr:rowOff>
    </xdr:from>
    <xdr:ext cx="736600" cy="259045"/>
    <xdr:sp macro="" textlink="">
      <xdr:nvSpPr>
        <xdr:cNvPr id="459" name="テキスト ボックス 458"/>
        <xdr:cNvSpPr txBox="1"/>
      </xdr:nvSpPr>
      <xdr:spPr>
        <a:xfrm>
          <a:off x="15798800" y="2124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95843</xdr:rowOff>
    </xdr:from>
    <xdr:to>
      <xdr:col>22</xdr:col>
      <xdr:colOff>254000</xdr:colOff>
      <xdr:row>14</xdr:row>
      <xdr:rowOff>25993</xdr:rowOff>
    </xdr:to>
    <xdr:sp macro="" textlink="">
      <xdr:nvSpPr>
        <xdr:cNvPr id="460" name="円/楕円 459"/>
        <xdr:cNvSpPr/>
      </xdr:nvSpPr>
      <xdr:spPr>
        <a:xfrm>
          <a:off x="15240000" y="232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36170</xdr:rowOff>
    </xdr:from>
    <xdr:ext cx="762000" cy="259045"/>
    <xdr:sp macro="" textlink="">
      <xdr:nvSpPr>
        <xdr:cNvPr id="461" name="テキスト ボックス 460"/>
        <xdr:cNvSpPr txBox="1"/>
      </xdr:nvSpPr>
      <xdr:spPr>
        <a:xfrm>
          <a:off x="14909800" y="209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115951</xdr:rowOff>
    </xdr:from>
    <xdr:to>
      <xdr:col>21</xdr:col>
      <xdr:colOff>50800</xdr:colOff>
      <xdr:row>14</xdr:row>
      <xdr:rowOff>46101</xdr:rowOff>
    </xdr:to>
    <xdr:sp macro="" textlink="">
      <xdr:nvSpPr>
        <xdr:cNvPr id="462" name="円/楕円 461"/>
        <xdr:cNvSpPr/>
      </xdr:nvSpPr>
      <xdr:spPr>
        <a:xfrm>
          <a:off x="14351000" y="234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56278</xdr:rowOff>
    </xdr:from>
    <xdr:ext cx="762000" cy="259045"/>
    <xdr:sp macro="" textlink="">
      <xdr:nvSpPr>
        <xdr:cNvPr id="463" name="テキスト ボックス 462"/>
        <xdr:cNvSpPr txBox="1"/>
      </xdr:nvSpPr>
      <xdr:spPr>
        <a:xfrm>
          <a:off x="14020800" y="211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6435</xdr:rowOff>
    </xdr:from>
    <xdr:to>
      <xdr:col>19</xdr:col>
      <xdr:colOff>533400</xdr:colOff>
      <xdr:row>14</xdr:row>
      <xdr:rowOff>108035</xdr:rowOff>
    </xdr:to>
    <xdr:sp macro="" textlink="">
      <xdr:nvSpPr>
        <xdr:cNvPr id="464" name="円/楕円 463"/>
        <xdr:cNvSpPr/>
      </xdr:nvSpPr>
      <xdr:spPr>
        <a:xfrm>
          <a:off x="13462000" y="24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118212</xdr:rowOff>
    </xdr:from>
    <xdr:ext cx="762000" cy="259045"/>
    <xdr:sp macro="" textlink="">
      <xdr:nvSpPr>
        <xdr:cNvPr id="465" name="テキスト ボックス 464"/>
        <xdr:cNvSpPr txBox="1"/>
      </xdr:nvSpPr>
      <xdr:spPr>
        <a:xfrm>
          <a:off x="13131800" y="2175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福岡県行橋市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72,767
72,358
70.05
27,820,970
27,105,767
635,845
13,592,616
18,405,773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1.4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件費に係る経常収支比率について、類似団体の平均とほぼ同水準となっており、前年度より１．２ポイント下回っている。職員定数適正化計画に基づき、平成１６年より職員定数の削減を実施していたところだが、併せて給与等の適正化に努め、今後とも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612775</xdr:colOff>
      <xdr:row>41</xdr:row>
      <xdr:rowOff>100330</xdr:rowOff>
    </xdr:from>
    <xdr:to>
      <xdr:col>7</xdr:col>
      <xdr:colOff>104775</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119380</xdr:rowOff>
    </xdr:from>
    <xdr:to>
      <xdr:col>7</xdr:col>
      <xdr:colOff>15875</xdr:colOff>
      <xdr:row>37</xdr:row>
      <xdr:rowOff>39370</xdr:rowOff>
    </xdr:to>
    <xdr:cxnSp macro="">
      <xdr:nvCxnSpPr>
        <xdr:cNvPr id="66" name="直線コネクタ 65"/>
        <xdr:cNvCxnSpPr/>
      </xdr:nvCxnSpPr>
      <xdr:spPr>
        <a:xfrm flipV="1">
          <a:off x="3987800" y="62915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68" name="フローチャート :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39370</xdr:rowOff>
    </xdr:from>
    <xdr:to>
      <xdr:col>5</xdr:col>
      <xdr:colOff>549275</xdr:colOff>
      <xdr:row>37</xdr:row>
      <xdr:rowOff>39370</xdr:rowOff>
    </xdr:to>
    <xdr:cxnSp macro="">
      <xdr:nvCxnSpPr>
        <xdr:cNvPr id="69" name="直線コネクタ 68"/>
        <xdr:cNvCxnSpPr/>
      </xdr:nvCxnSpPr>
      <xdr:spPr>
        <a:xfrm>
          <a:off x="3098800" y="6383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165100</xdr:rowOff>
    </xdr:from>
    <xdr:to>
      <xdr:col>4</xdr:col>
      <xdr:colOff>346075</xdr:colOff>
      <xdr:row>37</xdr:row>
      <xdr:rowOff>39370</xdr:rowOff>
    </xdr:to>
    <xdr:cxnSp macro="">
      <xdr:nvCxnSpPr>
        <xdr:cNvPr id="72" name="直線コネクタ 71"/>
        <xdr:cNvCxnSpPr/>
      </xdr:nvCxnSpPr>
      <xdr:spPr>
        <a:xfrm>
          <a:off x="2209800" y="6337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165100</xdr:rowOff>
    </xdr:from>
    <xdr:to>
      <xdr:col>3</xdr:col>
      <xdr:colOff>142875</xdr:colOff>
      <xdr:row>37</xdr:row>
      <xdr:rowOff>8890</xdr:rowOff>
    </xdr:to>
    <xdr:cxnSp macro="">
      <xdr:nvCxnSpPr>
        <xdr:cNvPr id="75" name="直線コネクタ 74"/>
        <xdr:cNvCxnSpPr/>
      </xdr:nvCxnSpPr>
      <xdr:spPr>
        <a:xfrm flipV="1">
          <a:off x="1320800" y="6337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7" name="テキスト ボックス 76"/>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68580</xdr:rowOff>
    </xdr:from>
    <xdr:to>
      <xdr:col>7</xdr:col>
      <xdr:colOff>66675</xdr:colOff>
      <xdr:row>36</xdr:row>
      <xdr:rowOff>170180</xdr:rowOff>
    </xdr:to>
    <xdr:sp macro="" textlink="">
      <xdr:nvSpPr>
        <xdr:cNvPr id="85" name="円/楕円 84"/>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40657</xdr:rowOff>
    </xdr:from>
    <xdr:ext cx="762000" cy="259045"/>
    <xdr:sp macro="" textlink="">
      <xdr:nvSpPr>
        <xdr:cNvPr id="86" name="人件費該当値テキスト"/>
        <xdr:cNvSpPr txBox="1"/>
      </xdr:nvSpPr>
      <xdr:spPr>
        <a:xfrm>
          <a:off x="49149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160020</xdr:rowOff>
    </xdr:from>
    <xdr:to>
      <xdr:col>5</xdr:col>
      <xdr:colOff>600075</xdr:colOff>
      <xdr:row>37</xdr:row>
      <xdr:rowOff>90170</xdr:rowOff>
    </xdr:to>
    <xdr:sp macro="" textlink="">
      <xdr:nvSpPr>
        <xdr:cNvPr id="87" name="円/楕円 86"/>
        <xdr:cNvSpPr/>
      </xdr:nvSpPr>
      <xdr:spPr>
        <a:xfrm>
          <a:off x="3937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74947</xdr:rowOff>
    </xdr:from>
    <xdr:ext cx="736600" cy="259045"/>
    <xdr:sp macro="" textlink="">
      <xdr:nvSpPr>
        <xdr:cNvPr id="88" name="テキスト ボックス 87"/>
        <xdr:cNvSpPr txBox="1"/>
      </xdr:nvSpPr>
      <xdr:spPr>
        <a:xfrm>
          <a:off x="3606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160020</xdr:rowOff>
    </xdr:from>
    <xdr:to>
      <xdr:col>4</xdr:col>
      <xdr:colOff>396875</xdr:colOff>
      <xdr:row>37</xdr:row>
      <xdr:rowOff>90170</xdr:rowOff>
    </xdr:to>
    <xdr:sp macro="" textlink="">
      <xdr:nvSpPr>
        <xdr:cNvPr id="89" name="円/楕円 88"/>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74947</xdr:rowOff>
    </xdr:from>
    <xdr:ext cx="762000" cy="259045"/>
    <xdr:sp macro="" textlink="">
      <xdr:nvSpPr>
        <xdr:cNvPr id="90" name="テキスト ボックス 89"/>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114300</xdr:rowOff>
    </xdr:from>
    <xdr:to>
      <xdr:col>3</xdr:col>
      <xdr:colOff>193675</xdr:colOff>
      <xdr:row>37</xdr:row>
      <xdr:rowOff>44450</xdr:rowOff>
    </xdr:to>
    <xdr:sp macro="" textlink="">
      <xdr:nvSpPr>
        <xdr:cNvPr id="91" name="円/楕円 90"/>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54627</xdr:rowOff>
    </xdr:from>
    <xdr:ext cx="762000" cy="259045"/>
    <xdr:sp macro="" textlink="">
      <xdr:nvSpPr>
        <xdr:cNvPr id="92" name="テキスト ボックス 91"/>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93" name="円/楕円 92"/>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94" name="テキスト ボックス 93"/>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物件費に係る経常収支比率については、類似団体の平均を下回っている。昨年度と比べ０．６ポイント減少した要因については、公立保育所の民営化による運営費の減である。今後も予算の枠配分を実施することによる抑制を図る。</a:t>
          </a:r>
          <a:endParaRPr lang="ja-JP" altLang="ja-JP">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60706</xdr:rowOff>
    </xdr:to>
    <xdr:cxnSp macro="">
      <xdr:nvCxnSpPr>
        <xdr:cNvPr id="120" name="直線コネクタ 119"/>
        <xdr:cNvCxnSpPr/>
      </xdr:nvCxnSpPr>
      <xdr:spPr>
        <a:xfrm flipV="1">
          <a:off x="16510000" y="2271268"/>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60706</xdr:rowOff>
    </xdr:from>
    <xdr:to>
      <xdr:col>24</xdr:col>
      <xdr:colOff>120650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154432</xdr:rowOff>
    </xdr:from>
    <xdr:to>
      <xdr:col>24</xdr:col>
      <xdr:colOff>31750</xdr:colOff>
      <xdr:row>15</xdr:row>
      <xdr:rowOff>37846</xdr:rowOff>
    </xdr:to>
    <xdr:cxnSp macro="">
      <xdr:nvCxnSpPr>
        <xdr:cNvPr id="125" name="直線コネクタ 124"/>
        <xdr:cNvCxnSpPr/>
      </xdr:nvCxnSpPr>
      <xdr:spPr>
        <a:xfrm flipV="1">
          <a:off x="15671800" y="255473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142003</xdr:rowOff>
    </xdr:from>
    <xdr:ext cx="762000" cy="259045"/>
    <xdr:sp macro="" textlink="">
      <xdr:nvSpPr>
        <xdr:cNvPr id="126" name="物件費平均値テキスト"/>
        <xdr:cNvSpPr txBox="1"/>
      </xdr:nvSpPr>
      <xdr:spPr>
        <a:xfrm>
          <a:off x="16598900" y="271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27" name="フローチャート : 判断 126"/>
        <xdr:cNvSpPr/>
      </xdr:nvSpPr>
      <xdr:spPr>
        <a:xfrm>
          <a:off x="164592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99568</xdr:rowOff>
    </xdr:from>
    <xdr:to>
      <xdr:col>22</xdr:col>
      <xdr:colOff>565150</xdr:colOff>
      <xdr:row>15</xdr:row>
      <xdr:rowOff>37846</xdr:rowOff>
    </xdr:to>
    <xdr:cxnSp macro="">
      <xdr:nvCxnSpPr>
        <xdr:cNvPr id="128" name="直線コネクタ 127"/>
        <xdr:cNvCxnSpPr/>
      </xdr:nvCxnSpPr>
      <xdr:spPr>
        <a:xfrm>
          <a:off x="14782800" y="24998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96774</xdr:rowOff>
    </xdr:from>
    <xdr:to>
      <xdr:col>22</xdr:col>
      <xdr:colOff>615950</xdr:colOff>
      <xdr:row>16</xdr:row>
      <xdr:rowOff>26924</xdr:rowOff>
    </xdr:to>
    <xdr:sp macro="" textlink="">
      <xdr:nvSpPr>
        <xdr:cNvPr id="129" name="フローチャート : 判断 128"/>
        <xdr:cNvSpPr/>
      </xdr:nvSpPr>
      <xdr:spPr>
        <a:xfrm>
          <a:off x="15621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11701</xdr:rowOff>
    </xdr:from>
    <xdr:ext cx="736600" cy="259045"/>
    <xdr:sp macro="" textlink="">
      <xdr:nvSpPr>
        <xdr:cNvPr id="130" name="テキスト ボックス 129"/>
        <xdr:cNvSpPr txBox="1"/>
      </xdr:nvSpPr>
      <xdr:spPr>
        <a:xfrm>
          <a:off x="15290800" y="2754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51562</xdr:rowOff>
    </xdr:from>
    <xdr:to>
      <xdr:col>21</xdr:col>
      <xdr:colOff>361950</xdr:colOff>
      <xdr:row>14</xdr:row>
      <xdr:rowOff>99568</xdr:rowOff>
    </xdr:to>
    <xdr:cxnSp macro="">
      <xdr:nvCxnSpPr>
        <xdr:cNvPr id="131" name="直線コネクタ 130"/>
        <xdr:cNvCxnSpPr/>
      </xdr:nvCxnSpPr>
      <xdr:spPr>
        <a:xfrm>
          <a:off x="13893800" y="2280412"/>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32766</xdr:rowOff>
    </xdr:from>
    <xdr:to>
      <xdr:col>21</xdr:col>
      <xdr:colOff>412750</xdr:colOff>
      <xdr:row>15</xdr:row>
      <xdr:rowOff>134366</xdr:rowOff>
    </xdr:to>
    <xdr:sp macro="" textlink="">
      <xdr:nvSpPr>
        <xdr:cNvPr id="132" name="フローチャート : 判断 131"/>
        <xdr:cNvSpPr/>
      </xdr:nvSpPr>
      <xdr:spPr>
        <a:xfrm>
          <a:off x="14732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119143</xdr:rowOff>
    </xdr:from>
    <xdr:ext cx="762000" cy="259045"/>
    <xdr:sp macro="" textlink="">
      <xdr:nvSpPr>
        <xdr:cNvPr id="133" name="テキスト ボックス 132"/>
        <xdr:cNvSpPr txBox="1"/>
      </xdr:nvSpPr>
      <xdr:spPr>
        <a:xfrm>
          <a:off x="14401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51562</xdr:rowOff>
    </xdr:from>
    <xdr:to>
      <xdr:col>20</xdr:col>
      <xdr:colOff>158750</xdr:colOff>
      <xdr:row>13</xdr:row>
      <xdr:rowOff>69850</xdr:rowOff>
    </xdr:to>
    <xdr:cxnSp macro="">
      <xdr:nvCxnSpPr>
        <xdr:cNvPr id="134" name="直線コネクタ 133"/>
        <xdr:cNvCxnSpPr/>
      </xdr:nvCxnSpPr>
      <xdr:spPr>
        <a:xfrm flipV="1">
          <a:off x="13004800" y="22804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167640</xdr:rowOff>
    </xdr:from>
    <xdr:to>
      <xdr:col>20</xdr:col>
      <xdr:colOff>209550</xdr:colOff>
      <xdr:row>15</xdr:row>
      <xdr:rowOff>97790</xdr:rowOff>
    </xdr:to>
    <xdr:sp macro="" textlink="">
      <xdr:nvSpPr>
        <xdr:cNvPr id="135" name="フローチャート :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82567</xdr:rowOff>
    </xdr:from>
    <xdr:ext cx="762000" cy="259045"/>
    <xdr:sp macro="" textlink="">
      <xdr:nvSpPr>
        <xdr:cNvPr id="136" name="テキスト ボックス 135"/>
        <xdr:cNvSpPr txBox="1"/>
      </xdr:nvSpPr>
      <xdr:spPr>
        <a:xfrm>
          <a:off x="13512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140208</xdr:rowOff>
    </xdr:from>
    <xdr:to>
      <xdr:col>19</xdr:col>
      <xdr:colOff>6350</xdr:colOff>
      <xdr:row>15</xdr:row>
      <xdr:rowOff>70358</xdr:rowOff>
    </xdr:to>
    <xdr:sp macro="" textlink="">
      <xdr:nvSpPr>
        <xdr:cNvPr id="137" name="フローチャート : 判断 136"/>
        <xdr:cNvSpPr/>
      </xdr:nvSpPr>
      <xdr:spPr>
        <a:xfrm>
          <a:off x="12954000" y="254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55135</xdr:rowOff>
    </xdr:from>
    <xdr:ext cx="762000" cy="259045"/>
    <xdr:sp macro="" textlink="">
      <xdr:nvSpPr>
        <xdr:cNvPr id="138" name="テキスト ボックス 137"/>
        <xdr:cNvSpPr txBox="1"/>
      </xdr:nvSpPr>
      <xdr:spPr>
        <a:xfrm>
          <a:off x="12623800" y="26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103632</xdr:rowOff>
    </xdr:from>
    <xdr:to>
      <xdr:col>24</xdr:col>
      <xdr:colOff>82550</xdr:colOff>
      <xdr:row>15</xdr:row>
      <xdr:rowOff>33782</xdr:rowOff>
    </xdr:to>
    <xdr:sp macro="" textlink="">
      <xdr:nvSpPr>
        <xdr:cNvPr id="144" name="円/楕円 143"/>
        <xdr:cNvSpPr/>
      </xdr:nvSpPr>
      <xdr:spPr>
        <a:xfrm>
          <a:off x="164592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120159</xdr:rowOff>
    </xdr:from>
    <xdr:ext cx="762000" cy="259045"/>
    <xdr:sp macro="" textlink="">
      <xdr:nvSpPr>
        <xdr:cNvPr id="145" name="物件費該当値テキスト"/>
        <xdr:cNvSpPr txBox="1"/>
      </xdr:nvSpPr>
      <xdr:spPr>
        <a:xfrm>
          <a:off x="16598900" y="234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158496</xdr:rowOff>
    </xdr:from>
    <xdr:to>
      <xdr:col>22</xdr:col>
      <xdr:colOff>615950</xdr:colOff>
      <xdr:row>15</xdr:row>
      <xdr:rowOff>88646</xdr:rowOff>
    </xdr:to>
    <xdr:sp macro="" textlink="">
      <xdr:nvSpPr>
        <xdr:cNvPr id="146" name="円/楕円 145"/>
        <xdr:cNvSpPr/>
      </xdr:nvSpPr>
      <xdr:spPr>
        <a:xfrm>
          <a:off x="15621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98823</xdr:rowOff>
    </xdr:from>
    <xdr:ext cx="736600" cy="259045"/>
    <xdr:sp macro="" textlink="">
      <xdr:nvSpPr>
        <xdr:cNvPr id="147" name="テキスト ボックス 146"/>
        <xdr:cNvSpPr txBox="1"/>
      </xdr:nvSpPr>
      <xdr:spPr>
        <a:xfrm>
          <a:off x="15290800" y="2327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48768</xdr:rowOff>
    </xdr:from>
    <xdr:to>
      <xdr:col>21</xdr:col>
      <xdr:colOff>412750</xdr:colOff>
      <xdr:row>14</xdr:row>
      <xdr:rowOff>150368</xdr:rowOff>
    </xdr:to>
    <xdr:sp macro="" textlink="">
      <xdr:nvSpPr>
        <xdr:cNvPr id="148" name="円/楕円 147"/>
        <xdr:cNvSpPr/>
      </xdr:nvSpPr>
      <xdr:spPr>
        <a:xfrm>
          <a:off x="147320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160545</xdr:rowOff>
    </xdr:from>
    <xdr:ext cx="762000" cy="259045"/>
    <xdr:sp macro="" textlink="">
      <xdr:nvSpPr>
        <xdr:cNvPr id="149" name="テキスト ボックス 148"/>
        <xdr:cNvSpPr txBox="1"/>
      </xdr:nvSpPr>
      <xdr:spPr>
        <a:xfrm>
          <a:off x="14401800" y="221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762</xdr:rowOff>
    </xdr:from>
    <xdr:to>
      <xdr:col>20</xdr:col>
      <xdr:colOff>209550</xdr:colOff>
      <xdr:row>13</xdr:row>
      <xdr:rowOff>102362</xdr:rowOff>
    </xdr:to>
    <xdr:sp macro="" textlink="">
      <xdr:nvSpPr>
        <xdr:cNvPr id="150" name="円/楕円 149"/>
        <xdr:cNvSpPr/>
      </xdr:nvSpPr>
      <xdr:spPr>
        <a:xfrm>
          <a:off x="13843000" y="222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112539</xdr:rowOff>
    </xdr:from>
    <xdr:ext cx="762000" cy="259045"/>
    <xdr:sp macro="" textlink="">
      <xdr:nvSpPr>
        <xdr:cNvPr id="151" name="テキスト ボックス 150"/>
        <xdr:cNvSpPr txBox="1"/>
      </xdr:nvSpPr>
      <xdr:spPr>
        <a:xfrm>
          <a:off x="13512800" y="199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19050</xdr:rowOff>
    </xdr:from>
    <xdr:to>
      <xdr:col>19</xdr:col>
      <xdr:colOff>6350</xdr:colOff>
      <xdr:row>13</xdr:row>
      <xdr:rowOff>120650</xdr:rowOff>
    </xdr:to>
    <xdr:sp macro="" textlink="">
      <xdr:nvSpPr>
        <xdr:cNvPr id="152" name="円/楕円 151"/>
        <xdr:cNvSpPr/>
      </xdr:nvSpPr>
      <xdr:spPr>
        <a:xfrm>
          <a:off x="12954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130827</xdr:rowOff>
    </xdr:from>
    <xdr:ext cx="762000" cy="259045"/>
    <xdr:sp macro="" textlink="">
      <xdr:nvSpPr>
        <xdr:cNvPr id="153" name="テキスト ボックス 152"/>
        <xdr:cNvSpPr txBox="1"/>
      </xdr:nvSpPr>
      <xdr:spPr>
        <a:xfrm>
          <a:off x="12623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扶助費に係る経常収支比率については、類似団体の平均を大きく上回る結果となっており、主な要因として、生活保護費の人口１人当たり決算額が類似団体と比較して高くなっている点が挙げられる。前年度と比べて１．１ポイント下回ってはいるが、Ｈ２６で増加した生活保護費の決算額が、今年度において再度減少したためであり、生活保護費の水準の高さは依然問題に挙げられる。今後も資格審査の適正化や基準の見直しなどにより、削減に努め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101600</xdr:rowOff>
    </xdr:from>
    <xdr:to>
      <xdr:col>7</xdr:col>
      <xdr:colOff>15875</xdr:colOff>
      <xdr:row>61</xdr:row>
      <xdr:rowOff>69850</xdr:rowOff>
    </xdr:to>
    <xdr:cxnSp macro="">
      <xdr:nvCxnSpPr>
        <xdr:cNvPr id="181" name="直線コネクタ 180"/>
        <xdr:cNvCxnSpPr/>
      </xdr:nvCxnSpPr>
      <xdr:spPr>
        <a:xfrm flipV="1">
          <a:off x="4826000" y="9017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16527</xdr:rowOff>
    </xdr:from>
    <xdr:ext cx="762000" cy="259045"/>
    <xdr:sp macro="" textlink="">
      <xdr:nvSpPr>
        <xdr:cNvPr id="184" name="扶助費最大値テキスト"/>
        <xdr:cNvSpPr txBox="1"/>
      </xdr:nvSpPr>
      <xdr:spPr>
        <a:xfrm>
          <a:off x="4914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52</xdr:row>
      <xdr:rowOff>101600</xdr:rowOff>
    </xdr:from>
    <xdr:to>
      <xdr:col>7</xdr:col>
      <xdr:colOff>104775</xdr:colOff>
      <xdr:row>52</xdr:row>
      <xdr:rowOff>101600</xdr:rowOff>
    </xdr:to>
    <xdr:cxnSp macro="">
      <xdr:nvCxnSpPr>
        <xdr:cNvPr id="185" name="直線コネクタ 184"/>
        <xdr:cNvCxnSpPr/>
      </xdr:nvCxnSpPr>
      <xdr:spPr>
        <a:xfrm>
          <a:off x="4737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0</xdr:rowOff>
    </xdr:from>
    <xdr:to>
      <xdr:col>7</xdr:col>
      <xdr:colOff>15875</xdr:colOff>
      <xdr:row>60</xdr:row>
      <xdr:rowOff>139700</xdr:rowOff>
    </xdr:to>
    <xdr:cxnSp macro="">
      <xdr:nvCxnSpPr>
        <xdr:cNvPr id="186" name="直線コネクタ 185"/>
        <xdr:cNvCxnSpPr/>
      </xdr:nvCxnSpPr>
      <xdr:spPr>
        <a:xfrm flipV="1">
          <a:off x="3987800" y="102870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44450</xdr:rowOff>
    </xdr:from>
    <xdr:to>
      <xdr:col>5</xdr:col>
      <xdr:colOff>549275</xdr:colOff>
      <xdr:row>60</xdr:row>
      <xdr:rowOff>139700</xdr:rowOff>
    </xdr:to>
    <xdr:cxnSp macro="">
      <xdr:nvCxnSpPr>
        <xdr:cNvPr id="189" name="直線コネクタ 188"/>
        <xdr:cNvCxnSpPr/>
      </xdr:nvCxnSpPr>
      <xdr:spPr>
        <a:xfrm>
          <a:off x="3098800" y="101600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120650</xdr:rowOff>
    </xdr:from>
    <xdr:to>
      <xdr:col>5</xdr:col>
      <xdr:colOff>600075</xdr:colOff>
      <xdr:row>56</xdr:row>
      <xdr:rowOff>50800</xdr:rowOff>
    </xdr:to>
    <xdr:sp macro="" textlink="">
      <xdr:nvSpPr>
        <xdr:cNvPr id="190" name="フローチャート : 判断 189"/>
        <xdr:cNvSpPr/>
      </xdr:nvSpPr>
      <xdr:spPr>
        <a:xfrm>
          <a:off x="3937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60977</xdr:rowOff>
    </xdr:from>
    <xdr:ext cx="736600" cy="259045"/>
    <xdr:sp macro="" textlink="">
      <xdr:nvSpPr>
        <xdr:cNvPr id="191" name="テキスト ボックス 190"/>
        <xdr:cNvSpPr txBox="1"/>
      </xdr:nvSpPr>
      <xdr:spPr>
        <a:xfrm>
          <a:off x="3606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44450</xdr:rowOff>
    </xdr:from>
    <xdr:to>
      <xdr:col>4</xdr:col>
      <xdr:colOff>346075</xdr:colOff>
      <xdr:row>59</xdr:row>
      <xdr:rowOff>107950</xdr:rowOff>
    </xdr:to>
    <xdr:cxnSp macro="">
      <xdr:nvCxnSpPr>
        <xdr:cNvPr id="192" name="直線コネクタ 191"/>
        <xdr:cNvCxnSpPr/>
      </xdr:nvCxnSpPr>
      <xdr:spPr>
        <a:xfrm flipV="1">
          <a:off x="2209800" y="10160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69850</xdr:rowOff>
    </xdr:from>
    <xdr:to>
      <xdr:col>4</xdr:col>
      <xdr:colOff>396875</xdr:colOff>
      <xdr:row>56</xdr:row>
      <xdr:rowOff>0</xdr:rowOff>
    </xdr:to>
    <xdr:sp macro="" textlink="">
      <xdr:nvSpPr>
        <xdr:cNvPr id="193" name="フローチャート : 判断 192"/>
        <xdr:cNvSpPr/>
      </xdr:nvSpPr>
      <xdr:spPr>
        <a:xfrm>
          <a:off x="3048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10177</xdr:rowOff>
    </xdr:from>
    <xdr:ext cx="762000" cy="259045"/>
    <xdr:sp macro="" textlink="">
      <xdr:nvSpPr>
        <xdr:cNvPr id="194" name="テキスト ボックス 193"/>
        <xdr:cNvSpPr txBox="1"/>
      </xdr:nvSpPr>
      <xdr:spPr>
        <a:xfrm>
          <a:off x="2717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127000</xdr:rowOff>
    </xdr:from>
    <xdr:to>
      <xdr:col>3</xdr:col>
      <xdr:colOff>142875</xdr:colOff>
      <xdr:row>59</xdr:row>
      <xdr:rowOff>107950</xdr:rowOff>
    </xdr:to>
    <xdr:cxnSp macro="">
      <xdr:nvCxnSpPr>
        <xdr:cNvPr id="195" name="直線コネクタ 194"/>
        <xdr:cNvCxnSpPr/>
      </xdr:nvCxnSpPr>
      <xdr:spPr>
        <a:xfrm>
          <a:off x="1320800" y="10071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44450</xdr:rowOff>
    </xdr:from>
    <xdr:to>
      <xdr:col>3</xdr:col>
      <xdr:colOff>193675</xdr:colOff>
      <xdr:row>55</xdr:row>
      <xdr:rowOff>146050</xdr:rowOff>
    </xdr:to>
    <xdr:sp macro="" textlink="">
      <xdr:nvSpPr>
        <xdr:cNvPr id="196" name="フローチャート : 判断 195"/>
        <xdr:cNvSpPr/>
      </xdr:nvSpPr>
      <xdr:spPr>
        <a:xfrm>
          <a:off x="2159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156227</xdr:rowOff>
    </xdr:from>
    <xdr:ext cx="762000" cy="259045"/>
    <xdr:sp macro="" textlink="">
      <xdr:nvSpPr>
        <xdr:cNvPr id="197" name="テキスト ボックス 196"/>
        <xdr:cNvSpPr txBox="1"/>
      </xdr:nvSpPr>
      <xdr:spPr>
        <a:xfrm>
          <a:off x="1828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8" name="フローチャート :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9" name="テキスト ボックス 198"/>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59</xdr:row>
      <xdr:rowOff>120650</xdr:rowOff>
    </xdr:from>
    <xdr:to>
      <xdr:col>7</xdr:col>
      <xdr:colOff>66675</xdr:colOff>
      <xdr:row>60</xdr:row>
      <xdr:rowOff>50800</xdr:rowOff>
    </xdr:to>
    <xdr:sp macro="" textlink="">
      <xdr:nvSpPr>
        <xdr:cNvPr id="205" name="円/楕円 204"/>
        <xdr:cNvSpPr/>
      </xdr:nvSpPr>
      <xdr:spPr>
        <a:xfrm>
          <a:off x="47752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92727</xdr:rowOff>
    </xdr:from>
    <xdr:ext cx="762000" cy="259045"/>
    <xdr:sp macro="" textlink="">
      <xdr:nvSpPr>
        <xdr:cNvPr id="206" name="扶助費該当値テキスト"/>
        <xdr:cNvSpPr txBox="1"/>
      </xdr:nvSpPr>
      <xdr:spPr>
        <a:xfrm>
          <a:off x="49149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88900</xdr:rowOff>
    </xdr:from>
    <xdr:to>
      <xdr:col>5</xdr:col>
      <xdr:colOff>600075</xdr:colOff>
      <xdr:row>61</xdr:row>
      <xdr:rowOff>19050</xdr:rowOff>
    </xdr:to>
    <xdr:sp macro="" textlink="">
      <xdr:nvSpPr>
        <xdr:cNvPr id="207" name="円/楕円 206"/>
        <xdr:cNvSpPr/>
      </xdr:nvSpPr>
      <xdr:spPr>
        <a:xfrm>
          <a:off x="39370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3827</xdr:rowOff>
    </xdr:from>
    <xdr:ext cx="736600" cy="259045"/>
    <xdr:sp macro="" textlink="">
      <xdr:nvSpPr>
        <xdr:cNvPr id="208" name="テキスト ボックス 207"/>
        <xdr:cNvSpPr txBox="1"/>
      </xdr:nvSpPr>
      <xdr:spPr>
        <a:xfrm>
          <a:off x="3606800" y="1046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165100</xdr:rowOff>
    </xdr:from>
    <xdr:to>
      <xdr:col>4</xdr:col>
      <xdr:colOff>396875</xdr:colOff>
      <xdr:row>59</xdr:row>
      <xdr:rowOff>95250</xdr:rowOff>
    </xdr:to>
    <xdr:sp macro="" textlink="">
      <xdr:nvSpPr>
        <xdr:cNvPr id="209" name="円/楕円 208"/>
        <xdr:cNvSpPr/>
      </xdr:nvSpPr>
      <xdr:spPr>
        <a:xfrm>
          <a:off x="3048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80027</xdr:rowOff>
    </xdr:from>
    <xdr:ext cx="762000" cy="259045"/>
    <xdr:sp macro="" textlink="">
      <xdr:nvSpPr>
        <xdr:cNvPr id="210" name="テキスト ボックス 209"/>
        <xdr:cNvSpPr txBox="1"/>
      </xdr:nvSpPr>
      <xdr:spPr>
        <a:xfrm>
          <a:off x="2717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57150</xdr:rowOff>
    </xdr:from>
    <xdr:to>
      <xdr:col>3</xdr:col>
      <xdr:colOff>193675</xdr:colOff>
      <xdr:row>59</xdr:row>
      <xdr:rowOff>158750</xdr:rowOff>
    </xdr:to>
    <xdr:sp macro="" textlink="">
      <xdr:nvSpPr>
        <xdr:cNvPr id="211" name="円/楕円 210"/>
        <xdr:cNvSpPr/>
      </xdr:nvSpPr>
      <xdr:spPr>
        <a:xfrm>
          <a:off x="2159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143527</xdr:rowOff>
    </xdr:from>
    <xdr:ext cx="762000" cy="259045"/>
    <xdr:sp macro="" textlink="">
      <xdr:nvSpPr>
        <xdr:cNvPr id="212" name="テキスト ボックス 211"/>
        <xdr:cNvSpPr txBox="1"/>
      </xdr:nvSpPr>
      <xdr:spPr>
        <a:xfrm>
          <a:off x="1828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76200</xdr:rowOff>
    </xdr:from>
    <xdr:to>
      <xdr:col>1</xdr:col>
      <xdr:colOff>676275</xdr:colOff>
      <xdr:row>59</xdr:row>
      <xdr:rowOff>6350</xdr:rowOff>
    </xdr:to>
    <xdr:sp macro="" textlink="">
      <xdr:nvSpPr>
        <xdr:cNvPr id="213" name="円/楕円 212"/>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162577</xdr:rowOff>
    </xdr:from>
    <xdr:ext cx="762000" cy="259045"/>
    <xdr:sp macro="" textlink="">
      <xdr:nvSpPr>
        <xdr:cNvPr id="214" name="テキスト ボックス 213"/>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その他性質における経常収支比率については、類似団体平均とほぼ同数値となっており、前年度より２．０ポイント減少している。今年度より公共下水道事業特別会計の公営企業化による繰出金の皆減が要因となってい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88900</xdr:rowOff>
    </xdr:from>
    <xdr:to>
      <xdr:col>24</xdr:col>
      <xdr:colOff>31750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117475</xdr:rowOff>
    </xdr:from>
    <xdr:to>
      <xdr:col>24</xdr:col>
      <xdr:colOff>120650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88900</xdr:rowOff>
    </xdr:from>
    <xdr:to>
      <xdr:col>24</xdr:col>
      <xdr:colOff>120650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79375</xdr:rowOff>
    </xdr:from>
    <xdr:to>
      <xdr:col>24</xdr:col>
      <xdr:colOff>31750</xdr:colOff>
      <xdr:row>59</xdr:row>
      <xdr:rowOff>98425</xdr:rowOff>
    </xdr:to>
    <xdr:cxnSp macro="">
      <xdr:nvCxnSpPr>
        <xdr:cNvPr id="251" name="直線コネクタ 250"/>
        <xdr:cNvCxnSpPr/>
      </xdr:nvCxnSpPr>
      <xdr:spPr>
        <a:xfrm flipV="1">
          <a:off x="15671800" y="10023475"/>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35577</xdr:rowOff>
    </xdr:from>
    <xdr:ext cx="762000" cy="259045"/>
    <xdr:sp macro="" textlink="">
      <xdr:nvSpPr>
        <xdr:cNvPr id="252" name="その他平均値テキスト"/>
        <xdr:cNvSpPr txBox="1"/>
      </xdr:nvSpPr>
      <xdr:spPr>
        <a:xfrm>
          <a:off x="16598900" y="980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82550</xdr:colOff>
      <xdr:row>58</xdr:row>
      <xdr:rowOff>120650</xdr:rowOff>
    </xdr:to>
    <xdr:sp macro="" textlink="">
      <xdr:nvSpPr>
        <xdr:cNvPr id="253" name="フローチャート : 判断 252"/>
        <xdr:cNvSpPr/>
      </xdr:nvSpPr>
      <xdr:spPr>
        <a:xfrm>
          <a:off x="164592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22225</xdr:rowOff>
    </xdr:from>
    <xdr:to>
      <xdr:col>22</xdr:col>
      <xdr:colOff>565150</xdr:colOff>
      <xdr:row>59</xdr:row>
      <xdr:rowOff>98425</xdr:rowOff>
    </xdr:to>
    <xdr:cxnSp macro="">
      <xdr:nvCxnSpPr>
        <xdr:cNvPr id="254" name="直線コネクタ 253"/>
        <xdr:cNvCxnSpPr/>
      </xdr:nvCxnSpPr>
      <xdr:spPr>
        <a:xfrm>
          <a:off x="14782800" y="1013777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57150</xdr:rowOff>
    </xdr:from>
    <xdr:to>
      <xdr:col>22</xdr:col>
      <xdr:colOff>615950</xdr:colOff>
      <xdr:row>58</xdr:row>
      <xdr:rowOff>158750</xdr:rowOff>
    </xdr:to>
    <xdr:sp macro="" textlink="">
      <xdr:nvSpPr>
        <xdr:cNvPr id="255" name="フローチャート : 判断 254"/>
        <xdr:cNvSpPr/>
      </xdr:nvSpPr>
      <xdr:spPr>
        <a:xfrm>
          <a:off x="156210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168927</xdr:rowOff>
    </xdr:from>
    <xdr:ext cx="736600" cy="259045"/>
    <xdr:sp macro="" textlink="">
      <xdr:nvSpPr>
        <xdr:cNvPr id="256" name="テキスト ボックス 255"/>
        <xdr:cNvSpPr txBox="1"/>
      </xdr:nvSpPr>
      <xdr:spPr>
        <a:xfrm>
          <a:off x="15290800" y="977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22225</xdr:rowOff>
    </xdr:from>
    <xdr:to>
      <xdr:col>21</xdr:col>
      <xdr:colOff>361950</xdr:colOff>
      <xdr:row>59</xdr:row>
      <xdr:rowOff>22225</xdr:rowOff>
    </xdr:to>
    <xdr:cxnSp macro="">
      <xdr:nvCxnSpPr>
        <xdr:cNvPr id="257" name="直線コネクタ 256"/>
        <xdr:cNvCxnSpPr/>
      </xdr:nvCxnSpPr>
      <xdr:spPr>
        <a:xfrm>
          <a:off x="13893800" y="10137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38100</xdr:rowOff>
    </xdr:from>
    <xdr:to>
      <xdr:col>21</xdr:col>
      <xdr:colOff>412750</xdr:colOff>
      <xdr:row>58</xdr:row>
      <xdr:rowOff>139700</xdr:rowOff>
    </xdr:to>
    <xdr:sp macro="" textlink="">
      <xdr:nvSpPr>
        <xdr:cNvPr id="258" name="フローチャート :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149877</xdr:rowOff>
    </xdr:from>
    <xdr:ext cx="762000" cy="259045"/>
    <xdr:sp macro="" textlink="">
      <xdr:nvSpPr>
        <xdr:cNvPr id="259" name="テキスト ボックス 258"/>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136525</xdr:rowOff>
    </xdr:from>
    <xdr:to>
      <xdr:col>20</xdr:col>
      <xdr:colOff>158750</xdr:colOff>
      <xdr:row>59</xdr:row>
      <xdr:rowOff>22225</xdr:rowOff>
    </xdr:to>
    <xdr:cxnSp macro="">
      <xdr:nvCxnSpPr>
        <xdr:cNvPr id="260" name="直線コネクタ 259"/>
        <xdr:cNvCxnSpPr/>
      </xdr:nvCxnSpPr>
      <xdr:spPr>
        <a:xfrm>
          <a:off x="13004800" y="100806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38100</xdr:rowOff>
    </xdr:from>
    <xdr:to>
      <xdr:col>20</xdr:col>
      <xdr:colOff>209550</xdr:colOff>
      <xdr:row>58</xdr:row>
      <xdr:rowOff>139700</xdr:rowOff>
    </xdr:to>
    <xdr:sp macro="" textlink="">
      <xdr:nvSpPr>
        <xdr:cNvPr id="261" name="フローチャート :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149877</xdr:rowOff>
    </xdr:from>
    <xdr:ext cx="762000" cy="259045"/>
    <xdr:sp macro="" textlink="">
      <xdr:nvSpPr>
        <xdr:cNvPr id="262" name="テキスト ボックス 261"/>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161925</xdr:rowOff>
    </xdr:from>
    <xdr:to>
      <xdr:col>19</xdr:col>
      <xdr:colOff>6350</xdr:colOff>
      <xdr:row>58</xdr:row>
      <xdr:rowOff>92075</xdr:rowOff>
    </xdr:to>
    <xdr:sp macro="" textlink="">
      <xdr:nvSpPr>
        <xdr:cNvPr id="263" name="フローチャート : 判断 262"/>
        <xdr:cNvSpPr/>
      </xdr:nvSpPr>
      <xdr:spPr>
        <a:xfrm>
          <a:off x="129540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102252</xdr:rowOff>
    </xdr:from>
    <xdr:ext cx="762000" cy="259045"/>
    <xdr:sp macro="" textlink="">
      <xdr:nvSpPr>
        <xdr:cNvPr id="264" name="テキスト ボックス 263"/>
        <xdr:cNvSpPr txBox="1"/>
      </xdr:nvSpPr>
      <xdr:spPr>
        <a:xfrm>
          <a:off x="12623800" y="970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28575</xdr:rowOff>
    </xdr:from>
    <xdr:to>
      <xdr:col>24</xdr:col>
      <xdr:colOff>82550</xdr:colOff>
      <xdr:row>58</xdr:row>
      <xdr:rowOff>130175</xdr:rowOff>
    </xdr:to>
    <xdr:sp macro="" textlink="">
      <xdr:nvSpPr>
        <xdr:cNvPr id="270" name="円/楕円 269"/>
        <xdr:cNvSpPr/>
      </xdr:nvSpPr>
      <xdr:spPr>
        <a:xfrm>
          <a:off x="16459200" y="99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652</xdr:rowOff>
    </xdr:from>
    <xdr:ext cx="762000" cy="259045"/>
    <xdr:sp macro="" textlink="">
      <xdr:nvSpPr>
        <xdr:cNvPr id="271" name="その他該当値テキスト"/>
        <xdr:cNvSpPr txBox="1"/>
      </xdr:nvSpPr>
      <xdr:spPr>
        <a:xfrm>
          <a:off x="16598900" y="99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47625</xdr:rowOff>
    </xdr:from>
    <xdr:to>
      <xdr:col>22</xdr:col>
      <xdr:colOff>615950</xdr:colOff>
      <xdr:row>59</xdr:row>
      <xdr:rowOff>149225</xdr:rowOff>
    </xdr:to>
    <xdr:sp macro="" textlink="">
      <xdr:nvSpPr>
        <xdr:cNvPr id="272" name="円/楕円 271"/>
        <xdr:cNvSpPr/>
      </xdr:nvSpPr>
      <xdr:spPr>
        <a:xfrm>
          <a:off x="156210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134002</xdr:rowOff>
    </xdr:from>
    <xdr:ext cx="736600" cy="259045"/>
    <xdr:sp macro="" textlink="">
      <xdr:nvSpPr>
        <xdr:cNvPr id="273" name="テキスト ボックス 272"/>
        <xdr:cNvSpPr txBox="1"/>
      </xdr:nvSpPr>
      <xdr:spPr>
        <a:xfrm>
          <a:off x="15290800" y="10249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142875</xdr:rowOff>
    </xdr:from>
    <xdr:to>
      <xdr:col>21</xdr:col>
      <xdr:colOff>412750</xdr:colOff>
      <xdr:row>59</xdr:row>
      <xdr:rowOff>73025</xdr:rowOff>
    </xdr:to>
    <xdr:sp macro="" textlink="">
      <xdr:nvSpPr>
        <xdr:cNvPr id="274" name="円/楕円 273"/>
        <xdr:cNvSpPr/>
      </xdr:nvSpPr>
      <xdr:spPr>
        <a:xfrm>
          <a:off x="14732000" y="1008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57802</xdr:rowOff>
    </xdr:from>
    <xdr:ext cx="762000" cy="259045"/>
    <xdr:sp macro="" textlink="">
      <xdr:nvSpPr>
        <xdr:cNvPr id="275" name="テキスト ボックス 274"/>
        <xdr:cNvSpPr txBox="1"/>
      </xdr:nvSpPr>
      <xdr:spPr>
        <a:xfrm>
          <a:off x="14401800" y="1017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142875</xdr:rowOff>
    </xdr:from>
    <xdr:to>
      <xdr:col>20</xdr:col>
      <xdr:colOff>209550</xdr:colOff>
      <xdr:row>59</xdr:row>
      <xdr:rowOff>73025</xdr:rowOff>
    </xdr:to>
    <xdr:sp macro="" textlink="">
      <xdr:nvSpPr>
        <xdr:cNvPr id="276" name="円/楕円 275"/>
        <xdr:cNvSpPr/>
      </xdr:nvSpPr>
      <xdr:spPr>
        <a:xfrm>
          <a:off x="13843000" y="1008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57802</xdr:rowOff>
    </xdr:from>
    <xdr:ext cx="762000" cy="259045"/>
    <xdr:sp macro="" textlink="">
      <xdr:nvSpPr>
        <xdr:cNvPr id="277" name="テキスト ボックス 276"/>
        <xdr:cNvSpPr txBox="1"/>
      </xdr:nvSpPr>
      <xdr:spPr>
        <a:xfrm>
          <a:off x="13512800" y="1017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85725</xdr:rowOff>
    </xdr:from>
    <xdr:to>
      <xdr:col>19</xdr:col>
      <xdr:colOff>6350</xdr:colOff>
      <xdr:row>59</xdr:row>
      <xdr:rowOff>15875</xdr:rowOff>
    </xdr:to>
    <xdr:sp macro="" textlink="">
      <xdr:nvSpPr>
        <xdr:cNvPr id="278" name="円/楕円 277"/>
        <xdr:cNvSpPr/>
      </xdr:nvSpPr>
      <xdr:spPr>
        <a:xfrm>
          <a:off x="12954000" y="1002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652</xdr:rowOff>
    </xdr:from>
    <xdr:ext cx="762000" cy="259045"/>
    <xdr:sp macro="" textlink="">
      <xdr:nvSpPr>
        <xdr:cNvPr id="279" name="テキスト ボックス 278"/>
        <xdr:cNvSpPr txBox="1"/>
      </xdr:nvSpPr>
      <xdr:spPr>
        <a:xfrm>
          <a:off x="12623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補助費等に係る経常収支比率については、類似団体の平均をわずかに下回っている。平成１９年度中において市単独補助金等整理合理化検討委員会が組織され、そこで補助金の見直し・廃止を検討した内容が、平成２０年度以降の予算編成に反映されていることが要因として挙げられる。補助金交付について、今後も定期的な精査を継続することで適正化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132715</xdr:rowOff>
    </xdr:from>
    <xdr:to>
      <xdr:col>24</xdr:col>
      <xdr:colOff>31750</xdr:colOff>
      <xdr:row>41</xdr:row>
      <xdr:rowOff>86995</xdr:rowOff>
    </xdr:to>
    <xdr:cxnSp macro="">
      <xdr:nvCxnSpPr>
        <xdr:cNvPr id="302" name="直線コネクタ 301"/>
        <xdr:cNvCxnSpPr/>
      </xdr:nvCxnSpPr>
      <xdr:spPr>
        <a:xfrm flipV="1">
          <a:off x="16510000" y="596201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59072</xdr:rowOff>
    </xdr:from>
    <xdr:ext cx="762000" cy="259045"/>
    <xdr:sp macro="" textlink="">
      <xdr:nvSpPr>
        <xdr:cNvPr id="303" name="補助費等最小値テキスト"/>
        <xdr:cNvSpPr txBox="1"/>
      </xdr:nvSpPr>
      <xdr:spPr>
        <a:xfrm>
          <a:off x="16598900" y="7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86995</xdr:rowOff>
    </xdr:from>
    <xdr:to>
      <xdr:col>24</xdr:col>
      <xdr:colOff>120650</xdr:colOff>
      <xdr:row>41</xdr:row>
      <xdr:rowOff>86995</xdr:rowOff>
    </xdr:to>
    <xdr:cxnSp macro="">
      <xdr:nvCxnSpPr>
        <xdr:cNvPr id="304" name="直線コネクタ 303"/>
        <xdr:cNvCxnSpPr/>
      </xdr:nvCxnSpPr>
      <xdr:spPr>
        <a:xfrm>
          <a:off x="16421100" y="711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47642</xdr:rowOff>
    </xdr:from>
    <xdr:ext cx="762000" cy="259045"/>
    <xdr:sp macro="" textlink="">
      <xdr:nvSpPr>
        <xdr:cNvPr id="305" name="補助費等最大値テキスト"/>
        <xdr:cNvSpPr txBox="1"/>
      </xdr:nvSpPr>
      <xdr:spPr>
        <a:xfrm>
          <a:off x="16598900" y="57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132715</xdr:rowOff>
    </xdr:from>
    <xdr:to>
      <xdr:col>24</xdr:col>
      <xdr:colOff>120650</xdr:colOff>
      <xdr:row>34</xdr:row>
      <xdr:rowOff>132715</xdr:rowOff>
    </xdr:to>
    <xdr:cxnSp macro="">
      <xdr:nvCxnSpPr>
        <xdr:cNvPr id="306" name="直線コネクタ 305"/>
        <xdr:cNvCxnSpPr/>
      </xdr:nvCxnSpPr>
      <xdr:spPr>
        <a:xfrm>
          <a:off x="16421100" y="596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24130</xdr:rowOff>
    </xdr:from>
    <xdr:to>
      <xdr:col>24</xdr:col>
      <xdr:colOff>31750</xdr:colOff>
      <xdr:row>37</xdr:row>
      <xdr:rowOff>29845</xdr:rowOff>
    </xdr:to>
    <xdr:cxnSp macro="">
      <xdr:nvCxnSpPr>
        <xdr:cNvPr id="307" name="直線コネクタ 306"/>
        <xdr:cNvCxnSpPr/>
      </xdr:nvCxnSpPr>
      <xdr:spPr>
        <a:xfrm>
          <a:off x="15671800" y="636778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42562</xdr:rowOff>
    </xdr:from>
    <xdr:ext cx="762000" cy="259045"/>
    <xdr:sp macro="" textlink="">
      <xdr:nvSpPr>
        <xdr:cNvPr id="308" name="補助費等平均値テキスト"/>
        <xdr:cNvSpPr txBox="1"/>
      </xdr:nvSpPr>
      <xdr:spPr>
        <a:xfrm>
          <a:off x="16598900" y="6386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09" name="フローチャート : 判断 308"/>
        <xdr:cNvSpPr/>
      </xdr:nvSpPr>
      <xdr:spPr>
        <a:xfrm>
          <a:off x="164592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24130</xdr:rowOff>
    </xdr:from>
    <xdr:to>
      <xdr:col>22</xdr:col>
      <xdr:colOff>565150</xdr:colOff>
      <xdr:row>37</xdr:row>
      <xdr:rowOff>69850</xdr:rowOff>
    </xdr:to>
    <xdr:cxnSp macro="">
      <xdr:nvCxnSpPr>
        <xdr:cNvPr id="310" name="直線コネクタ 309"/>
        <xdr:cNvCxnSpPr/>
      </xdr:nvCxnSpPr>
      <xdr:spPr>
        <a:xfrm flipV="1">
          <a:off x="14782800" y="6367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36195</xdr:rowOff>
    </xdr:from>
    <xdr:to>
      <xdr:col>22</xdr:col>
      <xdr:colOff>615950</xdr:colOff>
      <xdr:row>37</xdr:row>
      <xdr:rowOff>137795</xdr:rowOff>
    </xdr:to>
    <xdr:sp macro="" textlink="">
      <xdr:nvSpPr>
        <xdr:cNvPr id="311" name="フローチャート : 判断 310"/>
        <xdr:cNvSpPr/>
      </xdr:nvSpPr>
      <xdr:spPr>
        <a:xfrm>
          <a:off x="15621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122572</xdr:rowOff>
    </xdr:from>
    <xdr:ext cx="736600" cy="259045"/>
    <xdr:sp macro="" textlink="">
      <xdr:nvSpPr>
        <xdr:cNvPr id="312" name="テキスト ボックス 311"/>
        <xdr:cNvSpPr txBox="1"/>
      </xdr:nvSpPr>
      <xdr:spPr>
        <a:xfrm>
          <a:off x="15290800" y="6466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24130</xdr:rowOff>
    </xdr:from>
    <xdr:to>
      <xdr:col>21</xdr:col>
      <xdr:colOff>361950</xdr:colOff>
      <xdr:row>37</xdr:row>
      <xdr:rowOff>69850</xdr:rowOff>
    </xdr:to>
    <xdr:cxnSp macro="">
      <xdr:nvCxnSpPr>
        <xdr:cNvPr id="313" name="直線コネクタ 312"/>
        <xdr:cNvCxnSpPr/>
      </xdr:nvCxnSpPr>
      <xdr:spPr>
        <a:xfrm>
          <a:off x="13893800" y="6367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5" name="テキスト ボックス 314"/>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1270</xdr:rowOff>
    </xdr:from>
    <xdr:to>
      <xdr:col>20</xdr:col>
      <xdr:colOff>158750</xdr:colOff>
      <xdr:row>37</xdr:row>
      <xdr:rowOff>24130</xdr:rowOff>
    </xdr:to>
    <xdr:cxnSp macro="">
      <xdr:nvCxnSpPr>
        <xdr:cNvPr id="316" name="直線コネクタ 315"/>
        <xdr:cNvCxnSpPr/>
      </xdr:nvCxnSpPr>
      <xdr:spPr>
        <a:xfrm>
          <a:off x="13004800" y="6344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41910</xdr:rowOff>
    </xdr:from>
    <xdr:to>
      <xdr:col>20</xdr:col>
      <xdr:colOff>209550</xdr:colOff>
      <xdr:row>37</xdr:row>
      <xdr:rowOff>143510</xdr:rowOff>
    </xdr:to>
    <xdr:sp macro="" textlink="">
      <xdr:nvSpPr>
        <xdr:cNvPr id="317" name="フローチャート : 判断 316"/>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128287</xdr:rowOff>
    </xdr:from>
    <xdr:ext cx="762000" cy="259045"/>
    <xdr:sp macro="" textlink="">
      <xdr:nvSpPr>
        <xdr:cNvPr id="318" name="テキスト ボックス 317"/>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36195</xdr:rowOff>
    </xdr:from>
    <xdr:to>
      <xdr:col>19</xdr:col>
      <xdr:colOff>6350</xdr:colOff>
      <xdr:row>37</xdr:row>
      <xdr:rowOff>137795</xdr:rowOff>
    </xdr:to>
    <xdr:sp macro="" textlink="">
      <xdr:nvSpPr>
        <xdr:cNvPr id="319" name="フローチャート :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122572</xdr:rowOff>
    </xdr:from>
    <xdr:ext cx="762000" cy="259045"/>
    <xdr:sp macro="" textlink="">
      <xdr:nvSpPr>
        <xdr:cNvPr id="320" name="テキスト ボックス 319"/>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150495</xdr:rowOff>
    </xdr:from>
    <xdr:to>
      <xdr:col>24</xdr:col>
      <xdr:colOff>82550</xdr:colOff>
      <xdr:row>37</xdr:row>
      <xdr:rowOff>80645</xdr:rowOff>
    </xdr:to>
    <xdr:sp macro="" textlink="">
      <xdr:nvSpPr>
        <xdr:cNvPr id="326" name="円/楕円 325"/>
        <xdr:cNvSpPr/>
      </xdr:nvSpPr>
      <xdr:spPr>
        <a:xfrm>
          <a:off x="16459200" y="63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167022</xdr:rowOff>
    </xdr:from>
    <xdr:ext cx="762000" cy="259045"/>
    <xdr:sp macro="" textlink="">
      <xdr:nvSpPr>
        <xdr:cNvPr id="327" name="補助費等該当値テキスト"/>
        <xdr:cNvSpPr txBox="1"/>
      </xdr:nvSpPr>
      <xdr:spPr>
        <a:xfrm>
          <a:off x="16598900" y="616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144780</xdr:rowOff>
    </xdr:from>
    <xdr:to>
      <xdr:col>22</xdr:col>
      <xdr:colOff>615950</xdr:colOff>
      <xdr:row>37</xdr:row>
      <xdr:rowOff>74930</xdr:rowOff>
    </xdr:to>
    <xdr:sp macro="" textlink="">
      <xdr:nvSpPr>
        <xdr:cNvPr id="328" name="円/楕円 327"/>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29" name="テキスト ボックス 328"/>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19050</xdr:rowOff>
    </xdr:from>
    <xdr:to>
      <xdr:col>21</xdr:col>
      <xdr:colOff>412750</xdr:colOff>
      <xdr:row>37</xdr:row>
      <xdr:rowOff>120650</xdr:rowOff>
    </xdr:to>
    <xdr:sp macro="" textlink="">
      <xdr:nvSpPr>
        <xdr:cNvPr id="330" name="円/楕円 329"/>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130827</xdr:rowOff>
    </xdr:from>
    <xdr:ext cx="762000" cy="259045"/>
    <xdr:sp macro="" textlink="">
      <xdr:nvSpPr>
        <xdr:cNvPr id="331" name="テキスト ボックス 330"/>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144780</xdr:rowOff>
    </xdr:from>
    <xdr:to>
      <xdr:col>20</xdr:col>
      <xdr:colOff>209550</xdr:colOff>
      <xdr:row>37</xdr:row>
      <xdr:rowOff>74930</xdr:rowOff>
    </xdr:to>
    <xdr:sp macro="" textlink="">
      <xdr:nvSpPr>
        <xdr:cNvPr id="332" name="円/楕円 331"/>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33" name="テキスト ボックス 332"/>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macro="" textlink="">
      <xdr:nvSpPr>
        <xdr:cNvPr id="334" name="円/楕円 333"/>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62247</xdr:rowOff>
    </xdr:from>
    <xdr:ext cx="762000" cy="259045"/>
    <xdr:sp macro="" textlink="">
      <xdr:nvSpPr>
        <xdr:cNvPr id="335" name="テキスト ボックス 334"/>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に係る経常収支比率については、前年比で１．０ポイント下回っており、事業を精査し必要以上に起債をしないよう努めているため、類似団体の平均を大きく下回る結果となっている。今後も必要性の高い事業の実施に努めて、地方債の管理を行うことにより、現在の水準を維持するよう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62992</xdr:rowOff>
    </xdr:to>
    <xdr:cxnSp macro="">
      <xdr:nvCxnSpPr>
        <xdr:cNvPr id="360" name="直線コネクタ 359"/>
        <xdr:cNvCxnSpPr/>
      </xdr:nvCxnSpPr>
      <xdr:spPr>
        <a:xfrm flipV="1">
          <a:off x="4826000" y="12828016"/>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35069</xdr:rowOff>
    </xdr:from>
    <xdr:ext cx="762000" cy="259045"/>
    <xdr:sp macro="" textlink="">
      <xdr:nvSpPr>
        <xdr:cNvPr id="361"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80</xdr:row>
      <xdr:rowOff>62992</xdr:rowOff>
    </xdr:from>
    <xdr:to>
      <xdr:col>7</xdr:col>
      <xdr:colOff>104775</xdr:colOff>
      <xdr:row>80</xdr:row>
      <xdr:rowOff>62992</xdr:rowOff>
    </xdr:to>
    <xdr:cxnSp macro="">
      <xdr:nvCxnSpPr>
        <xdr:cNvPr id="362" name="直線コネクタ 361"/>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3"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4" name="直線コネクタ 363"/>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67563</xdr:rowOff>
    </xdr:from>
    <xdr:to>
      <xdr:col>7</xdr:col>
      <xdr:colOff>15875</xdr:colOff>
      <xdr:row>76</xdr:row>
      <xdr:rowOff>113285</xdr:rowOff>
    </xdr:to>
    <xdr:cxnSp macro="">
      <xdr:nvCxnSpPr>
        <xdr:cNvPr id="365" name="直線コネクタ 364"/>
        <xdr:cNvCxnSpPr/>
      </xdr:nvCxnSpPr>
      <xdr:spPr>
        <a:xfrm flipV="1">
          <a:off x="3987800" y="13097763"/>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6"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7" name="フローチャート : 判断 366"/>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90424</xdr:rowOff>
    </xdr:from>
    <xdr:to>
      <xdr:col>5</xdr:col>
      <xdr:colOff>549275</xdr:colOff>
      <xdr:row>76</xdr:row>
      <xdr:rowOff>113285</xdr:rowOff>
    </xdr:to>
    <xdr:cxnSp macro="">
      <xdr:nvCxnSpPr>
        <xdr:cNvPr id="368" name="直線コネクタ 367"/>
        <xdr:cNvCxnSpPr/>
      </xdr:nvCxnSpPr>
      <xdr:spPr>
        <a:xfrm>
          <a:off x="3098800" y="131206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69" name="フローチャート : 判断 368"/>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70" name="テキスト ボックス 369"/>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90424</xdr:rowOff>
    </xdr:from>
    <xdr:to>
      <xdr:col>4</xdr:col>
      <xdr:colOff>346075</xdr:colOff>
      <xdr:row>76</xdr:row>
      <xdr:rowOff>104139</xdr:rowOff>
    </xdr:to>
    <xdr:cxnSp macro="">
      <xdr:nvCxnSpPr>
        <xdr:cNvPr id="371" name="直線コネクタ 370"/>
        <xdr:cNvCxnSpPr/>
      </xdr:nvCxnSpPr>
      <xdr:spPr>
        <a:xfrm flipV="1">
          <a:off x="2209800" y="131206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2" name="フローチャート : 判断 371"/>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3" name="テキスト ボックス 372"/>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104139</xdr:rowOff>
    </xdr:from>
    <xdr:to>
      <xdr:col>3</xdr:col>
      <xdr:colOff>142875</xdr:colOff>
      <xdr:row>76</xdr:row>
      <xdr:rowOff>122428</xdr:rowOff>
    </xdr:to>
    <xdr:cxnSp macro="">
      <xdr:nvCxnSpPr>
        <xdr:cNvPr id="374" name="直線コネクタ 373"/>
        <xdr:cNvCxnSpPr/>
      </xdr:nvCxnSpPr>
      <xdr:spPr>
        <a:xfrm flipV="1">
          <a:off x="1320800" y="131343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75" name="フローチャート : 判断 374"/>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76" name="テキスト ボックス 375"/>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7" name="フローチャート : 判断 376"/>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78" name="テキスト ボックス 377"/>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16763</xdr:rowOff>
    </xdr:from>
    <xdr:to>
      <xdr:col>7</xdr:col>
      <xdr:colOff>66675</xdr:colOff>
      <xdr:row>76</xdr:row>
      <xdr:rowOff>118363</xdr:rowOff>
    </xdr:to>
    <xdr:sp macro="" textlink="">
      <xdr:nvSpPr>
        <xdr:cNvPr id="384" name="円/楕円 383"/>
        <xdr:cNvSpPr/>
      </xdr:nvSpPr>
      <xdr:spPr>
        <a:xfrm>
          <a:off x="4775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33291</xdr:rowOff>
    </xdr:from>
    <xdr:ext cx="762000" cy="259045"/>
    <xdr:sp macro="" textlink="">
      <xdr:nvSpPr>
        <xdr:cNvPr id="385" name="公債費該当値テキスト"/>
        <xdr:cNvSpPr txBox="1"/>
      </xdr:nvSpPr>
      <xdr:spPr>
        <a:xfrm>
          <a:off x="4914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62485</xdr:rowOff>
    </xdr:from>
    <xdr:to>
      <xdr:col>5</xdr:col>
      <xdr:colOff>600075</xdr:colOff>
      <xdr:row>76</xdr:row>
      <xdr:rowOff>164085</xdr:rowOff>
    </xdr:to>
    <xdr:sp macro="" textlink="">
      <xdr:nvSpPr>
        <xdr:cNvPr id="386" name="円/楕円 385"/>
        <xdr:cNvSpPr/>
      </xdr:nvSpPr>
      <xdr:spPr>
        <a:xfrm>
          <a:off x="3937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2811</xdr:rowOff>
    </xdr:from>
    <xdr:ext cx="736600" cy="259045"/>
    <xdr:sp macro="" textlink="">
      <xdr:nvSpPr>
        <xdr:cNvPr id="387" name="テキスト ボックス 386"/>
        <xdr:cNvSpPr txBox="1"/>
      </xdr:nvSpPr>
      <xdr:spPr>
        <a:xfrm>
          <a:off x="3606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39624</xdr:rowOff>
    </xdr:from>
    <xdr:to>
      <xdr:col>4</xdr:col>
      <xdr:colOff>396875</xdr:colOff>
      <xdr:row>76</xdr:row>
      <xdr:rowOff>141224</xdr:rowOff>
    </xdr:to>
    <xdr:sp macro="" textlink="">
      <xdr:nvSpPr>
        <xdr:cNvPr id="388" name="円/楕円 387"/>
        <xdr:cNvSpPr/>
      </xdr:nvSpPr>
      <xdr:spPr>
        <a:xfrm>
          <a:off x="3048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151401</xdr:rowOff>
    </xdr:from>
    <xdr:ext cx="762000" cy="259045"/>
    <xdr:sp macro="" textlink="">
      <xdr:nvSpPr>
        <xdr:cNvPr id="389" name="テキスト ボックス 388"/>
        <xdr:cNvSpPr txBox="1"/>
      </xdr:nvSpPr>
      <xdr:spPr>
        <a:xfrm>
          <a:off x="2717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53339</xdr:rowOff>
    </xdr:from>
    <xdr:to>
      <xdr:col>3</xdr:col>
      <xdr:colOff>193675</xdr:colOff>
      <xdr:row>76</xdr:row>
      <xdr:rowOff>154939</xdr:rowOff>
    </xdr:to>
    <xdr:sp macro="" textlink="">
      <xdr:nvSpPr>
        <xdr:cNvPr id="390" name="円/楕円 389"/>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165117</xdr:rowOff>
    </xdr:from>
    <xdr:ext cx="762000" cy="259045"/>
    <xdr:sp macro="" textlink="">
      <xdr:nvSpPr>
        <xdr:cNvPr id="391" name="テキスト ボックス 390"/>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71628</xdr:rowOff>
    </xdr:from>
    <xdr:to>
      <xdr:col>1</xdr:col>
      <xdr:colOff>676275</xdr:colOff>
      <xdr:row>77</xdr:row>
      <xdr:rowOff>1778</xdr:rowOff>
    </xdr:to>
    <xdr:sp macro="" textlink="">
      <xdr:nvSpPr>
        <xdr:cNvPr id="392" name="円/楕円 391"/>
        <xdr:cNvSpPr/>
      </xdr:nvSpPr>
      <xdr:spPr>
        <a:xfrm>
          <a:off x="1270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11955</xdr:rowOff>
    </xdr:from>
    <xdr:ext cx="762000" cy="259045"/>
    <xdr:sp macro="" textlink="">
      <xdr:nvSpPr>
        <xdr:cNvPr id="393" name="テキスト ボックス 392"/>
        <xdr:cNvSpPr txBox="1"/>
      </xdr:nvSpPr>
      <xdr:spPr>
        <a:xfrm>
          <a:off x="939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公債費以外に係る経常収支比率は、概ね類似団体平均の割合で推移している。今後も適正の維持に努める。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xdr:rowOff>
    </xdr:from>
    <xdr:to>
      <xdr:col>24</xdr:col>
      <xdr:colOff>31750</xdr:colOff>
      <xdr:row>80</xdr:row>
      <xdr:rowOff>90424</xdr:rowOff>
    </xdr:to>
    <xdr:cxnSp macro="">
      <xdr:nvCxnSpPr>
        <xdr:cNvPr id="419" name="直線コネクタ 418"/>
        <xdr:cNvCxnSpPr/>
      </xdr:nvCxnSpPr>
      <xdr:spPr>
        <a:xfrm flipV="1">
          <a:off x="16510000" y="1269085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62501</xdr:rowOff>
    </xdr:from>
    <xdr:ext cx="762000" cy="259045"/>
    <xdr:sp macro="" textlink="">
      <xdr:nvSpPr>
        <xdr:cNvPr id="420"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90424</xdr:rowOff>
    </xdr:from>
    <xdr:to>
      <xdr:col>24</xdr:col>
      <xdr:colOff>120650</xdr:colOff>
      <xdr:row>80</xdr:row>
      <xdr:rowOff>90424</xdr:rowOff>
    </xdr:to>
    <xdr:cxnSp macro="">
      <xdr:nvCxnSpPr>
        <xdr:cNvPr id="421" name="直線コネクタ 420"/>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89933</xdr:rowOff>
    </xdr:from>
    <xdr:ext cx="762000" cy="259045"/>
    <xdr:sp macro="" textlink="">
      <xdr:nvSpPr>
        <xdr:cNvPr id="422" name="公債費以外最大値テキスト"/>
        <xdr:cNvSpPr txBox="1"/>
      </xdr:nvSpPr>
      <xdr:spPr>
        <a:xfrm>
          <a:off x="16598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3556</xdr:rowOff>
    </xdr:from>
    <xdr:to>
      <xdr:col>24</xdr:col>
      <xdr:colOff>120650</xdr:colOff>
      <xdr:row>74</xdr:row>
      <xdr:rowOff>3556</xdr:rowOff>
    </xdr:to>
    <xdr:cxnSp macro="">
      <xdr:nvCxnSpPr>
        <xdr:cNvPr id="423" name="直線コネクタ 422"/>
        <xdr:cNvCxnSpPr/>
      </xdr:nvCxnSpPr>
      <xdr:spPr>
        <a:xfrm>
          <a:off x="16421100" y="1269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65278</xdr:rowOff>
    </xdr:from>
    <xdr:to>
      <xdr:col>24</xdr:col>
      <xdr:colOff>31750</xdr:colOff>
      <xdr:row>78</xdr:row>
      <xdr:rowOff>113285</xdr:rowOff>
    </xdr:to>
    <xdr:cxnSp macro="">
      <xdr:nvCxnSpPr>
        <xdr:cNvPr id="424" name="直線コネクタ 423"/>
        <xdr:cNvCxnSpPr/>
      </xdr:nvCxnSpPr>
      <xdr:spPr>
        <a:xfrm flipV="1">
          <a:off x="15671800" y="13266928"/>
          <a:ext cx="838200" cy="2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101871</xdr:rowOff>
    </xdr:from>
    <xdr:ext cx="762000" cy="259045"/>
    <xdr:sp macro="" textlink="">
      <xdr:nvSpPr>
        <xdr:cNvPr id="425" name="公債費以外平均値テキスト"/>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26" name="フローチャート : 判断 425"/>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133858</xdr:rowOff>
    </xdr:from>
    <xdr:to>
      <xdr:col>22</xdr:col>
      <xdr:colOff>565150</xdr:colOff>
      <xdr:row>78</xdr:row>
      <xdr:rowOff>113285</xdr:rowOff>
    </xdr:to>
    <xdr:cxnSp macro="">
      <xdr:nvCxnSpPr>
        <xdr:cNvPr id="427" name="直線コネクタ 426"/>
        <xdr:cNvCxnSpPr/>
      </xdr:nvCxnSpPr>
      <xdr:spPr>
        <a:xfrm>
          <a:off x="14782800" y="13335508"/>
          <a:ext cx="889000" cy="15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28" name="フローチャート : 判断 427"/>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57675</xdr:rowOff>
    </xdr:from>
    <xdr:ext cx="736600" cy="259045"/>
    <xdr:sp macro="" textlink="">
      <xdr:nvSpPr>
        <xdr:cNvPr id="429" name="テキスト ボックス 428"/>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154432</xdr:rowOff>
    </xdr:from>
    <xdr:to>
      <xdr:col>21</xdr:col>
      <xdr:colOff>361950</xdr:colOff>
      <xdr:row>77</xdr:row>
      <xdr:rowOff>133858</xdr:rowOff>
    </xdr:to>
    <xdr:cxnSp macro="">
      <xdr:nvCxnSpPr>
        <xdr:cNvPr id="430" name="直線コネクタ 429"/>
        <xdr:cNvCxnSpPr/>
      </xdr:nvCxnSpPr>
      <xdr:spPr>
        <a:xfrm>
          <a:off x="13893800" y="1318463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1" name="フローチャート : 判断 430"/>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32" name="テキスト ボックス 431"/>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72137</xdr:rowOff>
    </xdr:from>
    <xdr:to>
      <xdr:col>20</xdr:col>
      <xdr:colOff>158750</xdr:colOff>
      <xdr:row>76</xdr:row>
      <xdr:rowOff>154432</xdr:rowOff>
    </xdr:to>
    <xdr:cxnSp macro="">
      <xdr:nvCxnSpPr>
        <xdr:cNvPr id="433" name="直線コネクタ 432"/>
        <xdr:cNvCxnSpPr/>
      </xdr:nvCxnSpPr>
      <xdr:spPr>
        <a:xfrm>
          <a:off x="13004800" y="13102337"/>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34" name="フローチャート : 判断 433"/>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35" name="テキスト ボックス 434"/>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6" name="フローチャート : 判断 435"/>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37" name="テキスト ボックス 436"/>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43" name="円/楕円 442"/>
        <xdr:cNvSpPr/>
      </xdr:nvSpPr>
      <xdr:spPr>
        <a:xfrm>
          <a:off x="16459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158005</xdr:rowOff>
    </xdr:from>
    <xdr:ext cx="762000" cy="259045"/>
    <xdr:sp macro="" textlink="">
      <xdr:nvSpPr>
        <xdr:cNvPr id="444" name="公債費以外該当値テキスト"/>
        <xdr:cNvSpPr txBox="1"/>
      </xdr:nvSpPr>
      <xdr:spPr>
        <a:xfrm>
          <a:off x="165989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62485</xdr:rowOff>
    </xdr:from>
    <xdr:to>
      <xdr:col>22</xdr:col>
      <xdr:colOff>615950</xdr:colOff>
      <xdr:row>78</xdr:row>
      <xdr:rowOff>164085</xdr:rowOff>
    </xdr:to>
    <xdr:sp macro="" textlink="">
      <xdr:nvSpPr>
        <xdr:cNvPr id="445" name="円/楕円 444"/>
        <xdr:cNvSpPr/>
      </xdr:nvSpPr>
      <xdr:spPr>
        <a:xfrm>
          <a:off x="15621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148862</xdr:rowOff>
    </xdr:from>
    <xdr:ext cx="736600" cy="259045"/>
    <xdr:sp macro="" textlink="">
      <xdr:nvSpPr>
        <xdr:cNvPr id="446" name="テキスト ボックス 445"/>
        <xdr:cNvSpPr txBox="1"/>
      </xdr:nvSpPr>
      <xdr:spPr>
        <a:xfrm>
          <a:off x="15290800" y="1352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83058</xdr:rowOff>
    </xdr:from>
    <xdr:to>
      <xdr:col>21</xdr:col>
      <xdr:colOff>412750</xdr:colOff>
      <xdr:row>78</xdr:row>
      <xdr:rowOff>13208</xdr:rowOff>
    </xdr:to>
    <xdr:sp macro="" textlink="">
      <xdr:nvSpPr>
        <xdr:cNvPr id="447" name="円/楕円 446"/>
        <xdr:cNvSpPr/>
      </xdr:nvSpPr>
      <xdr:spPr>
        <a:xfrm>
          <a:off x="14732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169435</xdr:rowOff>
    </xdr:from>
    <xdr:ext cx="762000" cy="259045"/>
    <xdr:sp macro="" textlink="">
      <xdr:nvSpPr>
        <xdr:cNvPr id="448" name="テキスト ボックス 447"/>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103632</xdr:rowOff>
    </xdr:from>
    <xdr:to>
      <xdr:col>20</xdr:col>
      <xdr:colOff>209550</xdr:colOff>
      <xdr:row>77</xdr:row>
      <xdr:rowOff>33782</xdr:rowOff>
    </xdr:to>
    <xdr:sp macro="" textlink="">
      <xdr:nvSpPr>
        <xdr:cNvPr id="449" name="円/楕円 448"/>
        <xdr:cNvSpPr/>
      </xdr:nvSpPr>
      <xdr:spPr>
        <a:xfrm>
          <a:off x="13843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18559</xdr:rowOff>
    </xdr:from>
    <xdr:ext cx="762000" cy="259045"/>
    <xdr:sp macro="" textlink="">
      <xdr:nvSpPr>
        <xdr:cNvPr id="450" name="テキスト ボックス 449"/>
        <xdr:cNvSpPr txBox="1"/>
      </xdr:nvSpPr>
      <xdr:spPr>
        <a:xfrm>
          <a:off x="13512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21337</xdr:rowOff>
    </xdr:from>
    <xdr:to>
      <xdr:col>19</xdr:col>
      <xdr:colOff>6350</xdr:colOff>
      <xdr:row>76</xdr:row>
      <xdr:rowOff>122937</xdr:rowOff>
    </xdr:to>
    <xdr:sp macro="" textlink="">
      <xdr:nvSpPr>
        <xdr:cNvPr id="451" name="円/楕円 450"/>
        <xdr:cNvSpPr/>
      </xdr:nvSpPr>
      <xdr:spPr>
        <a:xfrm>
          <a:off x="12954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133113</xdr:rowOff>
    </xdr:from>
    <xdr:ext cx="762000" cy="259045"/>
    <xdr:sp macro="" textlink="">
      <xdr:nvSpPr>
        <xdr:cNvPr id="452" name="テキスト ボックス 451"/>
        <xdr:cNvSpPr txBox="1"/>
      </xdr:nvSpPr>
      <xdr:spPr>
        <a:xfrm>
          <a:off x="12623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福岡県行橋市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86481</xdr:rowOff>
    </xdr:from>
    <xdr:to>
      <xdr:col>4</xdr:col>
      <xdr:colOff>1117600</xdr:colOff>
      <xdr:row>19</xdr:row>
      <xdr:rowOff>109436</xdr:rowOff>
    </xdr:to>
    <xdr:cxnSp macro="">
      <xdr:nvCxnSpPr>
        <xdr:cNvPr id="45" name="直線コネクタ 44"/>
        <xdr:cNvCxnSpPr/>
      </xdr:nvCxnSpPr>
      <xdr:spPr bwMode="auto">
        <a:xfrm flipV="1">
          <a:off x="5651500" y="2191506"/>
          <a:ext cx="0" cy="1223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81513</xdr:rowOff>
    </xdr:from>
    <xdr:ext cx="762000" cy="259045"/>
    <xdr:sp macro="" textlink="">
      <xdr:nvSpPr>
        <xdr:cNvPr id="46" name="人口1人当たり決算額の推移最小値テキスト130"/>
        <xdr:cNvSpPr txBox="1"/>
      </xdr:nvSpPr>
      <xdr:spPr>
        <a:xfrm>
          <a:off x="5740400" y="338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109436</xdr:rowOff>
    </xdr:from>
    <xdr:to>
      <xdr:col>5</xdr:col>
      <xdr:colOff>73025</xdr:colOff>
      <xdr:row>19</xdr:row>
      <xdr:rowOff>109436</xdr:rowOff>
    </xdr:to>
    <xdr:cxnSp macro="">
      <xdr:nvCxnSpPr>
        <xdr:cNvPr id="47" name="直線コネクタ 46"/>
        <xdr:cNvCxnSpPr/>
      </xdr:nvCxnSpPr>
      <xdr:spPr bwMode="auto">
        <a:xfrm>
          <a:off x="5562600" y="341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1408</xdr:rowOff>
    </xdr:from>
    <xdr:ext cx="762000" cy="259045"/>
    <xdr:sp macro="" textlink="">
      <xdr:nvSpPr>
        <xdr:cNvPr id="48" name="人口1人当たり決算額の推移最大値テキスト130"/>
        <xdr:cNvSpPr txBox="1"/>
      </xdr:nvSpPr>
      <xdr:spPr>
        <a:xfrm>
          <a:off x="5740400" y="19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86481</xdr:rowOff>
    </xdr:from>
    <xdr:to>
      <xdr:col>5</xdr:col>
      <xdr:colOff>73025</xdr:colOff>
      <xdr:row>12</xdr:row>
      <xdr:rowOff>86481</xdr:rowOff>
    </xdr:to>
    <xdr:cxnSp macro="">
      <xdr:nvCxnSpPr>
        <xdr:cNvPr id="49" name="直線コネクタ 48"/>
        <xdr:cNvCxnSpPr/>
      </xdr:nvCxnSpPr>
      <xdr:spPr bwMode="auto">
        <a:xfrm>
          <a:off x="5562600" y="2191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131267</xdr:rowOff>
    </xdr:from>
    <xdr:to>
      <xdr:col>4</xdr:col>
      <xdr:colOff>1117600</xdr:colOff>
      <xdr:row>18</xdr:row>
      <xdr:rowOff>139421</xdr:rowOff>
    </xdr:to>
    <xdr:cxnSp macro="">
      <xdr:nvCxnSpPr>
        <xdr:cNvPr id="50" name="直線コネクタ 49"/>
        <xdr:cNvCxnSpPr/>
      </xdr:nvCxnSpPr>
      <xdr:spPr bwMode="auto">
        <a:xfrm flipV="1">
          <a:off x="5003800" y="3264992"/>
          <a:ext cx="647700" cy="8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120178</xdr:rowOff>
    </xdr:from>
    <xdr:ext cx="762000" cy="259045"/>
    <xdr:sp macro="" textlink="">
      <xdr:nvSpPr>
        <xdr:cNvPr id="51" name="人口1人当たり決算額の推移平均値テキスト130"/>
        <xdr:cNvSpPr txBox="1"/>
      </xdr:nvSpPr>
      <xdr:spPr>
        <a:xfrm>
          <a:off x="5740400" y="2739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103651</xdr:rowOff>
    </xdr:from>
    <xdr:to>
      <xdr:col>5</xdr:col>
      <xdr:colOff>34925</xdr:colOff>
      <xdr:row>17</xdr:row>
      <xdr:rowOff>33801</xdr:rowOff>
    </xdr:to>
    <xdr:sp macro="" textlink="">
      <xdr:nvSpPr>
        <xdr:cNvPr id="52" name="フローチャート : 判断 51"/>
        <xdr:cNvSpPr/>
      </xdr:nvSpPr>
      <xdr:spPr bwMode="auto">
        <a:xfrm>
          <a:off x="56007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139421</xdr:rowOff>
    </xdr:from>
    <xdr:to>
      <xdr:col>4</xdr:col>
      <xdr:colOff>469900</xdr:colOff>
      <xdr:row>19</xdr:row>
      <xdr:rowOff>489</xdr:rowOff>
    </xdr:to>
    <xdr:cxnSp macro="">
      <xdr:nvCxnSpPr>
        <xdr:cNvPr id="53" name="直線コネクタ 52"/>
        <xdr:cNvCxnSpPr/>
      </xdr:nvCxnSpPr>
      <xdr:spPr bwMode="auto">
        <a:xfrm flipV="1">
          <a:off x="4305300" y="3273146"/>
          <a:ext cx="698500" cy="32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13003</xdr:rowOff>
    </xdr:from>
    <xdr:ext cx="736600" cy="259045"/>
    <xdr:sp macro="" textlink="">
      <xdr:nvSpPr>
        <xdr:cNvPr id="55" name="テキスト ボックス 54"/>
        <xdr:cNvSpPr txBox="1"/>
      </xdr:nvSpPr>
      <xdr:spPr>
        <a:xfrm>
          <a:off x="4622800" y="263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166033</xdr:rowOff>
    </xdr:from>
    <xdr:to>
      <xdr:col>3</xdr:col>
      <xdr:colOff>904875</xdr:colOff>
      <xdr:row>19</xdr:row>
      <xdr:rowOff>489</xdr:rowOff>
    </xdr:to>
    <xdr:cxnSp macro="">
      <xdr:nvCxnSpPr>
        <xdr:cNvPr id="56" name="直線コネクタ 55"/>
        <xdr:cNvCxnSpPr/>
      </xdr:nvCxnSpPr>
      <xdr:spPr bwMode="auto">
        <a:xfrm>
          <a:off x="3606800" y="3299758"/>
          <a:ext cx="698500" cy="5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39139</xdr:rowOff>
    </xdr:from>
    <xdr:ext cx="762000" cy="259045"/>
    <xdr:sp macro="" textlink="">
      <xdr:nvSpPr>
        <xdr:cNvPr id="58" name="テキスト ボックス 57"/>
        <xdr:cNvSpPr txBox="1"/>
      </xdr:nvSpPr>
      <xdr:spPr>
        <a:xfrm>
          <a:off x="3924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149879</xdr:rowOff>
    </xdr:from>
    <xdr:to>
      <xdr:col>3</xdr:col>
      <xdr:colOff>206375</xdr:colOff>
      <xdr:row>18</xdr:row>
      <xdr:rowOff>166033</xdr:rowOff>
    </xdr:to>
    <xdr:cxnSp macro="">
      <xdr:nvCxnSpPr>
        <xdr:cNvPr id="59" name="直線コネクタ 58"/>
        <xdr:cNvCxnSpPr/>
      </xdr:nvCxnSpPr>
      <xdr:spPr bwMode="auto">
        <a:xfrm>
          <a:off x="2908300" y="3283604"/>
          <a:ext cx="698500" cy="16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2106</xdr:rowOff>
    </xdr:from>
    <xdr:ext cx="762000" cy="259045"/>
    <xdr:sp macro="" textlink="">
      <xdr:nvSpPr>
        <xdr:cNvPr id="61" name="テキスト ボックス 60"/>
        <xdr:cNvSpPr txBox="1"/>
      </xdr:nvSpPr>
      <xdr:spPr>
        <a:xfrm>
          <a:off x="32258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129513</xdr:rowOff>
    </xdr:from>
    <xdr:ext cx="762000" cy="259045"/>
    <xdr:sp macro="" textlink="">
      <xdr:nvSpPr>
        <xdr:cNvPr id="63" name="テキスト ボックス 62"/>
        <xdr:cNvSpPr txBox="1"/>
      </xdr:nvSpPr>
      <xdr:spPr>
        <a:xfrm>
          <a:off x="2527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80467</xdr:rowOff>
    </xdr:from>
    <xdr:to>
      <xdr:col>5</xdr:col>
      <xdr:colOff>34925</xdr:colOff>
      <xdr:row>19</xdr:row>
      <xdr:rowOff>10617</xdr:rowOff>
    </xdr:to>
    <xdr:sp macro="" textlink="">
      <xdr:nvSpPr>
        <xdr:cNvPr id="69" name="円/楕円 68"/>
        <xdr:cNvSpPr/>
      </xdr:nvSpPr>
      <xdr:spPr bwMode="auto">
        <a:xfrm>
          <a:off x="5600700" y="3214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52544</xdr:rowOff>
    </xdr:from>
    <xdr:ext cx="762000" cy="259045"/>
    <xdr:sp macro="" textlink="">
      <xdr:nvSpPr>
        <xdr:cNvPr id="70" name="人口1人当たり決算額の推移該当値テキスト130"/>
        <xdr:cNvSpPr txBox="1"/>
      </xdr:nvSpPr>
      <xdr:spPr>
        <a:xfrm>
          <a:off x="5740400" y="3186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55,276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88621</xdr:rowOff>
    </xdr:from>
    <xdr:to>
      <xdr:col>4</xdr:col>
      <xdr:colOff>520700</xdr:colOff>
      <xdr:row>19</xdr:row>
      <xdr:rowOff>18771</xdr:rowOff>
    </xdr:to>
    <xdr:sp macro="" textlink="">
      <xdr:nvSpPr>
        <xdr:cNvPr id="71" name="円/楕円 70"/>
        <xdr:cNvSpPr/>
      </xdr:nvSpPr>
      <xdr:spPr bwMode="auto">
        <a:xfrm>
          <a:off x="4953000" y="3222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3548</xdr:rowOff>
    </xdr:from>
    <xdr:ext cx="736600" cy="259045"/>
    <xdr:sp macro="" textlink="">
      <xdr:nvSpPr>
        <xdr:cNvPr id="72" name="テキスト ボックス 71"/>
        <xdr:cNvSpPr txBox="1"/>
      </xdr:nvSpPr>
      <xdr:spPr>
        <a:xfrm>
          <a:off x="4622800" y="3308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54,848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121139</xdr:rowOff>
    </xdr:from>
    <xdr:to>
      <xdr:col>3</xdr:col>
      <xdr:colOff>955675</xdr:colOff>
      <xdr:row>19</xdr:row>
      <xdr:rowOff>51289</xdr:rowOff>
    </xdr:to>
    <xdr:sp macro="" textlink="">
      <xdr:nvSpPr>
        <xdr:cNvPr id="73" name="円/楕円 72"/>
        <xdr:cNvSpPr/>
      </xdr:nvSpPr>
      <xdr:spPr bwMode="auto">
        <a:xfrm>
          <a:off x="4254500" y="3254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36066</xdr:rowOff>
    </xdr:from>
    <xdr:ext cx="762000" cy="259045"/>
    <xdr:sp macro="" textlink="">
      <xdr:nvSpPr>
        <xdr:cNvPr id="74" name="テキスト ボックス 73"/>
        <xdr:cNvSpPr txBox="1"/>
      </xdr:nvSpPr>
      <xdr:spPr>
        <a:xfrm>
          <a:off x="3924300" y="3341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53,141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115233</xdr:rowOff>
    </xdr:from>
    <xdr:to>
      <xdr:col>3</xdr:col>
      <xdr:colOff>257175</xdr:colOff>
      <xdr:row>19</xdr:row>
      <xdr:rowOff>45383</xdr:rowOff>
    </xdr:to>
    <xdr:sp macro="" textlink="">
      <xdr:nvSpPr>
        <xdr:cNvPr id="75" name="円/楕円 74"/>
        <xdr:cNvSpPr/>
      </xdr:nvSpPr>
      <xdr:spPr bwMode="auto">
        <a:xfrm>
          <a:off x="3556000" y="3248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30160</xdr:rowOff>
    </xdr:from>
    <xdr:ext cx="762000" cy="259045"/>
    <xdr:sp macro="" textlink="">
      <xdr:nvSpPr>
        <xdr:cNvPr id="76" name="テキスト ボックス 75"/>
        <xdr:cNvSpPr txBox="1"/>
      </xdr:nvSpPr>
      <xdr:spPr>
        <a:xfrm>
          <a:off x="3225800" y="333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53,451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99079</xdr:rowOff>
    </xdr:from>
    <xdr:to>
      <xdr:col>2</xdr:col>
      <xdr:colOff>692150</xdr:colOff>
      <xdr:row>19</xdr:row>
      <xdr:rowOff>29229</xdr:rowOff>
    </xdr:to>
    <xdr:sp macro="" textlink="">
      <xdr:nvSpPr>
        <xdr:cNvPr id="77" name="円/楕円 76"/>
        <xdr:cNvSpPr/>
      </xdr:nvSpPr>
      <xdr:spPr bwMode="auto">
        <a:xfrm>
          <a:off x="2857500" y="3232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14006</xdr:rowOff>
    </xdr:from>
    <xdr:ext cx="762000" cy="259045"/>
    <xdr:sp macro="" textlink="">
      <xdr:nvSpPr>
        <xdr:cNvPr id="78" name="テキスト ボックス 77"/>
        <xdr:cNvSpPr txBox="1"/>
      </xdr:nvSpPr>
      <xdr:spPr>
        <a:xfrm>
          <a:off x="2527300" y="331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54,299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273990</xdr:rowOff>
    </xdr:from>
    <xdr:to>
      <xdr:col>4</xdr:col>
      <xdr:colOff>1117600</xdr:colOff>
      <xdr:row>37</xdr:row>
      <xdr:rowOff>325555</xdr:rowOff>
    </xdr:to>
    <xdr:cxnSp macro="">
      <xdr:nvCxnSpPr>
        <xdr:cNvPr id="108" name="直線コネクタ 107"/>
        <xdr:cNvCxnSpPr/>
      </xdr:nvCxnSpPr>
      <xdr:spPr bwMode="auto">
        <a:xfrm flipV="1">
          <a:off x="5651500" y="6198540"/>
          <a:ext cx="0" cy="12517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297632</xdr:rowOff>
    </xdr:from>
    <xdr:ext cx="762000" cy="259045"/>
    <xdr:sp macro="" textlink="">
      <xdr:nvSpPr>
        <xdr:cNvPr id="109" name="人口1人当たり決算額の推移最小値テキスト445"/>
        <xdr:cNvSpPr txBox="1"/>
      </xdr:nvSpPr>
      <xdr:spPr>
        <a:xfrm>
          <a:off x="5740400" y="742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325555</xdr:rowOff>
    </xdr:from>
    <xdr:to>
      <xdr:col>5</xdr:col>
      <xdr:colOff>73025</xdr:colOff>
      <xdr:row>37</xdr:row>
      <xdr:rowOff>325555</xdr:rowOff>
    </xdr:to>
    <xdr:cxnSp macro="">
      <xdr:nvCxnSpPr>
        <xdr:cNvPr id="110" name="直線コネクタ 109"/>
        <xdr:cNvCxnSpPr/>
      </xdr:nvCxnSpPr>
      <xdr:spPr bwMode="auto">
        <a:xfrm>
          <a:off x="5562600" y="74502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17467</xdr:rowOff>
    </xdr:from>
    <xdr:ext cx="762000" cy="259045"/>
    <xdr:sp macro="" textlink="">
      <xdr:nvSpPr>
        <xdr:cNvPr id="111" name="人口1人当たり決算額の推移最大値テキスト445"/>
        <xdr:cNvSpPr txBox="1"/>
      </xdr:nvSpPr>
      <xdr:spPr>
        <a:xfrm>
          <a:off x="5740400" y="59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273990</xdr:rowOff>
    </xdr:from>
    <xdr:to>
      <xdr:col>5</xdr:col>
      <xdr:colOff>73025</xdr:colOff>
      <xdr:row>33</xdr:row>
      <xdr:rowOff>273990</xdr:rowOff>
    </xdr:to>
    <xdr:cxnSp macro="">
      <xdr:nvCxnSpPr>
        <xdr:cNvPr id="112" name="直線コネクタ 111"/>
        <xdr:cNvCxnSpPr/>
      </xdr:nvCxnSpPr>
      <xdr:spPr bwMode="auto">
        <a:xfrm>
          <a:off x="5562600" y="6198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331173</xdr:rowOff>
    </xdr:from>
    <xdr:to>
      <xdr:col>4</xdr:col>
      <xdr:colOff>1117600</xdr:colOff>
      <xdr:row>36</xdr:row>
      <xdr:rowOff>5875</xdr:rowOff>
    </xdr:to>
    <xdr:cxnSp macro="">
      <xdr:nvCxnSpPr>
        <xdr:cNvPr id="113" name="直線コネクタ 112"/>
        <xdr:cNvCxnSpPr/>
      </xdr:nvCxnSpPr>
      <xdr:spPr bwMode="auto">
        <a:xfrm flipV="1">
          <a:off x="5003800" y="6941523"/>
          <a:ext cx="647700" cy="17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322894</xdr:rowOff>
    </xdr:from>
    <xdr:ext cx="762000" cy="259045"/>
    <xdr:sp macro="" textlink="">
      <xdr:nvSpPr>
        <xdr:cNvPr id="114" name="人口1人当たり決算額の推移平均値テキスト445"/>
        <xdr:cNvSpPr txBox="1"/>
      </xdr:nvSpPr>
      <xdr:spPr>
        <a:xfrm>
          <a:off x="5740400" y="659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134917</xdr:rowOff>
    </xdr:from>
    <xdr:to>
      <xdr:col>5</xdr:col>
      <xdr:colOff>34925</xdr:colOff>
      <xdr:row>35</xdr:row>
      <xdr:rowOff>236517</xdr:rowOff>
    </xdr:to>
    <xdr:sp macro="" textlink="">
      <xdr:nvSpPr>
        <xdr:cNvPr id="115" name="フローチャート : 判断 114"/>
        <xdr:cNvSpPr/>
      </xdr:nvSpPr>
      <xdr:spPr bwMode="auto">
        <a:xfrm>
          <a:off x="56007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5875</xdr:rowOff>
    </xdr:from>
    <xdr:to>
      <xdr:col>4</xdr:col>
      <xdr:colOff>469900</xdr:colOff>
      <xdr:row>36</xdr:row>
      <xdr:rowOff>13059</xdr:rowOff>
    </xdr:to>
    <xdr:cxnSp macro="">
      <xdr:nvCxnSpPr>
        <xdr:cNvPr id="116" name="直線コネクタ 115"/>
        <xdr:cNvCxnSpPr/>
      </xdr:nvCxnSpPr>
      <xdr:spPr bwMode="auto">
        <a:xfrm flipV="1">
          <a:off x="4305300" y="6959125"/>
          <a:ext cx="698500" cy="7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103404</xdr:rowOff>
    </xdr:from>
    <xdr:to>
      <xdr:col>4</xdr:col>
      <xdr:colOff>520700</xdr:colOff>
      <xdr:row>35</xdr:row>
      <xdr:rowOff>205004</xdr:rowOff>
    </xdr:to>
    <xdr:sp macro="" textlink="">
      <xdr:nvSpPr>
        <xdr:cNvPr id="117" name="フローチャート : 判断 116"/>
        <xdr:cNvSpPr/>
      </xdr:nvSpPr>
      <xdr:spPr bwMode="auto">
        <a:xfrm>
          <a:off x="4953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215181</xdr:rowOff>
    </xdr:from>
    <xdr:ext cx="736600" cy="259045"/>
    <xdr:sp macro="" textlink="">
      <xdr:nvSpPr>
        <xdr:cNvPr id="118" name="テキスト ボックス 117"/>
        <xdr:cNvSpPr txBox="1"/>
      </xdr:nvSpPr>
      <xdr:spPr>
        <a:xfrm>
          <a:off x="4622800" y="648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325948</xdr:rowOff>
    </xdr:from>
    <xdr:to>
      <xdr:col>3</xdr:col>
      <xdr:colOff>904875</xdr:colOff>
      <xdr:row>36</xdr:row>
      <xdr:rowOff>13059</xdr:rowOff>
    </xdr:to>
    <xdr:cxnSp macro="">
      <xdr:nvCxnSpPr>
        <xdr:cNvPr id="119" name="直線コネクタ 118"/>
        <xdr:cNvCxnSpPr/>
      </xdr:nvCxnSpPr>
      <xdr:spPr bwMode="auto">
        <a:xfrm>
          <a:off x="3606800" y="6936298"/>
          <a:ext cx="698500" cy="30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38743</xdr:rowOff>
    </xdr:from>
    <xdr:to>
      <xdr:col>3</xdr:col>
      <xdr:colOff>955675</xdr:colOff>
      <xdr:row>35</xdr:row>
      <xdr:rowOff>140343</xdr:rowOff>
    </xdr:to>
    <xdr:sp macro="" textlink="">
      <xdr:nvSpPr>
        <xdr:cNvPr id="120" name="フローチャート : 判断 119"/>
        <xdr:cNvSpPr/>
      </xdr:nvSpPr>
      <xdr:spPr bwMode="auto">
        <a:xfrm>
          <a:off x="4254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150519</xdr:rowOff>
    </xdr:from>
    <xdr:ext cx="762000" cy="259045"/>
    <xdr:sp macro="" textlink="">
      <xdr:nvSpPr>
        <xdr:cNvPr id="121" name="テキスト ボックス 120"/>
        <xdr:cNvSpPr txBox="1"/>
      </xdr:nvSpPr>
      <xdr:spPr>
        <a:xfrm>
          <a:off x="3924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280684</xdr:rowOff>
    </xdr:from>
    <xdr:to>
      <xdr:col>3</xdr:col>
      <xdr:colOff>206375</xdr:colOff>
      <xdr:row>35</xdr:row>
      <xdr:rowOff>325948</xdr:rowOff>
    </xdr:to>
    <xdr:cxnSp macro="">
      <xdr:nvCxnSpPr>
        <xdr:cNvPr id="122" name="直線コネクタ 121"/>
        <xdr:cNvCxnSpPr/>
      </xdr:nvCxnSpPr>
      <xdr:spPr bwMode="auto">
        <a:xfrm>
          <a:off x="2908300" y="6891034"/>
          <a:ext cx="698500" cy="45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332069</xdr:rowOff>
    </xdr:from>
    <xdr:to>
      <xdr:col>3</xdr:col>
      <xdr:colOff>257175</xdr:colOff>
      <xdr:row>35</xdr:row>
      <xdr:rowOff>90769</xdr:rowOff>
    </xdr:to>
    <xdr:sp macro="" textlink="">
      <xdr:nvSpPr>
        <xdr:cNvPr id="123" name="フローチャート : 判断 122"/>
        <xdr:cNvSpPr/>
      </xdr:nvSpPr>
      <xdr:spPr bwMode="auto">
        <a:xfrm>
          <a:off x="35560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100946</xdr:rowOff>
    </xdr:from>
    <xdr:ext cx="762000" cy="259045"/>
    <xdr:sp macro="" textlink="">
      <xdr:nvSpPr>
        <xdr:cNvPr id="124" name="テキスト ボックス 123"/>
        <xdr:cNvSpPr txBox="1"/>
      </xdr:nvSpPr>
      <xdr:spPr>
        <a:xfrm>
          <a:off x="3225800" y="63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275278</xdr:rowOff>
    </xdr:from>
    <xdr:to>
      <xdr:col>2</xdr:col>
      <xdr:colOff>692150</xdr:colOff>
      <xdr:row>35</xdr:row>
      <xdr:rowOff>33978</xdr:rowOff>
    </xdr:to>
    <xdr:sp macro="" textlink="">
      <xdr:nvSpPr>
        <xdr:cNvPr id="125" name="フローチャート : 判断 124"/>
        <xdr:cNvSpPr/>
      </xdr:nvSpPr>
      <xdr:spPr bwMode="auto">
        <a:xfrm>
          <a:off x="2857500" y="65427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44155</xdr:rowOff>
    </xdr:from>
    <xdr:ext cx="762000" cy="259045"/>
    <xdr:sp macro="" textlink="">
      <xdr:nvSpPr>
        <xdr:cNvPr id="126" name="テキスト ボックス 125"/>
        <xdr:cNvSpPr txBox="1"/>
      </xdr:nvSpPr>
      <xdr:spPr>
        <a:xfrm>
          <a:off x="2527300" y="631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280373</xdr:rowOff>
    </xdr:from>
    <xdr:to>
      <xdr:col>5</xdr:col>
      <xdr:colOff>34925</xdr:colOff>
      <xdr:row>36</xdr:row>
      <xdr:rowOff>39073</xdr:rowOff>
    </xdr:to>
    <xdr:sp macro="" textlink="">
      <xdr:nvSpPr>
        <xdr:cNvPr id="132" name="円/楕円 131"/>
        <xdr:cNvSpPr/>
      </xdr:nvSpPr>
      <xdr:spPr bwMode="auto">
        <a:xfrm>
          <a:off x="5600700" y="6890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252450</xdr:rowOff>
    </xdr:from>
    <xdr:ext cx="762000" cy="259045"/>
    <xdr:sp macro="" textlink="">
      <xdr:nvSpPr>
        <xdr:cNvPr id="133" name="人口1人当たり決算額の推移該当値テキスト445"/>
        <xdr:cNvSpPr txBox="1"/>
      </xdr:nvSpPr>
      <xdr:spPr>
        <a:xfrm>
          <a:off x="5740400" y="686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10,498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297975</xdr:rowOff>
    </xdr:from>
    <xdr:to>
      <xdr:col>4</xdr:col>
      <xdr:colOff>520700</xdr:colOff>
      <xdr:row>36</xdr:row>
      <xdr:rowOff>56675</xdr:rowOff>
    </xdr:to>
    <xdr:sp macro="" textlink="">
      <xdr:nvSpPr>
        <xdr:cNvPr id="134" name="円/楕円 133"/>
        <xdr:cNvSpPr/>
      </xdr:nvSpPr>
      <xdr:spPr bwMode="auto">
        <a:xfrm>
          <a:off x="4953000" y="6908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41452</xdr:rowOff>
    </xdr:from>
    <xdr:ext cx="736600" cy="259045"/>
    <xdr:sp macro="" textlink="">
      <xdr:nvSpPr>
        <xdr:cNvPr id="135" name="テキスト ボックス 134"/>
        <xdr:cNvSpPr txBox="1"/>
      </xdr:nvSpPr>
      <xdr:spPr>
        <a:xfrm>
          <a:off x="4622800" y="699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305159</xdr:rowOff>
    </xdr:from>
    <xdr:to>
      <xdr:col>3</xdr:col>
      <xdr:colOff>955675</xdr:colOff>
      <xdr:row>36</xdr:row>
      <xdr:rowOff>63859</xdr:rowOff>
    </xdr:to>
    <xdr:sp macro="" textlink="">
      <xdr:nvSpPr>
        <xdr:cNvPr id="136" name="円/楕円 135"/>
        <xdr:cNvSpPr/>
      </xdr:nvSpPr>
      <xdr:spPr bwMode="auto">
        <a:xfrm>
          <a:off x="4254500" y="6915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48636</xdr:rowOff>
    </xdr:from>
    <xdr:ext cx="762000" cy="259045"/>
    <xdr:sp macro="" textlink="">
      <xdr:nvSpPr>
        <xdr:cNvPr id="137" name="テキスト ボックス 136"/>
        <xdr:cNvSpPr txBox="1"/>
      </xdr:nvSpPr>
      <xdr:spPr>
        <a:xfrm>
          <a:off x="3924300" y="70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275148</xdr:rowOff>
    </xdr:from>
    <xdr:to>
      <xdr:col>3</xdr:col>
      <xdr:colOff>257175</xdr:colOff>
      <xdr:row>36</xdr:row>
      <xdr:rowOff>33848</xdr:rowOff>
    </xdr:to>
    <xdr:sp macro="" textlink="">
      <xdr:nvSpPr>
        <xdr:cNvPr id="138" name="円/楕円 137"/>
        <xdr:cNvSpPr/>
      </xdr:nvSpPr>
      <xdr:spPr bwMode="auto">
        <a:xfrm>
          <a:off x="3556000" y="6885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18625</xdr:rowOff>
    </xdr:from>
    <xdr:ext cx="762000" cy="259045"/>
    <xdr:sp macro="" textlink="">
      <xdr:nvSpPr>
        <xdr:cNvPr id="139" name="テキスト ボックス 138"/>
        <xdr:cNvSpPr txBox="1"/>
      </xdr:nvSpPr>
      <xdr:spPr>
        <a:xfrm>
          <a:off x="3225800" y="69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229884</xdr:rowOff>
    </xdr:from>
    <xdr:to>
      <xdr:col>2</xdr:col>
      <xdr:colOff>692150</xdr:colOff>
      <xdr:row>35</xdr:row>
      <xdr:rowOff>331484</xdr:rowOff>
    </xdr:to>
    <xdr:sp macro="" textlink="">
      <xdr:nvSpPr>
        <xdr:cNvPr id="140" name="円/楕円 139"/>
        <xdr:cNvSpPr/>
      </xdr:nvSpPr>
      <xdr:spPr bwMode="auto">
        <a:xfrm>
          <a:off x="2857500" y="6840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316261</xdr:rowOff>
    </xdr:from>
    <xdr:ext cx="762000" cy="259045"/>
    <xdr:sp macro="" textlink="">
      <xdr:nvSpPr>
        <xdr:cNvPr id="141" name="テキスト ボックス 140"/>
        <xdr:cNvSpPr txBox="1"/>
      </xdr:nvSpPr>
      <xdr:spPr>
        <a:xfrm>
          <a:off x="2527300" y="692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福岡県行橋市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72,767
72,358
70.05
27,820,970
27,105,767
635,845
13,592,616
18,405,773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71417</xdr:rowOff>
    </xdr:from>
    <xdr:to>
      <xdr:col>6</xdr:col>
      <xdr:colOff>510540</xdr:colOff>
      <xdr:row>39</xdr:row>
      <xdr:rowOff>597</xdr:rowOff>
    </xdr:to>
    <xdr:cxnSp macro="">
      <xdr:nvCxnSpPr>
        <xdr:cNvPr id="54" name="直線コネクタ 53"/>
        <xdr:cNvCxnSpPr/>
      </xdr:nvCxnSpPr>
      <xdr:spPr>
        <a:xfrm flipV="1">
          <a:off x="4633595" y="5386367"/>
          <a:ext cx="1270" cy="130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4424</xdr:rowOff>
    </xdr:from>
    <xdr:ext cx="534377" cy="259045"/>
    <xdr:sp macro="" textlink="">
      <xdr:nvSpPr>
        <xdr:cNvPr id="55" name="人件費最小値テキスト"/>
        <xdr:cNvSpPr txBox="1"/>
      </xdr:nvSpPr>
      <xdr:spPr>
        <a:xfrm>
          <a:off x="4686300" y="66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422275</xdr:colOff>
      <xdr:row>39</xdr:row>
      <xdr:rowOff>597</xdr:rowOff>
    </xdr:from>
    <xdr:to>
      <xdr:col>6</xdr:col>
      <xdr:colOff>600075</xdr:colOff>
      <xdr:row>39</xdr:row>
      <xdr:rowOff>597</xdr:rowOff>
    </xdr:to>
    <xdr:cxnSp macro="">
      <xdr:nvCxnSpPr>
        <xdr:cNvPr id="56" name="直線コネクタ 55"/>
        <xdr:cNvCxnSpPr/>
      </xdr:nvCxnSpPr>
      <xdr:spPr>
        <a:xfrm>
          <a:off x="4546600" y="668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18094</xdr:rowOff>
    </xdr:from>
    <xdr:ext cx="534377" cy="259045"/>
    <xdr:sp macro="" textlink="">
      <xdr:nvSpPr>
        <xdr:cNvPr id="57" name="人件費最大値テキスト"/>
        <xdr:cNvSpPr txBox="1"/>
      </xdr:nvSpPr>
      <xdr:spPr>
        <a:xfrm>
          <a:off x="4686300" y="51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422275</xdr:colOff>
      <xdr:row>31</xdr:row>
      <xdr:rowOff>71417</xdr:rowOff>
    </xdr:from>
    <xdr:to>
      <xdr:col>6</xdr:col>
      <xdr:colOff>600075</xdr:colOff>
      <xdr:row>31</xdr:row>
      <xdr:rowOff>71417</xdr:rowOff>
    </xdr:to>
    <xdr:cxnSp macro="">
      <xdr:nvCxnSpPr>
        <xdr:cNvPr id="58" name="直線コネクタ 57"/>
        <xdr:cNvCxnSpPr/>
      </xdr:nvCxnSpPr>
      <xdr:spPr>
        <a:xfrm>
          <a:off x="4546600" y="538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68948</xdr:rowOff>
    </xdr:from>
    <xdr:to>
      <xdr:col>6</xdr:col>
      <xdr:colOff>511175</xdr:colOff>
      <xdr:row>37</xdr:row>
      <xdr:rowOff>76538</xdr:rowOff>
    </xdr:to>
    <xdr:cxnSp macro="">
      <xdr:nvCxnSpPr>
        <xdr:cNvPr id="59" name="直線コネクタ 58"/>
        <xdr:cNvCxnSpPr/>
      </xdr:nvCxnSpPr>
      <xdr:spPr>
        <a:xfrm flipV="1">
          <a:off x="3797300" y="6412598"/>
          <a:ext cx="838200" cy="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113697</xdr:rowOff>
    </xdr:from>
    <xdr:ext cx="534377" cy="259045"/>
    <xdr:sp macro="" textlink="">
      <xdr:nvSpPr>
        <xdr:cNvPr id="60" name="人件費平均値テキスト"/>
        <xdr:cNvSpPr txBox="1"/>
      </xdr:nvSpPr>
      <xdr:spPr>
        <a:xfrm>
          <a:off x="4686300" y="5942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90820</xdr:rowOff>
    </xdr:from>
    <xdr:to>
      <xdr:col>6</xdr:col>
      <xdr:colOff>561975</xdr:colOff>
      <xdr:row>36</xdr:row>
      <xdr:rowOff>20970</xdr:rowOff>
    </xdr:to>
    <xdr:sp macro="" textlink="">
      <xdr:nvSpPr>
        <xdr:cNvPr id="61" name="フローチャート : 判断 60"/>
        <xdr:cNvSpPr/>
      </xdr:nvSpPr>
      <xdr:spPr>
        <a:xfrm>
          <a:off x="45847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50615</xdr:rowOff>
    </xdr:from>
    <xdr:to>
      <xdr:col>5</xdr:col>
      <xdr:colOff>358775</xdr:colOff>
      <xdr:row>37</xdr:row>
      <xdr:rowOff>76538</xdr:rowOff>
    </xdr:to>
    <xdr:cxnSp macro="">
      <xdr:nvCxnSpPr>
        <xdr:cNvPr id="62" name="直線コネクタ 61"/>
        <xdr:cNvCxnSpPr/>
      </xdr:nvCxnSpPr>
      <xdr:spPr>
        <a:xfrm>
          <a:off x="2908300" y="6394265"/>
          <a:ext cx="889000" cy="2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147271</xdr:rowOff>
    </xdr:from>
    <xdr:ext cx="534377" cy="259045"/>
    <xdr:sp macro="" textlink="">
      <xdr:nvSpPr>
        <xdr:cNvPr id="64" name="テキスト ボックス 63"/>
        <xdr:cNvSpPr txBox="1"/>
      </xdr:nvSpPr>
      <xdr:spPr>
        <a:xfrm>
          <a:off x="3530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50615</xdr:rowOff>
    </xdr:from>
    <xdr:to>
      <xdr:col>4</xdr:col>
      <xdr:colOff>155575</xdr:colOff>
      <xdr:row>37</xdr:row>
      <xdr:rowOff>72332</xdr:rowOff>
    </xdr:to>
    <xdr:cxnSp macro="">
      <xdr:nvCxnSpPr>
        <xdr:cNvPr id="65" name="直線コネクタ 64"/>
        <xdr:cNvCxnSpPr/>
      </xdr:nvCxnSpPr>
      <xdr:spPr>
        <a:xfrm flipV="1">
          <a:off x="2019300" y="6394265"/>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155889</xdr:rowOff>
    </xdr:from>
    <xdr:ext cx="534377" cy="259045"/>
    <xdr:sp macro="" textlink="">
      <xdr:nvSpPr>
        <xdr:cNvPr id="67" name="テキスト ボックス 66"/>
        <xdr:cNvSpPr txBox="1"/>
      </xdr:nvSpPr>
      <xdr:spPr>
        <a:xfrm>
          <a:off x="2641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59553</xdr:rowOff>
    </xdr:from>
    <xdr:to>
      <xdr:col>2</xdr:col>
      <xdr:colOff>638175</xdr:colOff>
      <xdr:row>37</xdr:row>
      <xdr:rowOff>72332</xdr:rowOff>
    </xdr:to>
    <xdr:cxnSp macro="">
      <xdr:nvCxnSpPr>
        <xdr:cNvPr id="68" name="直線コネクタ 67"/>
        <xdr:cNvCxnSpPr/>
      </xdr:nvCxnSpPr>
      <xdr:spPr>
        <a:xfrm>
          <a:off x="1130300" y="6403203"/>
          <a:ext cx="889000" cy="1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109209</xdr:rowOff>
    </xdr:from>
    <xdr:ext cx="534377" cy="259045"/>
    <xdr:sp macro="" textlink="">
      <xdr:nvSpPr>
        <xdr:cNvPr id="70" name="テキスト ボックス 69"/>
        <xdr:cNvSpPr txBox="1"/>
      </xdr:nvSpPr>
      <xdr:spPr>
        <a:xfrm>
          <a:off x="1752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54139</xdr:rowOff>
    </xdr:from>
    <xdr:ext cx="534377" cy="259045"/>
    <xdr:sp macro="" textlink="">
      <xdr:nvSpPr>
        <xdr:cNvPr id="72" name="テキスト ボックス 71"/>
        <xdr:cNvSpPr txBox="1"/>
      </xdr:nvSpPr>
      <xdr:spPr>
        <a:xfrm>
          <a:off x="863111" y="57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18148</xdr:rowOff>
    </xdr:from>
    <xdr:to>
      <xdr:col>6</xdr:col>
      <xdr:colOff>561975</xdr:colOff>
      <xdr:row>37</xdr:row>
      <xdr:rowOff>119748</xdr:rowOff>
    </xdr:to>
    <xdr:sp macro="" textlink="">
      <xdr:nvSpPr>
        <xdr:cNvPr id="78" name="円/楕円 77"/>
        <xdr:cNvSpPr/>
      </xdr:nvSpPr>
      <xdr:spPr>
        <a:xfrm>
          <a:off x="4584700" y="636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168025</xdr:rowOff>
    </xdr:from>
    <xdr:ext cx="534377" cy="259045"/>
    <xdr:sp macro="" textlink="">
      <xdr:nvSpPr>
        <xdr:cNvPr id="79" name="人件費該当値テキスト"/>
        <xdr:cNvSpPr txBox="1"/>
      </xdr:nvSpPr>
      <xdr:spPr>
        <a:xfrm>
          <a:off x="4686300" y="634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50,595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25738</xdr:rowOff>
    </xdr:from>
    <xdr:to>
      <xdr:col>5</xdr:col>
      <xdr:colOff>409575</xdr:colOff>
      <xdr:row>37</xdr:row>
      <xdr:rowOff>127338</xdr:rowOff>
    </xdr:to>
    <xdr:sp macro="" textlink="">
      <xdr:nvSpPr>
        <xdr:cNvPr id="80" name="円/楕円 79"/>
        <xdr:cNvSpPr/>
      </xdr:nvSpPr>
      <xdr:spPr>
        <a:xfrm>
          <a:off x="3746500" y="636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118465</xdr:rowOff>
    </xdr:from>
    <xdr:ext cx="534377" cy="259045"/>
    <xdr:sp macro="" textlink="">
      <xdr:nvSpPr>
        <xdr:cNvPr id="81" name="テキスト ボックス 80"/>
        <xdr:cNvSpPr txBox="1"/>
      </xdr:nvSpPr>
      <xdr:spPr>
        <a:xfrm>
          <a:off x="3530111" y="646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50,263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171265</xdr:rowOff>
    </xdr:from>
    <xdr:to>
      <xdr:col>4</xdr:col>
      <xdr:colOff>206375</xdr:colOff>
      <xdr:row>37</xdr:row>
      <xdr:rowOff>101415</xdr:rowOff>
    </xdr:to>
    <xdr:sp macro="" textlink="">
      <xdr:nvSpPr>
        <xdr:cNvPr id="82" name="円/楕円 81"/>
        <xdr:cNvSpPr/>
      </xdr:nvSpPr>
      <xdr:spPr>
        <a:xfrm>
          <a:off x="2857500" y="634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92542</xdr:rowOff>
    </xdr:from>
    <xdr:ext cx="534377" cy="259045"/>
    <xdr:sp macro="" textlink="">
      <xdr:nvSpPr>
        <xdr:cNvPr id="83" name="テキスト ボックス 82"/>
        <xdr:cNvSpPr txBox="1"/>
      </xdr:nvSpPr>
      <xdr:spPr>
        <a:xfrm>
          <a:off x="2641111" y="643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51,397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21532</xdr:rowOff>
    </xdr:from>
    <xdr:to>
      <xdr:col>3</xdr:col>
      <xdr:colOff>3175</xdr:colOff>
      <xdr:row>37</xdr:row>
      <xdr:rowOff>123132</xdr:rowOff>
    </xdr:to>
    <xdr:sp macro="" textlink="">
      <xdr:nvSpPr>
        <xdr:cNvPr id="84" name="円/楕円 83"/>
        <xdr:cNvSpPr/>
      </xdr:nvSpPr>
      <xdr:spPr>
        <a:xfrm>
          <a:off x="1968500" y="636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114259</xdr:rowOff>
    </xdr:from>
    <xdr:ext cx="534377" cy="259045"/>
    <xdr:sp macro="" textlink="">
      <xdr:nvSpPr>
        <xdr:cNvPr id="85" name="テキスト ボックス 84"/>
        <xdr:cNvSpPr txBox="1"/>
      </xdr:nvSpPr>
      <xdr:spPr>
        <a:xfrm>
          <a:off x="1752111" y="645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50,447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8753</xdr:rowOff>
    </xdr:from>
    <xdr:to>
      <xdr:col>1</xdr:col>
      <xdr:colOff>485775</xdr:colOff>
      <xdr:row>37</xdr:row>
      <xdr:rowOff>110353</xdr:rowOff>
    </xdr:to>
    <xdr:sp macro="" textlink="">
      <xdr:nvSpPr>
        <xdr:cNvPr id="86" name="円/楕円 85"/>
        <xdr:cNvSpPr/>
      </xdr:nvSpPr>
      <xdr:spPr>
        <a:xfrm>
          <a:off x="1079500" y="635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101480</xdr:rowOff>
    </xdr:from>
    <xdr:ext cx="534377" cy="259045"/>
    <xdr:sp macro="" textlink="">
      <xdr:nvSpPr>
        <xdr:cNvPr id="87" name="テキスト ボックス 86"/>
        <xdr:cNvSpPr txBox="1"/>
      </xdr:nvSpPr>
      <xdr:spPr>
        <a:xfrm>
          <a:off x="863111" y="644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51,006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20580</xdr:rowOff>
    </xdr:from>
    <xdr:to>
      <xdr:col>6</xdr:col>
      <xdr:colOff>510540</xdr:colOff>
      <xdr:row>57</xdr:row>
      <xdr:rowOff>145700</xdr:rowOff>
    </xdr:to>
    <xdr:cxnSp macro="">
      <xdr:nvCxnSpPr>
        <xdr:cNvPr id="112" name="直線コネクタ 111"/>
        <xdr:cNvCxnSpPr/>
      </xdr:nvCxnSpPr>
      <xdr:spPr>
        <a:xfrm flipV="1">
          <a:off x="4633595" y="8593080"/>
          <a:ext cx="1270" cy="13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149527</xdr:rowOff>
    </xdr:from>
    <xdr:ext cx="534377" cy="259045"/>
    <xdr:sp macro="" textlink="">
      <xdr:nvSpPr>
        <xdr:cNvPr id="113" name="物件費最小値テキスト"/>
        <xdr:cNvSpPr txBox="1"/>
      </xdr:nvSpPr>
      <xdr:spPr>
        <a:xfrm>
          <a:off x="4686300" y="99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422275</xdr:colOff>
      <xdr:row>57</xdr:row>
      <xdr:rowOff>145700</xdr:rowOff>
    </xdr:from>
    <xdr:to>
      <xdr:col>6</xdr:col>
      <xdr:colOff>600075</xdr:colOff>
      <xdr:row>57</xdr:row>
      <xdr:rowOff>145700</xdr:rowOff>
    </xdr:to>
    <xdr:cxnSp macro="">
      <xdr:nvCxnSpPr>
        <xdr:cNvPr id="114" name="直線コネクタ 113"/>
        <xdr:cNvCxnSpPr/>
      </xdr:nvCxnSpPr>
      <xdr:spPr>
        <a:xfrm>
          <a:off x="4546600" y="99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138707</xdr:rowOff>
    </xdr:from>
    <xdr:ext cx="599010" cy="259045"/>
    <xdr:sp macro="" textlink="">
      <xdr:nvSpPr>
        <xdr:cNvPr id="115" name="物件費最大値テキスト"/>
        <xdr:cNvSpPr txBox="1"/>
      </xdr:nvSpPr>
      <xdr:spPr>
        <a:xfrm>
          <a:off x="4686300" y="83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422275</xdr:colOff>
      <xdr:row>50</xdr:row>
      <xdr:rowOff>20580</xdr:rowOff>
    </xdr:from>
    <xdr:to>
      <xdr:col>6</xdr:col>
      <xdr:colOff>600075</xdr:colOff>
      <xdr:row>50</xdr:row>
      <xdr:rowOff>20580</xdr:rowOff>
    </xdr:to>
    <xdr:cxnSp macro="">
      <xdr:nvCxnSpPr>
        <xdr:cNvPr id="116" name="直線コネクタ 115"/>
        <xdr:cNvCxnSpPr/>
      </xdr:nvCxnSpPr>
      <xdr:spPr>
        <a:xfrm>
          <a:off x="4546600" y="8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65957</xdr:rowOff>
    </xdr:from>
    <xdr:to>
      <xdr:col>6</xdr:col>
      <xdr:colOff>511175</xdr:colOff>
      <xdr:row>56</xdr:row>
      <xdr:rowOff>72377</xdr:rowOff>
    </xdr:to>
    <xdr:cxnSp macro="">
      <xdr:nvCxnSpPr>
        <xdr:cNvPr id="117" name="直線コネクタ 116"/>
        <xdr:cNvCxnSpPr/>
      </xdr:nvCxnSpPr>
      <xdr:spPr>
        <a:xfrm flipV="1">
          <a:off x="3797300" y="9667157"/>
          <a:ext cx="838200" cy="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169442</xdr:rowOff>
    </xdr:from>
    <xdr:ext cx="534377" cy="259045"/>
    <xdr:sp macro="" textlink="">
      <xdr:nvSpPr>
        <xdr:cNvPr id="118" name="物件費平均値テキスト"/>
        <xdr:cNvSpPr txBox="1"/>
      </xdr:nvSpPr>
      <xdr:spPr>
        <a:xfrm>
          <a:off x="4686300" y="9256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146565</xdr:rowOff>
    </xdr:from>
    <xdr:to>
      <xdr:col>6</xdr:col>
      <xdr:colOff>561975</xdr:colOff>
      <xdr:row>55</xdr:row>
      <xdr:rowOff>76715</xdr:rowOff>
    </xdr:to>
    <xdr:sp macro="" textlink="">
      <xdr:nvSpPr>
        <xdr:cNvPr id="119" name="フローチャート : 判断 118"/>
        <xdr:cNvSpPr/>
      </xdr:nvSpPr>
      <xdr:spPr>
        <a:xfrm>
          <a:off x="4584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72377</xdr:rowOff>
    </xdr:from>
    <xdr:to>
      <xdr:col>5</xdr:col>
      <xdr:colOff>358775</xdr:colOff>
      <xdr:row>57</xdr:row>
      <xdr:rowOff>66777</xdr:rowOff>
    </xdr:to>
    <xdr:cxnSp macro="">
      <xdr:nvCxnSpPr>
        <xdr:cNvPr id="120" name="直線コネクタ 119"/>
        <xdr:cNvCxnSpPr/>
      </xdr:nvCxnSpPr>
      <xdr:spPr>
        <a:xfrm flipV="1">
          <a:off x="2908300" y="9673577"/>
          <a:ext cx="889000" cy="16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146755</xdr:rowOff>
    </xdr:from>
    <xdr:to>
      <xdr:col>5</xdr:col>
      <xdr:colOff>409575</xdr:colOff>
      <xdr:row>55</xdr:row>
      <xdr:rowOff>76905</xdr:rowOff>
    </xdr:to>
    <xdr:sp macro="" textlink="">
      <xdr:nvSpPr>
        <xdr:cNvPr id="121" name="フローチャート : 判断 120"/>
        <xdr:cNvSpPr/>
      </xdr:nvSpPr>
      <xdr:spPr>
        <a:xfrm>
          <a:off x="3746500" y="940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93432</xdr:rowOff>
    </xdr:from>
    <xdr:ext cx="534377" cy="259045"/>
    <xdr:sp macro="" textlink="">
      <xdr:nvSpPr>
        <xdr:cNvPr id="122" name="テキスト ボックス 121"/>
        <xdr:cNvSpPr txBox="1"/>
      </xdr:nvSpPr>
      <xdr:spPr>
        <a:xfrm>
          <a:off x="3530111" y="918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66777</xdr:rowOff>
    </xdr:from>
    <xdr:to>
      <xdr:col>4</xdr:col>
      <xdr:colOff>155575</xdr:colOff>
      <xdr:row>57</xdr:row>
      <xdr:rowOff>95942</xdr:rowOff>
    </xdr:to>
    <xdr:cxnSp macro="">
      <xdr:nvCxnSpPr>
        <xdr:cNvPr id="123" name="直線コネクタ 122"/>
        <xdr:cNvCxnSpPr/>
      </xdr:nvCxnSpPr>
      <xdr:spPr>
        <a:xfrm flipV="1">
          <a:off x="2019300" y="9839427"/>
          <a:ext cx="889000" cy="2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137820</xdr:rowOff>
    </xdr:from>
    <xdr:to>
      <xdr:col>4</xdr:col>
      <xdr:colOff>206375</xdr:colOff>
      <xdr:row>55</xdr:row>
      <xdr:rowOff>67970</xdr:rowOff>
    </xdr:to>
    <xdr:sp macro="" textlink="">
      <xdr:nvSpPr>
        <xdr:cNvPr id="124" name="フローチャート : 判断 123"/>
        <xdr:cNvSpPr/>
      </xdr:nvSpPr>
      <xdr:spPr>
        <a:xfrm>
          <a:off x="2857500" y="93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84497</xdr:rowOff>
    </xdr:from>
    <xdr:ext cx="534377" cy="259045"/>
    <xdr:sp macro="" textlink="">
      <xdr:nvSpPr>
        <xdr:cNvPr id="125" name="テキスト ボックス 124"/>
        <xdr:cNvSpPr txBox="1"/>
      </xdr:nvSpPr>
      <xdr:spPr>
        <a:xfrm>
          <a:off x="2641111" y="917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81083</xdr:rowOff>
    </xdr:from>
    <xdr:to>
      <xdr:col>2</xdr:col>
      <xdr:colOff>638175</xdr:colOff>
      <xdr:row>57</xdr:row>
      <xdr:rowOff>95942</xdr:rowOff>
    </xdr:to>
    <xdr:cxnSp macro="">
      <xdr:nvCxnSpPr>
        <xdr:cNvPr id="126" name="直線コネクタ 125"/>
        <xdr:cNvCxnSpPr/>
      </xdr:nvCxnSpPr>
      <xdr:spPr>
        <a:xfrm>
          <a:off x="1130300" y="9853733"/>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30969</xdr:rowOff>
    </xdr:from>
    <xdr:to>
      <xdr:col>3</xdr:col>
      <xdr:colOff>3175</xdr:colOff>
      <xdr:row>55</xdr:row>
      <xdr:rowOff>132569</xdr:rowOff>
    </xdr:to>
    <xdr:sp macro="" textlink="">
      <xdr:nvSpPr>
        <xdr:cNvPr id="127" name="フローチャート : 判断 126"/>
        <xdr:cNvSpPr/>
      </xdr:nvSpPr>
      <xdr:spPr>
        <a:xfrm>
          <a:off x="1968500" y="94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149096</xdr:rowOff>
    </xdr:from>
    <xdr:ext cx="534377" cy="259045"/>
    <xdr:sp macro="" textlink="">
      <xdr:nvSpPr>
        <xdr:cNvPr id="128" name="テキスト ボックス 127"/>
        <xdr:cNvSpPr txBox="1"/>
      </xdr:nvSpPr>
      <xdr:spPr>
        <a:xfrm>
          <a:off x="1752111" y="923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40742</xdr:rowOff>
    </xdr:from>
    <xdr:to>
      <xdr:col>1</xdr:col>
      <xdr:colOff>485775</xdr:colOff>
      <xdr:row>55</xdr:row>
      <xdr:rowOff>142342</xdr:rowOff>
    </xdr:to>
    <xdr:sp macro="" textlink="">
      <xdr:nvSpPr>
        <xdr:cNvPr id="129" name="フローチャート : 判断 128"/>
        <xdr:cNvSpPr/>
      </xdr:nvSpPr>
      <xdr:spPr>
        <a:xfrm>
          <a:off x="1079500" y="947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158869</xdr:rowOff>
    </xdr:from>
    <xdr:ext cx="534377" cy="259045"/>
    <xdr:sp macro="" textlink="">
      <xdr:nvSpPr>
        <xdr:cNvPr id="130" name="テキスト ボックス 129"/>
        <xdr:cNvSpPr txBox="1"/>
      </xdr:nvSpPr>
      <xdr:spPr>
        <a:xfrm>
          <a:off x="863111" y="924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15157</xdr:rowOff>
    </xdr:from>
    <xdr:to>
      <xdr:col>6</xdr:col>
      <xdr:colOff>561975</xdr:colOff>
      <xdr:row>56</xdr:row>
      <xdr:rowOff>116757</xdr:rowOff>
    </xdr:to>
    <xdr:sp macro="" textlink="">
      <xdr:nvSpPr>
        <xdr:cNvPr id="136" name="円/楕円 135"/>
        <xdr:cNvSpPr/>
      </xdr:nvSpPr>
      <xdr:spPr>
        <a:xfrm>
          <a:off x="4584700" y="961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165034</xdr:rowOff>
    </xdr:from>
    <xdr:ext cx="534377" cy="259045"/>
    <xdr:sp macro="" textlink="">
      <xdr:nvSpPr>
        <xdr:cNvPr id="137" name="物件費該当値テキスト"/>
        <xdr:cNvSpPr txBox="1"/>
      </xdr:nvSpPr>
      <xdr:spPr>
        <a:xfrm>
          <a:off x="4686300" y="959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45,871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21577</xdr:rowOff>
    </xdr:from>
    <xdr:to>
      <xdr:col>5</xdr:col>
      <xdr:colOff>409575</xdr:colOff>
      <xdr:row>56</xdr:row>
      <xdr:rowOff>123177</xdr:rowOff>
    </xdr:to>
    <xdr:sp macro="" textlink="">
      <xdr:nvSpPr>
        <xdr:cNvPr id="138" name="円/楕円 137"/>
        <xdr:cNvSpPr/>
      </xdr:nvSpPr>
      <xdr:spPr>
        <a:xfrm>
          <a:off x="3746500" y="962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114304</xdr:rowOff>
    </xdr:from>
    <xdr:ext cx="534377" cy="259045"/>
    <xdr:sp macro="" textlink="">
      <xdr:nvSpPr>
        <xdr:cNvPr id="139" name="テキスト ボックス 138"/>
        <xdr:cNvSpPr txBox="1"/>
      </xdr:nvSpPr>
      <xdr:spPr>
        <a:xfrm>
          <a:off x="3530111" y="971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45,534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15977</xdr:rowOff>
    </xdr:from>
    <xdr:to>
      <xdr:col>4</xdr:col>
      <xdr:colOff>206375</xdr:colOff>
      <xdr:row>57</xdr:row>
      <xdr:rowOff>117577</xdr:rowOff>
    </xdr:to>
    <xdr:sp macro="" textlink="">
      <xdr:nvSpPr>
        <xdr:cNvPr id="140" name="円/楕円 139"/>
        <xdr:cNvSpPr/>
      </xdr:nvSpPr>
      <xdr:spPr>
        <a:xfrm>
          <a:off x="2857500" y="978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108704</xdr:rowOff>
    </xdr:from>
    <xdr:ext cx="534377" cy="259045"/>
    <xdr:sp macro="" textlink="">
      <xdr:nvSpPr>
        <xdr:cNvPr id="141" name="テキスト ボックス 140"/>
        <xdr:cNvSpPr txBox="1"/>
      </xdr:nvSpPr>
      <xdr:spPr>
        <a:xfrm>
          <a:off x="2641111" y="988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36,828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45142</xdr:rowOff>
    </xdr:from>
    <xdr:to>
      <xdr:col>3</xdr:col>
      <xdr:colOff>3175</xdr:colOff>
      <xdr:row>57</xdr:row>
      <xdr:rowOff>146742</xdr:rowOff>
    </xdr:to>
    <xdr:sp macro="" textlink="">
      <xdr:nvSpPr>
        <xdr:cNvPr id="142" name="円/楕円 141"/>
        <xdr:cNvSpPr/>
      </xdr:nvSpPr>
      <xdr:spPr>
        <a:xfrm>
          <a:off x="1968500" y="981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137869</xdr:rowOff>
    </xdr:from>
    <xdr:ext cx="534377" cy="259045"/>
    <xdr:sp macro="" textlink="">
      <xdr:nvSpPr>
        <xdr:cNvPr id="143" name="テキスト ボックス 142"/>
        <xdr:cNvSpPr txBox="1"/>
      </xdr:nvSpPr>
      <xdr:spPr>
        <a:xfrm>
          <a:off x="1752111" y="991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35,297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30283</xdr:rowOff>
    </xdr:from>
    <xdr:to>
      <xdr:col>1</xdr:col>
      <xdr:colOff>485775</xdr:colOff>
      <xdr:row>57</xdr:row>
      <xdr:rowOff>131883</xdr:rowOff>
    </xdr:to>
    <xdr:sp macro="" textlink="">
      <xdr:nvSpPr>
        <xdr:cNvPr id="144" name="円/楕円 143"/>
        <xdr:cNvSpPr/>
      </xdr:nvSpPr>
      <xdr:spPr>
        <a:xfrm>
          <a:off x="1079500" y="98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123010</xdr:rowOff>
    </xdr:from>
    <xdr:ext cx="534377" cy="259045"/>
    <xdr:sp macro="" textlink="">
      <xdr:nvSpPr>
        <xdr:cNvPr id="145" name="テキスト ボックス 144"/>
        <xdr:cNvSpPr txBox="1"/>
      </xdr:nvSpPr>
      <xdr:spPr>
        <a:xfrm>
          <a:off x="863111" y="989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36,077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137904</xdr:rowOff>
    </xdr:from>
    <xdr:to>
      <xdr:col>6</xdr:col>
      <xdr:colOff>510540</xdr:colOff>
      <xdr:row>79</xdr:row>
      <xdr:rowOff>28829</xdr:rowOff>
    </xdr:to>
    <xdr:cxnSp macro="">
      <xdr:nvCxnSpPr>
        <xdr:cNvPr id="171" name="直線コネクタ 170"/>
        <xdr:cNvCxnSpPr/>
      </xdr:nvCxnSpPr>
      <xdr:spPr>
        <a:xfrm flipV="1">
          <a:off x="4633595" y="11967954"/>
          <a:ext cx="1270" cy="160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32656</xdr:rowOff>
    </xdr:from>
    <xdr:ext cx="378565" cy="259045"/>
    <xdr:sp macro="" textlink="">
      <xdr:nvSpPr>
        <xdr:cNvPr id="172" name="維持補修費最小値テキスト"/>
        <xdr:cNvSpPr txBox="1"/>
      </xdr:nvSpPr>
      <xdr:spPr>
        <a:xfrm>
          <a:off x="4686300" y="1357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79</xdr:row>
      <xdr:rowOff>28829</xdr:rowOff>
    </xdr:from>
    <xdr:to>
      <xdr:col>6</xdr:col>
      <xdr:colOff>600075</xdr:colOff>
      <xdr:row>79</xdr:row>
      <xdr:rowOff>28829</xdr:rowOff>
    </xdr:to>
    <xdr:cxnSp macro="">
      <xdr:nvCxnSpPr>
        <xdr:cNvPr id="173" name="直線コネクタ 172"/>
        <xdr:cNvCxnSpPr/>
      </xdr:nvCxnSpPr>
      <xdr:spPr>
        <a:xfrm>
          <a:off x="4546600" y="135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84581</xdr:rowOff>
    </xdr:from>
    <xdr:ext cx="534377" cy="259045"/>
    <xdr:sp macro="" textlink="">
      <xdr:nvSpPr>
        <xdr:cNvPr id="174" name="維持補修費最大値テキスト"/>
        <xdr:cNvSpPr txBox="1"/>
      </xdr:nvSpPr>
      <xdr:spPr>
        <a:xfrm>
          <a:off x="4686300" y="117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422275</xdr:colOff>
      <xdr:row>69</xdr:row>
      <xdr:rowOff>137904</xdr:rowOff>
    </xdr:from>
    <xdr:to>
      <xdr:col>6</xdr:col>
      <xdr:colOff>600075</xdr:colOff>
      <xdr:row>69</xdr:row>
      <xdr:rowOff>137904</xdr:rowOff>
    </xdr:to>
    <xdr:cxnSp macro="">
      <xdr:nvCxnSpPr>
        <xdr:cNvPr id="175" name="直線コネクタ 174"/>
        <xdr:cNvCxnSpPr/>
      </xdr:nvCxnSpPr>
      <xdr:spPr>
        <a:xfrm>
          <a:off x="4546600" y="1196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111125</xdr:rowOff>
    </xdr:from>
    <xdr:to>
      <xdr:col>6</xdr:col>
      <xdr:colOff>511175</xdr:colOff>
      <xdr:row>76</xdr:row>
      <xdr:rowOff>136271</xdr:rowOff>
    </xdr:to>
    <xdr:cxnSp macro="">
      <xdr:nvCxnSpPr>
        <xdr:cNvPr id="176" name="直線コネクタ 175"/>
        <xdr:cNvCxnSpPr/>
      </xdr:nvCxnSpPr>
      <xdr:spPr>
        <a:xfrm flipV="1">
          <a:off x="3797300" y="13141325"/>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132187</xdr:rowOff>
    </xdr:from>
    <xdr:ext cx="469744" cy="259045"/>
    <xdr:sp macro="" textlink="">
      <xdr:nvSpPr>
        <xdr:cNvPr id="177" name="維持補修費平均値テキスト"/>
        <xdr:cNvSpPr txBox="1"/>
      </xdr:nvSpPr>
      <xdr:spPr>
        <a:xfrm>
          <a:off x="4686300" y="1281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109310</xdr:rowOff>
    </xdr:from>
    <xdr:to>
      <xdr:col>6</xdr:col>
      <xdr:colOff>561975</xdr:colOff>
      <xdr:row>76</xdr:row>
      <xdr:rowOff>39461</xdr:rowOff>
    </xdr:to>
    <xdr:sp macro="" textlink="">
      <xdr:nvSpPr>
        <xdr:cNvPr id="178" name="フローチャート : 判断 177"/>
        <xdr:cNvSpPr/>
      </xdr:nvSpPr>
      <xdr:spPr>
        <a:xfrm>
          <a:off x="45847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118309</xdr:rowOff>
    </xdr:from>
    <xdr:to>
      <xdr:col>5</xdr:col>
      <xdr:colOff>358775</xdr:colOff>
      <xdr:row>76</xdr:row>
      <xdr:rowOff>136271</xdr:rowOff>
    </xdr:to>
    <xdr:cxnSp macro="">
      <xdr:nvCxnSpPr>
        <xdr:cNvPr id="179" name="直線コネクタ 178"/>
        <xdr:cNvCxnSpPr/>
      </xdr:nvCxnSpPr>
      <xdr:spPr>
        <a:xfrm>
          <a:off x="2908300" y="13148509"/>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161072</xdr:rowOff>
    </xdr:from>
    <xdr:to>
      <xdr:col>5</xdr:col>
      <xdr:colOff>409575</xdr:colOff>
      <xdr:row>75</xdr:row>
      <xdr:rowOff>91222</xdr:rowOff>
    </xdr:to>
    <xdr:sp macro="" textlink="">
      <xdr:nvSpPr>
        <xdr:cNvPr id="180" name="フローチャート : 判断 179"/>
        <xdr:cNvSpPr/>
      </xdr:nvSpPr>
      <xdr:spPr>
        <a:xfrm>
          <a:off x="3746500" y="1284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107749</xdr:rowOff>
    </xdr:from>
    <xdr:ext cx="469744" cy="259045"/>
    <xdr:sp macro="" textlink="">
      <xdr:nvSpPr>
        <xdr:cNvPr id="181" name="テキスト ボックス 180"/>
        <xdr:cNvSpPr txBox="1"/>
      </xdr:nvSpPr>
      <xdr:spPr>
        <a:xfrm>
          <a:off x="3562427" y="126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162234</xdr:rowOff>
    </xdr:from>
    <xdr:to>
      <xdr:col>4</xdr:col>
      <xdr:colOff>155575</xdr:colOff>
      <xdr:row>76</xdr:row>
      <xdr:rowOff>118309</xdr:rowOff>
    </xdr:to>
    <xdr:cxnSp macro="">
      <xdr:nvCxnSpPr>
        <xdr:cNvPr id="182" name="直線コネクタ 181"/>
        <xdr:cNvCxnSpPr/>
      </xdr:nvCxnSpPr>
      <xdr:spPr>
        <a:xfrm>
          <a:off x="2019300" y="13020984"/>
          <a:ext cx="889000" cy="12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20810</xdr:rowOff>
    </xdr:from>
    <xdr:to>
      <xdr:col>4</xdr:col>
      <xdr:colOff>206375</xdr:colOff>
      <xdr:row>75</xdr:row>
      <xdr:rowOff>122410</xdr:rowOff>
    </xdr:to>
    <xdr:sp macro="" textlink="">
      <xdr:nvSpPr>
        <xdr:cNvPr id="183" name="フローチャート : 判断 182"/>
        <xdr:cNvSpPr/>
      </xdr:nvSpPr>
      <xdr:spPr>
        <a:xfrm>
          <a:off x="2857500" y="1287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138937</xdr:rowOff>
    </xdr:from>
    <xdr:ext cx="469744" cy="259045"/>
    <xdr:sp macro="" textlink="">
      <xdr:nvSpPr>
        <xdr:cNvPr id="184" name="テキスト ボックス 183"/>
        <xdr:cNvSpPr txBox="1"/>
      </xdr:nvSpPr>
      <xdr:spPr>
        <a:xfrm>
          <a:off x="2673427" y="1265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162234</xdr:rowOff>
    </xdr:from>
    <xdr:to>
      <xdr:col>2</xdr:col>
      <xdr:colOff>638175</xdr:colOff>
      <xdr:row>76</xdr:row>
      <xdr:rowOff>5643</xdr:rowOff>
    </xdr:to>
    <xdr:cxnSp macro="">
      <xdr:nvCxnSpPr>
        <xdr:cNvPr id="185" name="直線コネクタ 184"/>
        <xdr:cNvCxnSpPr/>
      </xdr:nvCxnSpPr>
      <xdr:spPr>
        <a:xfrm flipV="1">
          <a:off x="1130300" y="13020984"/>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6114</xdr:rowOff>
    </xdr:from>
    <xdr:to>
      <xdr:col>3</xdr:col>
      <xdr:colOff>3175</xdr:colOff>
      <xdr:row>75</xdr:row>
      <xdr:rowOff>107714</xdr:rowOff>
    </xdr:to>
    <xdr:sp macro="" textlink="">
      <xdr:nvSpPr>
        <xdr:cNvPr id="186" name="フローチャート : 判断 185"/>
        <xdr:cNvSpPr/>
      </xdr:nvSpPr>
      <xdr:spPr>
        <a:xfrm>
          <a:off x="1968500" y="1286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124241</xdr:rowOff>
    </xdr:from>
    <xdr:ext cx="469744" cy="259045"/>
    <xdr:sp macro="" textlink="">
      <xdr:nvSpPr>
        <xdr:cNvPr id="187" name="テキスト ボックス 186"/>
        <xdr:cNvSpPr txBox="1"/>
      </xdr:nvSpPr>
      <xdr:spPr>
        <a:xfrm>
          <a:off x="1784427" y="1264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52487</xdr:rowOff>
    </xdr:from>
    <xdr:to>
      <xdr:col>1</xdr:col>
      <xdr:colOff>485775</xdr:colOff>
      <xdr:row>75</xdr:row>
      <xdr:rowOff>154087</xdr:rowOff>
    </xdr:to>
    <xdr:sp macro="" textlink="">
      <xdr:nvSpPr>
        <xdr:cNvPr id="188" name="フローチャート : 判断 187"/>
        <xdr:cNvSpPr/>
      </xdr:nvSpPr>
      <xdr:spPr>
        <a:xfrm>
          <a:off x="1079500" y="1291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170614</xdr:rowOff>
    </xdr:from>
    <xdr:ext cx="469744" cy="259045"/>
    <xdr:sp macro="" textlink="">
      <xdr:nvSpPr>
        <xdr:cNvPr id="189" name="テキスト ボックス 188"/>
        <xdr:cNvSpPr txBox="1"/>
      </xdr:nvSpPr>
      <xdr:spPr>
        <a:xfrm>
          <a:off x="895427" y="1268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60325</xdr:rowOff>
    </xdr:from>
    <xdr:to>
      <xdr:col>6</xdr:col>
      <xdr:colOff>561975</xdr:colOff>
      <xdr:row>76</xdr:row>
      <xdr:rowOff>161925</xdr:rowOff>
    </xdr:to>
    <xdr:sp macro="" textlink="">
      <xdr:nvSpPr>
        <xdr:cNvPr id="195" name="円/楕円 194"/>
        <xdr:cNvSpPr/>
      </xdr:nvSpPr>
      <xdr:spPr>
        <a:xfrm>
          <a:off x="4584700" y="1309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38752</xdr:rowOff>
    </xdr:from>
    <xdr:ext cx="469744" cy="259045"/>
    <xdr:sp macro="" textlink="">
      <xdr:nvSpPr>
        <xdr:cNvPr id="196" name="維持補修費該当値テキスト"/>
        <xdr:cNvSpPr txBox="1"/>
      </xdr:nvSpPr>
      <xdr:spPr>
        <a:xfrm>
          <a:off x="4686300" y="1306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85471</xdr:rowOff>
    </xdr:from>
    <xdr:to>
      <xdr:col>5</xdr:col>
      <xdr:colOff>409575</xdr:colOff>
      <xdr:row>77</xdr:row>
      <xdr:rowOff>15621</xdr:rowOff>
    </xdr:to>
    <xdr:sp macro="" textlink="">
      <xdr:nvSpPr>
        <xdr:cNvPr id="197" name="円/楕円 196"/>
        <xdr:cNvSpPr/>
      </xdr:nvSpPr>
      <xdr:spPr>
        <a:xfrm>
          <a:off x="3746500" y="131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6748</xdr:rowOff>
    </xdr:from>
    <xdr:ext cx="469744" cy="259045"/>
    <xdr:sp macro="" textlink="">
      <xdr:nvSpPr>
        <xdr:cNvPr id="198" name="テキスト ボックス 197"/>
        <xdr:cNvSpPr txBox="1"/>
      </xdr:nvSpPr>
      <xdr:spPr>
        <a:xfrm>
          <a:off x="3562427" y="132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67509</xdr:rowOff>
    </xdr:from>
    <xdr:to>
      <xdr:col>4</xdr:col>
      <xdr:colOff>206375</xdr:colOff>
      <xdr:row>76</xdr:row>
      <xdr:rowOff>169109</xdr:rowOff>
    </xdr:to>
    <xdr:sp macro="" textlink="">
      <xdr:nvSpPr>
        <xdr:cNvPr id="199" name="円/楕円 198"/>
        <xdr:cNvSpPr/>
      </xdr:nvSpPr>
      <xdr:spPr>
        <a:xfrm>
          <a:off x="2857500" y="1309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160236</xdr:rowOff>
    </xdr:from>
    <xdr:ext cx="469744" cy="259045"/>
    <xdr:sp macro="" textlink="">
      <xdr:nvSpPr>
        <xdr:cNvPr id="200" name="テキスト ボックス 199"/>
        <xdr:cNvSpPr txBox="1"/>
      </xdr:nvSpPr>
      <xdr:spPr>
        <a:xfrm>
          <a:off x="2673427" y="1319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3,031</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111434</xdr:rowOff>
    </xdr:from>
    <xdr:to>
      <xdr:col>3</xdr:col>
      <xdr:colOff>3175</xdr:colOff>
      <xdr:row>76</xdr:row>
      <xdr:rowOff>41584</xdr:rowOff>
    </xdr:to>
    <xdr:sp macro="" textlink="">
      <xdr:nvSpPr>
        <xdr:cNvPr id="201" name="円/楕円 200"/>
        <xdr:cNvSpPr/>
      </xdr:nvSpPr>
      <xdr:spPr>
        <a:xfrm>
          <a:off x="1968500" y="1297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32711</xdr:rowOff>
    </xdr:from>
    <xdr:ext cx="469744" cy="259045"/>
    <xdr:sp macro="" textlink="">
      <xdr:nvSpPr>
        <xdr:cNvPr id="202" name="テキスト ボックス 201"/>
        <xdr:cNvSpPr txBox="1"/>
      </xdr:nvSpPr>
      <xdr:spPr>
        <a:xfrm>
          <a:off x="1784427" y="130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3,812</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126292</xdr:rowOff>
    </xdr:from>
    <xdr:to>
      <xdr:col>1</xdr:col>
      <xdr:colOff>485775</xdr:colOff>
      <xdr:row>76</xdr:row>
      <xdr:rowOff>56443</xdr:rowOff>
    </xdr:to>
    <xdr:sp macro="" textlink="">
      <xdr:nvSpPr>
        <xdr:cNvPr id="203" name="円/楕円 202"/>
        <xdr:cNvSpPr/>
      </xdr:nvSpPr>
      <xdr:spPr>
        <a:xfrm>
          <a:off x="1079500" y="129850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47570</xdr:rowOff>
    </xdr:from>
    <xdr:ext cx="469744" cy="259045"/>
    <xdr:sp macro="" textlink="">
      <xdr:nvSpPr>
        <xdr:cNvPr id="204" name="テキスト ボックス 203"/>
        <xdr:cNvSpPr txBox="1"/>
      </xdr:nvSpPr>
      <xdr:spPr>
        <a:xfrm>
          <a:off x="895427" y="130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1512</xdr:rowOff>
    </xdr:from>
    <xdr:to>
      <xdr:col>6</xdr:col>
      <xdr:colOff>510540</xdr:colOff>
      <xdr:row>98</xdr:row>
      <xdr:rowOff>35497</xdr:rowOff>
    </xdr:to>
    <xdr:cxnSp macro="">
      <xdr:nvCxnSpPr>
        <xdr:cNvPr id="229" name="直線コネクタ 228"/>
        <xdr:cNvCxnSpPr/>
      </xdr:nvCxnSpPr>
      <xdr:spPr>
        <a:xfrm flipV="1">
          <a:off x="4633595" y="15432012"/>
          <a:ext cx="1270" cy="14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39324</xdr:rowOff>
    </xdr:from>
    <xdr:ext cx="534377" cy="259045"/>
    <xdr:sp macro="" textlink="">
      <xdr:nvSpPr>
        <xdr:cNvPr id="230" name="扶助費最小値テキスト"/>
        <xdr:cNvSpPr txBox="1"/>
      </xdr:nvSpPr>
      <xdr:spPr>
        <a:xfrm>
          <a:off x="4686300"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422275</xdr:colOff>
      <xdr:row>98</xdr:row>
      <xdr:rowOff>35497</xdr:rowOff>
    </xdr:from>
    <xdr:to>
      <xdr:col>6</xdr:col>
      <xdr:colOff>600075</xdr:colOff>
      <xdr:row>98</xdr:row>
      <xdr:rowOff>35497</xdr:rowOff>
    </xdr:to>
    <xdr:cxnSp macro="">
      <xdr:nvCxnSpPr>
        <xdr:cNvPr id="231" name="直線コネクタ 230"/>
        <xdr:cNvCxnSpPr/>
      </xdr:nvCxnSpPr>
      <xdr:spPr>
        <a:xfrm>
          <a:off x="4546600" y="1683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119639</xdr:rowOff>
    </xdr:from>
    <xdr:ext cx="599010" cy="259045"/>
    <xdr:sp macro="" textlink="">
      <xdr:nvSpPr>
        <xdr:cNvPr id="232" name="扶助費最大値テキスト"/>
        <xdr:cNvSpPr txBox="1"/>
      </xdr:nvSpPr>
      <xdr:spPr>
        <a:xfrm>
          <a:off x="4686300" y="1520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422275</xdr:colOff>
      <xdr:row>90</xdr:row>
      <xdr:rowOff>1512</xdr:rowOff>
    </xdr:from>
    <xdr:to>
      <xdr:col>6</xdr:col>
      <xdr:colOff>600075</xdr:colOff>
      <xdr:row>90</xdr:row>
      <xdr:rowOff>1512</xdr:rowOff>
    </xdr:to>
    <xdr:cxnSp macro="">
      <xdr:nvCxnSpPr>
        <xdr:cNvPr id="233" name="直線コネクタ 232"/>
        <xdr:cNvCxnSpPr/>
      </xdr:nvCxnSpPr>
      <xdr:spPr>
        <a:xfrm>
          <a:off x="4546600" y="1543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58756</xdr:rowOff>
    </xdr:from>
    <xdr:to>
      <xdr:col>6</xdr:col>
      <xdr:colOff>511175</xdr:colOff>
      <xdr:row>91</xdr:row>
      <xdr:rowOff>71005</xdr:rowOff>
    </xdr:to>
    <xdr:cxnSp macro="">
      <xdr:nvCxnSpPr>
        <xdr:cNvPr id="234" name="直線コネクタ 233"/>
        <xdr:cNvCxnSpPr/>
      </xdr:nvCxnSpPr>
      <xdr:spPr>
        <a:xfrm>
          <a:off x="3797300" y="15660706"/>
          <a:ext cx="838200" cy="1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5453</xdr:rowOff>
    </xdr:from>
    <xdr:ext cx="534377" cy="259045"/>
    <xdr:sp macro="" textlink="">
      <xdr:nvSpPr>
        <xdr:cNvPr id="235" name="扶助費平均値テキスト"/>
        <xdr:cNvSpPr txBox="1"/>
      </xdr:nvSpPr>
      <xdr:spPr>
        <a:xfrm>
          <a:off x="4686300" y="16293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6" name="フローチャート : 判断 235"/>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58756</xdr:rowOff>
    </xdr:from>
    <xdr:to>
      <xdr:col>5</xdr:col>
      <xdr:colOff>358775</xdr:colOff>
      <xdr:row>91</xdr:row>
      <xdr:rowOff>171132</xdr:rowOff>
    </xdr:to>
    <xdr:cxnSp macro="">
      <xdr:nvCxnSpPr>
        <xdr:cNvPr id="237" name="直線コネクタ 236"/>
        <xdr:cNvCxnSpPr/>
      </xdr:nvCxnSpPr>
      <xdr:spPr>
        <a:xfrm flipV="1">
          <a:off x="2908300" y="15660706"/>
          <a:ext cx="889000" cy="11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58077</xdr:rowOff>
    </xdr:from>
    <xdr:to>
      <xdr:col>5</xdr:col>
      <xdr:colOff>409575</xdr:colOff>
      <xdr:row>94</xdr:row>
      <xdr:rowOff>159677</xdr:rowOff>
    </xdr:to>
    <xdr:sp macro="" textlink="">
      <xdr:nvSpPr>
        <xdr:cNvPr id="238" name="フローチャート : 判断 237"/>
        <xdr:cNvSpPr/>
      </xdr:nvSpPr>
      <xdr:spPr>
        <a:xfrm>
          <a:off x="3746500" y="16174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150804</xdr:rowOff>
    </xdr:from>
    <xdr:ext cx="534377" cy="259045"/>
    <xdr:sp macro="" textlink="">
      <xdr:nvSpPr>
        <xdr:cNvPr id="239" name="テキスト ボックス 238"/>
        <xdr:cNvSpPr txBox="1"/>
      </xdr:nvSpPr>
      <xdr:spPr>
        <a:xfrm>
          <a:off x="3530111" y="1626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171132</xdr:rowOff>
    </xdr:from>
    <xdr:to>
      <xdr:col>4</xdr:col>
      <xdr:colOff>155575</xdr:colOff>
      <xdr:row>92</xdr:row>
      <xdr:rowOff>2178</xdr:rowOff>
    </xdr:to>
    <xdr:cxnSp macro="">
      <xdr:nvCxnSpPr>
        <xdr:cNvPr id="240" name="直線コネクタ 239"/>
        <xdr:cNvCxnSpPr/>
      </xdr:nvCxnSpPr>
      <xdr:spPr>
        <a:xfrm flipV="1">
          <a:off x="2019300" y="15773082"/>
          <a:ext cx="8890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3327</xdr:rowOff>
    </xdr:from>
    <xdr:to>
      <xdr:col>4</xdr:col>
      <xdr:colOff>206375</xdr:colOff>
      <xdr:row>95</xdr:row>
      <xdr:rowOff>104927</xdr:rowOff>
    </xdr:to>
    <xdr:sp macro="" textlink="">
      <xdr:nvSpPr>
        <xdr:cNvPr id="241" name="フローチャート : 判断 240"/>
        <xdr:cNvSpPr/>
      </xdr:nvSpPr>
      <xdr:spPr>
        <a:xfrm>
          <a:off x="2857500" y="162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96054</xdr:rowOff>
    </xdr:from>
    <xdr:ext cx="534377" cy="259045"/>
    <xdr:sp macro="" textlink="">
      <xdr:nvSpPr>
        <xdr:cNvPr id="242" name="テキスト ボックス 241"/>
        <xdr:cNvSpPr txBox="1"/>
      </xdr:nvSpPr>
      <xdr:spPr>
        <a:xfrm>
          <a:off x="2641111" y="163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2178</xdr:rowOff>
    </xdr:from>
    <xdr:to>
      <xdr:col>2</xdr:col>
      <xdr:colOff>638175</xdr:colOff>
      <xdr:row>92</xdr:row>
      <xdr:rowOff>9398</xdr:rowOff>
    </xdr:to>
    <xdr:cxnSp macro="">
      <xdr:nvCxnSpPr>
        <xdr:cNvPr id="243" name="直線コネクタ 242"/>
        <xdr:cNvCxnSpPr/>
      </xdr:nvCxnSpPr>
      <xdr:spPr>
        <a:xfrm flipV="1">
          <a:off x="1130300" y="15775578"/>
          <a:ext cx="889000" cy="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31750</xdr:rowOff>
    </xdr:from>
    <xdr:to>
      <xdr:col>3</xdr:col>
      <xdr:colOff>3175</xdr:colOff>
      <xdr:row>95</xdr:row>
      <xdr:rowOff>133350</xdr:rowOff>
    </xdr:to>
    <xdr:sp macro="" textlink="">
      <xdr:nvSpPr>
        <xdr:cNvPr id="244" name="フローチャート : 判断 243"/>
        <xdr:cNvSpPr/>
      </xdr:nvSpPr>
      <xdr:spPr>
        <a:xfrm>
          <a:off x="1968500" y="163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124477</xdr:rowOff>
    </xdr:from>
    <xdr:ext cx="534377" cy="259045"/>
    <xdr:sp macro="" textlink="">
      <xdr:nvSpPr>
        <xdr:cNvPr id="245" name="テキスト ボックス 244"/>
        <xdr:cNvSpPr txBox="1"/>
      </xdr:nvSpPr>
      <xdr:spPr>
        <a:xfrm>
          <a:off x="1752111" y="1641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18929</xdr:rowOff>
    </xdr:from>
    <xdr:to>
      <xdr:col>1</xdr:col>
      <xdr:colOff>485775</xdr:colOff>
      <xdr:row>95</xdr:row>
      <xdr:rowOff>120529</xdr:rowOff>
    </xdr:to>
    <xdr:sp macro="" textlink="">
      <xdr:nvSpPr>
        <xdr:cNvPr id="246" name="フローチャート : 判断 245"/>
        <xdr:cNvSpPr/>
      </xdr:nvSpPr>
      <xdr:spPr>
        <a:xfrm>
          <a:off x="1079500" y="1630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111656</xdr:rowOff>
    </xdr:from>
    <xdr:ext cx="534377" cy="259045"/>
    <xdr:sp macro="" textlink="">
      <xdr:nvSpPr>
        <xdr:cNvPr id="247" name="テキスト ボックス 246"/>
        <xdr:cNvSpPr txBox="1"/>
      </xdr:nvSpPr>
      <xdr:spPr>
        <a:xfrm>
          <a:off x="863111" y="1639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91</xdr:row>
      <xdr:rowOff>20205</xdr:rowOff>
    </xdr:from>
    <xdr:to>
      <xdr:col>6</xdr:col>
      <xdr:colOff>561975</xdr:colOff>
      <xdr:row>91</xdr:row>
      <xdr:rowOff>121805</xdr:rowOff>
    </xdr:to>
    <xdr:sp macro="" textlink="">
      <xdr:nvSpPr>
        <xdr:cNvPr id="253" name="円/楕円 252"/>
        <xdr:cNvSpPr/>
      </xdr:nvSpPr>
      <xdr:spPr>
        <a:xfrm>
          <a:off x="4584700" y="1562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43082</xdr:rowOff>
    </xdr:from>
    <xdr:ext cx="599010" cy="259045"/>
    <xdr:sp macro="" textlink="">
      <xdr:nvSpPr>
        <xdr:cNvPr id="254" name="扶助費該当値テキスト"/>
        <xdr:cNvSpPr txBox="1"/>
      </xdr:nvSpPr>
      <xdr:spPr>
        <a:xfrm>
          <a:off x="4686300" y="1547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110,606</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7956</xdr:rowOff>
    </xdr:from>
    <xdr:to>
      <xdr:col>5</xdr:col>
      <xdr:colOff>409575</xdr:colOff>
      <xdr:row>91</xdr:row>
      <xdr:rowOff>109556</xdr:rowOff>
    </xdr:to>
    <xdr:sp macro="" textlink="">
      <xdr:nvSpPr>
        <xdr:cNvPr id="255" name="円/楕円 254"/>
        <xdr:cNvSpPr/>
      </xdr:nvSpPr>
      <xdr:spPr>
        <a:xfrm>
          <a:off x="3746500" y="1560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89</xdr:row>
      <xdr:rowOff>126083</xdr:rowOff>
    </xdr:from>
    <xdr:ext cx="599010" cy="259045"/>
    <xdr:sp macro="" textlink="">
      <xdr:nvSpPr>
        <xdr:cNvPr id="256" name="テキスト ボックス 255"/>
        <xdr:cNvSpPr txBox="1"/>
      </xdr:nvSpPr>
      <xdr:spPr>
        <a:xfrm>
          <a:off x="3497794" y="1538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111,249</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120332</xdr:rowOff>
    </xdr:from>
    <xdr:to>
      <xdr:col>4</xdr:col>
      <xdr:colOff>206375</xdr:colOff>
      <xdr:row>92</xdr:row>
      <xdr:rowOff>50482</xdr:rowOff>
    </xdr:to>
    <xdr:sp macro="" textlink="">
      <xdr:nvSpPr>
        <xdr:cNvPr id="257" name="円/楕円 256"/>
        <xdr:cNvSpPr/>
      </xdr:nvSpPr>
      <xdr:spPr>
        <a:xfrm>
          <a:off x="2857500" y="1572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90</xdr:row>
      <xdr:rowOff>67009</xdr:rowOff>
    </xdr:from>
    <xdr:ext cx="599010" cy="259045"/>
    <xdr:sp macro="" textlink="">
      <xdr:nvSpPr>
        <xdr:cNvPr id="258" name="テキスト ボックス 257"/>
        <xdr:cNvSpPr txBox="1"/>
      </xdr:nvSpPr>
      <xdr:spPr>
        <a:xfrm>
          <a:off x="2608794" y="1549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105,350</a:t>
          </a:r>
          <a:endParaRPr kumimoji="1" lang="ja-JP" altLang="en-US" sz="1000" b="1">
            <a:solidFill>
              <a:srgbClr val="FF0000"/>
            </a:solidFill>
            <a:latin typeface="ＭＳ Ｐゴシック"/>
          </a:endParaRPr>
        </a:p>
      </xdr:txBody>
    </xdr:sp>
    <xdr:clientData/>
  </xdr:oneCellAnchor>
  <xdr:twoCellAnchor>
    <xdr:from>
      <xdr:col>2</xdr:col>
      <xdr:colOff>587375</xdr:colOff>
      <xdr:row>91</xdr:row>
      <xdr:rowOff>122828</xdr:rowOff>
    </xdr:from>
    <xdr:to>
      <xdr:col>3</xdr:col>
      <xdr:colOff>3175</xdr:colOff>
      <xdr:row>92</xdr:row>
      <xdr:rowOff>52978</xdr:rowOff>
    </xdr:to>
    <xdr:sp macro="" textlink="">
      <xdr:nvSpPr>
        <xdr:cNvPr id="259" name="円/楕円 258"/>
        <xdr:cNvSpPr/>
      </xdr:nvSpPr>
      <xdr:spPr>
        <a:xfrm>
          <a:off x="1968500" y="1572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90</xdr:row>
      <xdr:rowOff>69505</xdr:rowOff>
    </xdr:from>
    <xdr:ext cx="599010" cy="259045"/>
    <xdr:sp macro="" textlink="">
      <xdr:nvSpPr>
        <xdr:cNvPr id="260" name="テキスト ボックス 259"/>
        <xdr:cNvSpPr txBox="1"/>
      </xdr:nvSpPr>
      <xdr:spPr>
        <a:xfrm>
          <a:off x="1719794" y="15500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105,219</a:t>
          </a:r>
          <a:endParaRPr kumimoji="1" lang="ja-JP" altLang="en-US" sz="1000" b="1">
            <a:solidFill>
              <a:srgbClr val="FF0000"/>
            </a:solidFill>
            <a:latin typeface="ＭＳ Ｐゴシック"/>
          </a:endParaRPr>
        </a:p>
      </xdr:txBody>
    </xdr:sp>
    <xdr:clientData/>
  </xdr:oneCellAnchor>
  <xdr:twoCellAnchor>
    <xdr:from>
      <xdr:col>1</xdr:col>
      <xdr:colOff>384175</xdr:colOff>
      <xdr:row>91</xdr:row>
      <xdr:rowOff>130048</xdr:rowOff>
    </xdr:from>
    <xdr:to>
      <xdr:col>1</xdr:col>
      <xdr:colOff>485775</xdr:colOff>
      <xdr:row>92</xdr:row>
      <xdr:rowOff>60198</xdr:rowOff>
    </xdr:to>
    <xdr:sp macro="" textlink="">
      <xdr:nvSpPr>
        <xdr:cNvPr id="261" name="円/楕円 260"/>
        <xdr:cNvSpPr/>
      </xdr:nvSpPr>
      <xdr:spPr>
        <a:xfrm>
          <a:off x="1079500" y="1573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90</xdr:row>
      <xdr:rowOff>76725</xdr:rowOff>
    </xdr:from>
    <xdr:ext cx="599010" cy="259045"/>
    <xdr:sp macro="" textlink="">
      <xdr:nvSpPr>
        <xdr:cNvPr id="262" name="テキスト ボックス 261"/>
        <xdr:cNvSpPr txBox="1"/>
      </xdr:nvSpPr>
      <xdr:spPr>
        <a:xfrm>
          <a:off x="830794" y="15507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135890</xdr:rowOff>
    </xdr:from>
    <xdr:to>
      <xdr:col>15</xdr:col>
      <xdr:colOff>180340</xdr:colOff>
      <xdr:row>38</xdr:row>
      <xdr:rowOff>19786</xdr:rowOff>
    </xdr:to>
    <xdr:cxnSp macro="">
      <xdr:nvCxnSpPr>
        <xdr:cNvPr id="286" name="直線コネクタ 285"/>
        <xdr:cNvCxnSpPr/>
      </xdr:nvCxnSpPr>
      <xdr:spPr>
        <a:xfrm flipV="1">
          <a:off x="10475595" y="5107940"/>
          <a:ext cx="1270" cy="142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23613</xdr:rowOff>
    </xdr:from>
    <xdr:ext cx="534377" cy="259045"/>
    <xdr:sp macro="" textlink="">
      <xdr:nvSpPr>
        <xdr:cNvPr id="287" name="補助費等最小値テキスト"/>
        <xdr:cNvSpPr txBox="1"/>
      </xdr:nvSpPr>
      <xdr:spPr>
        <a:xfrm>
          <a:off x="10528300" y="65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92075</xdr:colOff>
      <xdr:row>38</xdr:row>
      <xdr:rowOff>19786</xdr:rowOff>
    </xdr:from>
    <xdr:to>
      <xdr:col>15</xdr:col>
      <xdr:colOff>269875</xdr:colOff>
      <xdr:row>38</xdr:row>
      <xdr:rowOff>19786</xdr:rowOff>
    </xdr:to>
    <xdr:cxnSp macro="">
      <xdr:nvCxnSpPr>
        <xdr:cNvPr id="288" name="直線コネクタ 287"/>
        <xdr:cNvCxnSpPr/>
      </xdr:nvCxnSpPr>
      <xdr:spPr>
        <a:xfrm>
          <a:off x="10388600" y="65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82567</xdr:rowOff>
    </xdr:from>
    <xdr:ext cx="599010" cy="259045"/>
    <xdr:sp macro="" textlink="">
      <xdr:nvSpPr>
        <xdr:cNvPr id="289" name="補助費等最大値テキスト"/>
        <xdr:cNvSpPr txBox="1"/>
      </xdr:nvSpPr>
      <xdr:spPr>
        <a:xfrm>
          <a:off x="10528300" y="488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92075</xdr:colOff>
      <xdr:row>29</xdr:row>
      <xdr:rowOff>135890</xdr:rowOff>
    </xdr:from>
    <xdr:to>
      <xdr:col>15</xdr:col>
      <xdr:colOff>269875</xdr:colOff>
      <xdr:row>29</xdr:row>
      <xdr:rowOff>135890</xdr:rowOff>
    </xdr:to>
    <xdr:cxnSp macro="">
      <xdr:nvCxnSpPr>
        <xdr:cNvPr id="290" name="直線コネクタ 289"/>
        <xdr:cNvCxnSpPr/>
      </xdr:nvCxnSpPr>
      <xdr:spPr>
        <a:xfrm>
          <a:off x="10388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69939</xdr:rowOff>
    </xdr:from>
    <xdr:to>
      <xdr:col>15</xdr:col>
      <xdr:colOff>180975</xdr:colOff>
      <xdr:row>37</xdr:row>
      <xdr:rowOff>22047</xdr:rowOff>
    </xdr:to>
    <xdr:cxnSp macro="">
      <xdr:nvCxnSpPr>
        <xdr:cNvPr id="291" name="直線コネクタ 290"/>
        <xdr:cNvCxnSpPr/>
      </xdr:nvCxnSpPr>
      <xdr:spPr>
        <a:xfrm>
          <a:off x="9639300" y="6242139"/>
          <a:ext cx="838200" cy="12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145343</xdr:rowOff>
    </xdr:from>
    <xdr:ext cx="534377" cy="259045"/>
    <xdr:sp macro="" textlink="">
      <xdr:nvSpPr>
        <xdr:cNvPr id="292" name="補助費等平均値テキスト"/>
        <xdr:cNvSpPr txBox="1"/>
      </xdr:nvSpPr>
      <xdr:spPr>
        <a:xfrm>
          <a:off x="10528300" y="5974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122466</xdr:rowOff>
    </xdr:from>
    <xdr:to>
      <xdr:col>15</xdr:col>
      <xdr:colOff>231775</xdr:colOff>
      <xdr:row>36</xdr:row>
      <xdr:rowOff>52616</xdr:rowOff>
    </xdr:to>
    <xdr:sp macro="" textlink="">
      <xdr:nvSpPr>
        <xdr:cNvPr id="293" name="フローチャート : 判断 292"/>
        <xdr:cNvSpPr/>
      </xdr:nvSpPr>
      <xdr:spPr>
        <a:xfrm>
          <a:off x="104267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69939</xdr:rowOff>
    </xdr:from>
    <xdr:to>
      <xdr:col>14</xdr:col>
      <xdr:colOff>28575</xdr:colOff>
      <xdr:row>37</xdr:row>
      <xdr:rowOff>95542</xdr:rowOff>
    </xdr:to>
    <xdr:cxnSp macro="">
      <xdr:nvCxnSpPr>
        <xdr:cNvPr id="294" name="直線コネクタ 293"/>
        <xdr:cNvCxnSpPr/>
      </xdr:nvCxnSpPr>
      <xdr:spPr>
        <a:xfrm flipV="1">
          <a:off x="8750300" y="6242139"/>
          <a:ext cx="889000" cy="19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124947</xdr:rowOff>
    </xdr:from>
    <xdr:ext cx="534377" cy="259045"/>
    <xdr:sp macro="" textlink="">
      <xdr:nvSpPr>
        <xdr:cNvPr id="296" name="テキスト ボックス 295"/>
        <xdr:cNvSpPr txBox="1"/>
      </xdr:nvSpPr>
      <xdr:spPr>
        <a:xfrm>
          <a:off x="9372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95542</xdr:rowOff>
    </xdr:from>
    <xdr:to>
      <xdr:col>12</xdr:col>
      <xdr:colOff>511175</xdr:colOff>
      <xdr:row>37</xdr:row>
      <xdr:rowOff>108369</xdr:rowOff>
    </xdr:to>
    <xdr:cxnSp macro="">
      <xdr:nvCxnSpPr>
        <xdr:cNvPr id="297" name="直線コネクタ 296"/>
        <xdr:cNvCxnSpPr/>
      </xdr:nvCxnSpPr>
      <xdr:spPr>
        <a:xfrm flipV="1">
          <a:off x="7861300" y="6439192"/>
          <a:ext cx="889000"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83024</xdr:rowOff>
    </xdr:from>
    <xdr:ext cx="534377" cy="259045"/>
    <xdr:sp macro="" textlink="">
      <xdr:nvSpPr>
        <xdr:cNvPr id="299" name="テキスト ボックス 298"/>
        <xdr:cNvSpPr txBox="1"/>
      </xdr:nvSpPr>
      <xdr:spPr>
        <a:xfrm>
          <a:off x="8483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108369</xdr:rowOff>
    </xdr:from>
    <xdr:to>
      <xdr:col>11</xdr:col>
      <xdr:colOff>307975</xdr:colOff>
      <xdr:row>37</xdr:row>
      <xdr:rowOff>108623</xdr:rowOff>
    </xdr:to>
    <xdr:cxnSp macro="">
      <xdr:nvCxnSpPr>
        <xdr:cNvPr id="300" name="直線コネクタ 299"/>
        <xdr:cNvCxnSpPr/>
      </xdr:nvCxnSpPr>
      <xdr:spPr>
        <a:xfrm flipV="1">
          <a:off x="6972300" y="6452019"/>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121975</xdr:rowOff>
    </xdr:from>
    <xdr:ext cx="534377" cy="259045"/>
    <xdr:sp macro="" textlink="">
      <xdr:nvSpPr>
        <xdr:cNvPr id="302" name="テキスト ボックス 301"/>
        <xdr:cNvSpPr txBox="1"/>
      </xdr:nvSpPr>
      <xdr:spPr>
        <a:xfrm>
          <a:off x="7594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145203</xdr:rowOff>
    </xdr:from>
    <xdr:ext cx="534377" cy="259045"/>
    <xdr:sp macro="" textlink="">
      <xdr:nvSpPr>
        <xdr:cNvPr id="304" name="テキスト ボックス 303"/>
        <xdr:cNvSpPr txBox="1"/>
      </xdr:nvSpPr>
      <xdr:spPr>
        <a:xfrm>
          <a:off x="6705111" y="59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142697</xdr:rowOff>
    </xdr:from>
    <xdr:to>
      <xdr:col>15</xdr:col>
      <xdr:colOff>231775</xdr:colOff>
      <xdr:row>37</xdr:row>
      <xdr:rowOff>72847</xdr:rowOff>
    </xdr:to>
    <xdr:sp macro="" textlink="">
      <xdr:nvSpPr>
        <xdr:cNvPr id="310" name="円/楕円 309"/>
        <xdr:cNvSpPr/>
      </xdr:nvSpPr>
      <xdr:spPr>
        <a:xfrm>
          <a:off x="10426700" y="631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121124</xdr:rowOff>
    </xdr:from>
    <xdr:ext cx="534377" cy="259045"/>
    <xdr:sp macro="" textlink="">
      <xdr:nvSpPr>
        <xdr:cNvPr id="311" name="補助費等該当値テキスト"/>
        <xdr:cNvSpPr txBox="1"/>
      </xdr:nvSpPr>
      <xdr:spPr>
        <a:xfrm>
          <a:off x="10528300" y="629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28,764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19139</xdr:rowOff>
    </xdr:from>
    <xdr:to>
      <xdr:col>14</xdr:col>
      <xdr:colOff>79375</xdr:colOff>
      <xdr:row>36</xdr:row>
      <xdr:rowOff>120739</xdr:rowOff>
    </xdr:to>
    <xdr:sp macro="" textlink="">
      <xdr:nvSpPr>
        <xdr:cNvPr id="312" name="円/楕円 311"/>
        <xdr:cNvSpPr/>
      </xdr:nvSpPr>
      <xdr:spPr>
        <a:xfrm>
          <a:off x="9588500" y="619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111866</xdr:rowOff>
    </xdr:from>
    <xdr:ext cx="534377" cy="259045"/>
    <xdr:sp macro="" textlink="">
      <xdr:nvSpPr>
        <xdr:cNvPr id="313" name="テキスト ボックス 312"/>
        <xdr:cNvSpPr txBox="1"/>
      </xdr:nvSpPr>
      <xdr:spPr>
        <a:xfrm>
          <a:off x="9372111" y="628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38,493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44742</xdr:rowOff>
    </xdr:from>
    <xdr:to>
      <xdr:col>12</xdr:col>
      <xdr:colOff>561975</xdr:colOff>
      <xdr:row>37</xdr:row>
      <xdr:rowOff>146342</xdr:rowOff>
    </xdr:to>
    <xdr:sp macro="" textlink="">
      <xdr:nvSpPr>
        <xdr:cNvPr id="314" name="円/楕円 313"/>
        <xdr:cNvSpPr/>
      </xdr:nvSpPr>
      <xdr:spPr>
        <a:xfrm>
          <a:off x="8699500" y="638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137469</xdr:rowOff>
    </xdr:from>
    <xdr:ext cx="534377" cy="259045"/>
    <xdr:sp macro="" textlink="">
      <xdr:nvSpPr>
        <xdr:cNvPr id="315" name="テキスト ボックス 314"/>
        <xdr:cNvSpPr txBox="1"/>
      </xdr:nvSpPr>
      <xdr:spPr>
        <a:xfrm>
          <a:off x="8483111" y="64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22,977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57569</xdr:rowOff>
    </xdr:from>
    <xdr:to>
      <xdr:col>11</xdr:col>
      <xdr:colOff>358775</xdr:colOff>
      <xdr:row>37</xdr:row>
      <xdr:rowOff>159169</xdr:rowOff>
    </xdr:to>
    <xdr:sp macro="" textlink="">
      <xdr:nvSpPr>
        <xdr:cNvPr id="316" name="円/楕円 315"/>
        <xdr:cNvSpPr/>
      </xdr:nvSpPr>
      <xdr:spPr>
        <a:xfrm>
          <a:off x="7810500" y="640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150296</xdr:rowOff>
    </xdr:from>
    <xdr:ext cx="534377" cy="259045"/>
    <xdr:sp macro="" textlink="">
      <xdr:nvSpPr>
        <xdr:cNvPr id="317" name="テキスト ボックス 316"/>
        <xdr:cNvSpPr txBox="1"/>
      </xdr:nvSpPr>
      <xdr:spPr>
        <a:xfrm>
          <a:off x="7594111" y="64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21,967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57823</xdr:rowOff>
    </xdr:from>
    <xdr:to>
      <xdr:col>10</xdr:col>
      <xdr:colOff>155575</xdr:colOff>
      <xdr:row>37</xdr:row>
      <xdr:rowOff>159423</xdr:rowOff>
    </xdr:to>
    <xdr:sp macro="" textlink="">
      <xdr:nvSpPr>
        <xdr:cNvPr id="318" name="円/楕円 317"/>
        <xdr:cNvSpPr/>
      </xdr:nvSpPr>
      <xdr:spPr>
        <a:xfrm>
          <a:off x="6921500" y="640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150550</xdr:rowOff>
    </xdr:from>
    <xdr:ext cx="534377" cy="259045"/>
    <xdr:sp macro="" textlink="">
      <xdr:nvSpPr>
        <xdr:cNvPr id="319" name="テキスト ボックス 318"/>
        <xdr:cNvSpPr txBox="1"/>
      </xdr:nvSpPr>
      <xdr:spPr>
        <a:xfrm>
          <a:off x="6705111" y="64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21,947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61,447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157716</xdr:rowOff>
    </xdr:from>
    <xdr:to>
      <xdr:col>15</xdr:col>
      <xdr:colOff>180340</xdr:colOff>
      <xdr:row>58</xdr:row>
      <xdr:rowOff>148627</xdr:rowOff>
    </xdr:to>
    <xdr:cxnSp macro="">
      <xdr:nvCxnSpPr>
        <xdr:cNvPr id="345" name="直線コネクタ 344"/>
        <xdr:cNvCxnSpPr/>
      </xdr:nvCxnSpPr>
      <xdr:spPr>
        <a:xfrm flipV="1">
          <a:off x="10475595" y="8730216"/>
          <a:ext cx="1270" cy="136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152454</xdr:rowOff>
    </xdr:from>
    <xdr:ext cx="534377" cy="259045"/>
    <xdr:sp macro="" textlink="">
      <xdr:nvSpPr>
        <xdr:cNvPr id="346" name="普通建設事業費最小値テキスト"/>
        <xdr:cNvSpPr txBox="1"/>
      </xdr:nvSpPr>
      <xdr:spPr>
        <a:xfrm>
          <a:off x="10528300" y="100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92075</xdr:colOff>
      <xdr:row>58</xdr:row>
      <xdr:rowOff>148627</xdr:rowOff>
    </xdr:from>
    <xdr:to>
      <xdr:col>15</xdr:col>
      <xdr:colOff>269875</xdr:colOff>
      <xdr:row>58</xdr:row>
      <xdr:rowOff>148627</xdr:rowOff>
    </xdr:to>
    <xdr:cxnSp macro="">
      <xdr:nvCxnSpPr>
        <xdr:cNvPr id="347" name="直線コネクタ 346"/>
        <xdr:cNvCxnSpPr/>
      </xdr:nvCxnSpPr>
      <xdr:spPr>
        <a:xfrm>
          <a:off x="10388600" y="100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104393</xdr:rowOff>
    </xdr:from>
    <xdr:ext cx="599010" cy="259045"/>
    <xdr:sp macro="" textlink="">
      <xdr:nvSpPr>
        <xdr:cNvPr id="348" name="普通建設事業費最大値テキスト"/>
        <xdr:cNvSpPr txBox="1"/>
      </xdr:nvSpPr>
      <xdr:spPr>
        <a:xfrm>
          <a:off x="10528300" y="85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92075</xdr:colOff>
      <xdr:row>50</xdr:row>
      <xdr:rowOff>157716</xdr:rowOff>
    </xdr:from>
    <xdr:to>
      <xdr:col>15</xdr:col>
      <xdr:colOff>269875</xdr:colOff>
      <xdr:row>50</xdr:row>
      <xdr:rowOff>157716</xdr:rowOff>
    </xdr:to>
    <xdr:cxnSp macro="">
      <xdr:nvCxnSpPr>
        <xdr:cNvPr id="349" name="直線コネクタ 348"/>
        <xdr:cNvCxnSpPr/>
      </xdr:nvCxnSpPr>
      <xdr:spPr>
        <a:xfrm>
          <a:off x="10388600" y="87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32290</xdr:rowOff>
    </xdr:from>
    <xdr:to>
      <xdr:col>15</xdr:col>
      <xdr:colOff>180975</xdr:colOff>
      <xdr:row>56</xdr:row>
      <xdr:rowOff>144152</xdr:rowOff>
    </xdr:to>
    <xdr:cxnSp macro="">
      <xdr:nvCxnSpPr>
        <xdr:cNvPr id="350" name="直線コネクタ 349"/>
        <xdr:cNvCxnSpPr/>
      </xdr:nvCxnSpPr>
      <xdr:spPr>
        <a:xfrm flipV="1">
          <a:off x="9639300" y="9633490"/>
          <a:ext cx="838200" cy="11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166456</xdr:rowOff>
    </xdr:from>
    <xdr:ext cx="534377" cy="259045"/>
    <xdr:sp macro="" textlink="">
      <xdr:nvSpPr>
        <xdr:cNvPr id="351" name="普通建設事業費平均値テキスト"/>
        <xdr:cNvSpPr txBox="1"/>
      </xdr:nvSpPr>
      <xdr:spPr>
        <a:xfrm>
          <a:off x="10528300" y="9424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143579</xdr:rowOff>
    </xdr:from>
    <xdr:to>
      <xdr:col>15</xdr:col>
      <xdr:colOff>231775</xdr:colOff>
      <xdr:row>56</xdr:row>
      <xdr:rowOff>73729</xdr:rowOff>
    </xdr:to>
    <xdr:sp macro="" textlink="">
      <xdr:nvSpPr>
        <xdr:cNvPr id="352" name="フローチャート : 判断 351"/>
        <xdr:cNvSpPr/>
      </xdr:nvSpPr>
      <xdr:spPr>
        <a:xfrm>
          <a:off x="104267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319</xdr:rowOff>
    </xdr:from>
    <xdr:to>
      <xdr:col>14</xdr:col>
      <xdr:colOff>28575</xdr:colOff>
      <xdr:row>56</xdr:row>
      <xdr:rowOff>144152</xdr:rowOff>
    </xdr:to>
    <xdr:cxnSp macro="">
      <xdr:nvCxnSpPr>
        <xdr:cNvPr id="353" name="直線コネクタ 352"/>
        <xdr:cNvCxnSpPr/>
      </xdr:nvCxnSpPr>
      <xdr:spPr>
        <a:xfrm>
          <a:off x="8750300" y="9430069"/>
          <a:ext cx="889000" cy="3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12646</xdr:rowOff>
    </xdr:from>
    <xdr:to>
      <xdr:col>14</xdr:col>
      <xdr:colOff>79375</xdr:colOff>
      <xdr:row>55</xdr:row>
      <xdr:rowOff>114246</xdr:rowOff>
    </xdr:to>
    <xdr:sp macro="" textlink="">
      <xdr:nvSpPr>
        <xdr:cNvPr id="354" name="フローチャート : 判断 353"/>
        <xdr:cNvSpPr/>
      </xdr:nvSpPr>
      <xdr:spPr>
        <a:xfrm>
          <a:off x="9588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130773</xdr:rowOff>
    </xdr:from>
    <xdr:ext cx="534377" cy="259045"/>
    <xdr:sp macro="" textlink="">
      <xdr:nvSpPr>
        <xdr:cNvPr id="355" name="テキスト ボックス 354"/>
        <xdr:cNvSpPr txBox="1"/>
      </xdr:nvSpPr>
      <xdr:spPr>
        <a:xfrm>
          <a:off x="9372111" y="921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319</xdr:rowOff>
    </xdr:from>
    <xdr:to>
      <xdr:col>12</xdr:col>
      <xdr:colOff>511175</xdr:colOff>
      <xdr:row>55</xdr:row>
      <xdr:rowOff>26891</xdr:rowOff>
    </xdr:to>
    <xdr:cxnSp macro="">
      <xdr:nvCxnSpPr>
        <xdr:cNvPr id="356" name="直線コネクタ 355"/>
        <xdr:cNvCxnSpPr/>
      </xdr:nvCxnSpPr>
      <xdr:spPr>
        <a:xfrm flipV="1">
          <a:off x="7861300" y="9430069"/>
          <a:ext cx="889000" cy="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37672</xdr:rowOff>
    </xdr:from>
    <xdr:to>
      <xdr:col>12</xdr:col>
      <xdr:colOff>561975</xdr:colOff>
      <xdr:row>55</xdr:row>
      <xdr:rowOff>139272</xdr:rowOff>
    </xdr:to>
    <xdr:sp macro="" textlink="">
      <xdr:nvSpPr>
        <xdr:cNvPr id="357" name="フローチャート : 判断 356"/>
        <xdr:cNvSpPr/>
      </xdr:nvSpPr>
      <xdr:spPr>
        <a:xfrm>
          <a:off x="8699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130399</xdr:rowOff>
    </xdr:from>
    <xdr:ext cx="534377" cy="259045"/>
    <xdr:sp macro="" textlink="">
      <xdr:nvSpPr>
        <xdr:cNvPr id="358" name="テキスト ボックス 357"/>
        <xdr:cNvSpPr txBox="1"/>
      </xdr:nvSpPr>
      <xdr:spPr>
        <a:xfrm>
          <a:off x="8483111" y="956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26891</xdr:rowOff>
    </xdr:from>
    <xdr:to>
      <xdr:col>11</xdr:col>
      <xdr:colOff>307975</xdr:colOff>
      <xdr:row>57</xdr:row>
      <xdr:rowOff>52005</xdr:rowOff>
    </xdr:to>
    <xdr:cxnSp macro="">
      <xdr:nvCxnSpPr>
        <xdr:cNvPr id="359" name="直線コネクタ 358"/>
        <xdr:cNvCxnSpPr/>
      </xdr:nvCxnSpPr>
      <xdr:spPr>
        <a:xfrm flipV="1">
          <a:off x="6972300" y="9456641"/>
          <a:ext cx="889000" cy="36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8563</xdr:rowOff>
    </xdr:from>
    <xdr:to>
      <xdr:col>11</xdr:col>
      <xdr:colOff>358775</xdr:colOff>
      <xdr:row>56</xdr:row>
      <xdr:rowOff>110163</xdr:rowOff>
    </xdr:to>
    <xdr:sp macro="" textlink="">
      <xdr:nvSpPr>
        <xdr:cNvPr id="360" name="フローチャート : 判断 359"/>
        <xdr:cNvSpPr/>
      </xdr:nvSpPr>
      <xdr:spPr>
        <a:xfrm>
          <a:off x="7810500" y="960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101290</xdr:rowOff>
    </xdr:from>
    <xdr:ext cx="534377" cy="259045"/>
    <xdr:sp macro="" textlink="">
      <xdr:nvSpPr>
        <xdr:cNvPr id="361" name="テキスト ボックス 360"/>
        <xdr:cNvSpPr txBox="1"/>
      </xdr:nvSpPr>
      <xdr:spPr>
        <a:xfrm>
          <a:off x="7594111" y="970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44606</xdr:rowOff>
    </xdr:from>
    <xdr:to>
      <xdr:col>10</xdr:col>
      <xdr:colOff>155575</xdr:colOff>
      <xdr:row>56</xdr:row>
      <xdr:rowOff>146206</xdr:rowOff>
    </xdr:to>
    <xdr:sp macro="" textlink="">
      <xdr:nvSpPr>
        <xdr:cNvPr id="362" name="フローチャート : 判断 361"/>
        <xdr:cNvSpPr/>
      </xdr:nvSpPr>
      <xdr:spPr>
        <a:xfrm>
          <a:off x="6921500" y="964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162733</xdr:rowOff>
    </xdr:from>
    <xdr:ext cx="534377" cy="259045"/>
    <xdr:sp macro="" textlink="">
      <xdr:nvSpPr>
        <xdr:cNvPr id="363" name="テキスト ボックス 362"/>
        <xdr:cNvSpPr txBox="1"/>
      </xdr:nvSpPr>
      <xdr:spPr>
        <a:xfrm>
          <a:off x="6705111" y="942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152940</xdr:rowOff>
    </xdr:from>
    <xdr:to>
      <xdr:col>15</xdr:col>
      <xdr:colOff>231775</xdr:colOff>
      <xdr:row>56</xdr:row>
      <xdr:rowOff>83090</xdr:rowOff>
    </xdr:to>
    <xdr:sp macro="" textlink="">
      <xdr:nvSpPr>
        <xdr:cNvPr id="369" name="円/楕円 368"/>
        <xdr:cNvSpPr/>
      </xdr:nvSpPr>
      <xdr:spPr>
        <a:xfrm>
          <a:off x="10426700" y="95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131367</xdr:rowOff>
    </xdr:from>
    <xdr:ext cx="534377" cy="259045"/>
    <xdr:sp macro="" textlink="">
      <xdr:nvSpPr>
        <xdr:cNvPr id="370" name="普通建設事業費該当値テキスト"/>
        <xdr:cNvSpPr txBox="1"/>
      </xdr:nvSpPr>
      <xdr:spPr>
        <a:xfrm>
          <a:off x="10528300" y="956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53,367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93352</xdr:rowOff>
    </xdr:from>
    <xdr:to>
      <xdr:col>14</xdr:col>
      <xdr:colOff>79375</xdr:colOff>
      <xdr:row>57</xdr:row>
      <xdr:rowOff>23502</xdr:rowOff>
    </xdr:to>
    <xdr:sp macro="" textlink="">
      <xdr:nvSpPr>
        <xdr:cNvPr id="371" name="円/楕円 370"/>
        <xdr:cNvSpPr/>
      </xdr:nvSpPr>
      <xdr:spPr>
        <a:xfrm>
          <a:off x="9588500" y="969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14629</xdr:rowOff>
    </xdr:from>
    <xdr:ext cx="534377" cy="259045"/>
    <xdr:sp macro="" textlink="">
      <xdr:nvSpPr>
        <xdr:cNvPr id="372" name="テキスト ボックス 371"/>
        <xdr:cNvSpPr txBox="1"/>
      </xdr:nvSpPr>
      <xdr:spPr>
        <a:xfrm>
          <a:off x="9372111" y="978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43,091</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120969</xdr:rowOff>
    </xdr:from>
    <xdr:to>
      <xdr:col>12</xdr:col>
      <xdr:colOff>561975</xdr:colOff>
      <xdr:row>55</xdr:row>
      <xdr:rowOff>51119</xdr:rowOff>
    </xdr:to>
    <xdr:sp macro="" textlink="">
      <xdr:nvSpPr>
        <xdr:cNvPr id="373" name="円/楕円 372"/>
        <xdr:cNvSpPr/>
      </xdr:nvSpPr>
      <xdr:spPr>
        <a:xfrm>
          <a:off x="8699500" y="937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67646</xdr:rowOff>
    </xdr:from>
    <xdr:ext cx="534377" cy="259045"/>
    <xdr:sp macro="" textlink="">
      <xdr:nvSpPr>
        <xdr:cNvPr id="374" name="テキスト ボックス 373"/>
        <xdr:cNvSpPr txBox="1"/>
      </xdr:nvSpPr>
      <xdr:spPr>
        <a:xfrm>
          <a:off x="8483111" y="915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72,054</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147541</xdr:rowOff>
    </xdr:from>
    <xdr:to>
      <xdr:col>11</xdr:col>
      <xdr:colOff>358775</xdr:colOff>
      <xdr:row>55</xdr:row>
      <xdr:rowOff>77691</xdr:rowOff>
    </xdr:to>
    <xdr:sp macro="" textlink="">
      <xdr:nvSpPr>
        <xdr:cNvPr id="375" name="円/楕円 374"/>
        <xdr:cNvSpPr/>
      </xdr:nvSpPr>
      <xdr:spPr>
        <a:xfrm>
          <a:off x="7810500" y="940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94218</xdr:rowOff>
    </xdr:from>
    <xdr:ext cx="534377" cy="259045"/>
    <xdr:sp macro="" textlink="">
      <xdr:nvSpPr>
        <xdr:cNvPr id="376" name="テキスト ボックス 375"/>
        <xdr:cNvSpPr txBox="1"/>
      </xdr:nvSpPr>
      <xdr:spPr>
        <a:xfrm>
          <a:off x="7594111" y="918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69,613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1205</xdr:rowOff>
    </xdr:from>
    <xdr:to>
      <xdr:col>10</xdr:col>
      <xdr:colOff>155575</xdr:colOff>
      <xdr:row>57</xdr:row>
      <xdr:rowOff>102805</xdr:rowOff>
    </xdr:to>
    <xdr:sp macro="" textlink="">
      <xdr:nvSpPr>
        <xdr:cNvPr id="377" name="円/楕円 376"/>
        <xdr:cNvSpPr/>
      </xdr:nvSpPr>
      <xdr:spPr>
        <a:xfrm>
          <a:off x="6921500" y="977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93932</xdr:rowOff>
    </xdr:from>
    <xdr:ext cx="534377" cy="259045"/>
    <xdr:sp macro="" textlink="">
      <xdr:nvSpPr>
        <xdr:cNvPr id="378" name="テキスト ボックス 377"/>
        <xdr:cNvSpPr txBox="1"/>
      </xdr:nvSpPr>
      <xdr:spPr>
        <a:xfrm>
          <a:off x="6705111" y="986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50317</xdr:rowOff>
    </xdr:from>
    <xdr:to>
      <xdr:col>15</xdr:col>
      <xdr:colOff>180340</xdr:colOff>
      <xdr:row>79</xdr:row>
      <xdr:rowOff>98879</xdr:rowOff>
    </xdr:to>
    <xdr:cxnSp macro="">
      <xdr:nvCxnSpPr>
        <xdr:cNvPr id="404" name="直線コネクタ 403"/>
        <xdr:cNvCxnSpPr/>
      </xdr:nvCxnSpPr>
      <xdr:spPr>
        <a:xfrm flipV="1">
          <a:off x="10475595" y="12051817"/>
          <a:ext cx="1270" cy="159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168444</xdr:rowOff>
    </xdr:from>
    <xdr:ext cx="534377" cy="259045"/>
    <xdr:sp macro="" textlink="">
      <xdr:nvSpPr>
        <xdr:cNvPr id="407" name="普通建設事業費 （ うち新規整備　）最大値テキスト"/>
        <xdr:cNvSpPr txBox="1"/>
      </xdr:nvSpPr>
      <xdr:spPr>
        <a:xfrm>
          <a:off x="10528300" y="118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92075</xdr:colOff>
      <xdr:row>70</xdr:row>
      <xdr:rowOff>50317</xdr:rowOff>
    </xdr:from>
    <xdr:to>
      <xdr:col>15</xdr:col>
      <xdr:colOff>269875</xdr:colOff>
      <xdr:row>70</xdr:row>
      <xdr:rowOff>50317</xdr:rowOff>
    </xdr:to>
    <xdr:cxnSp macro="">
      <xdr:nvCxnSpPr>
        <xdr:cNvPr id="408" name="直線コネクタ 407"/>
        <xdr:cNvCxnSpPr/>
      </xdr:nvCxnSpPr>
      <xdr:spPr>
        <a:xfrm>
          <a:off x="10388600" y="1205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38463</xdr:rowOff>
    </xdr:from>
    <xdr:to>
      <xdr:col>15</xdr:col>
      <xdr:colOff>180975</xdr:colOff>
      <xdr:row>76</xdr:row>
      <xdr:rowOff>154738</xdr:rowOff>
    </xdr:to>
    <xdr:cxnSp macro="">
      <xdr:nvCxnSpPr>
        <xdr:cNvPr id="409" name="直線コネクタ 408"/>
        <xdr:cNvCxnSpPr/>
      </xdr:nvCxnSpPr>
      <xdr:spPr>
        <a:xfrm flipV="1">
          <a:off x="9639300" y="13068663"/>
          <a:ext cx="838200" cy="11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25607</xdr:rowOff>
    </xdr:from>
    <xdr:ext cx="534377" cy="259045"/>
    <xdr:sp macro="" textlink="">
      <xdr:nvSpPr>
        <xdr:cNvPr id="410" name="普通建設事業費 （ うち新規整備　）平均値テキスト"/>
        <xdr:cNvSpPr txBox="1"/>
      </xdr:nvSpPr>
      <xdr:spPr>
        <a:xfrm>
          <a:off x="10528300" y="1322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47180</xdr:rowOff>
    </xdr:from>
    <xdr:to>
      <xdr:col>15</xdr:col>
      <xdr:colOff>231775</xdr:colOff>
      <xdr:row>77</xdr:row>
      <xdr:rowOff>148780</xdr:rowOff>
    </xdr:to>
    <xdr:sp macro="" textlink="">
      <xdr:nvSpPr>
        <xdr:cNvPr id="411" name="フローチャート : 判断 410"/>
        <xdr:cNvSpPr/>
      </xdr:nvSpPr>
      <xdr:spPr>
        <a:xfrm>
          <a:off x="104267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104739</xdr:rowOff>
    </xdr:from>
    <xdr:to>
      <xdr:col>14</xdr:col>
      <xdr:colOff>79375</xdr:colOff>
      <xdr:row>77</xdr:row>
      <xdr:rowOff>34889</xdr:rowOff>
    </xdr:to>
    <xdr:sp macro="" textlink="">
      <xdr:nvSpPr>
        <xdr:cNvPr id="412" name="フローチャート : 判断 411"/>
        <xdr:cNvSpPr/>
      </xdr:nvSpPr>
      <xdr:spPr>
        <a:xfrm>
          <a:off x="9588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26016</xdr:rowOff>
    </xdr:from>
    <xdr:ext cx="534377" cy="259045"/>
    <xdr:sp macro="" textlink="">
      <xdr:nvSpPr>
        <xdr:cNvPr id="413" name="テキスト ボックス 412"/>
        <xdr:cNvSpPr txBox="1"/>
      </xdr:nvSpPr>
      <xdr:spPr>
        <a:xfrm>
          <a:off x="9372111" y="1322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159113</xdr:rowOff>
    </xdr:from>
    <xdr:to>
      <xdr:col>15</xdr:col>
      <xdr:colOff>231775</xdr:colOff>
      <xdr:row>76</xdr:row>
      <xdr:rowOff>89263</xdr:rowOff>
    </xdr:to>
    <xdr:sp macro="" textlink="">
      <xdr:nvSpPr>
        <xdr:cNvPr id="419" name="円/楕円 418"/>
        <xdr:cNvSpPr/>
      </xdr:nvSpPr>
      <xdr:spPr>
        <a:xfrm>
          <a:off x="10426700" y="1301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10540</xdr:rowOff>
    </xdr:from>
    <xdr:ext cx="534377" cy="259045"/>
    <xdr:sp macro="" textlink="">
      <xdr:nvSpPr>
        <xdr:cNvPr id="420" name="普通建設事業費 （ うち新規整備　）該当値テキスト"/>
        <xdr:cNvSpPr txBox="1"/>
      </xdr:nvSpPr>
      <xdr:spPr>
        <a:xfrm>
          <a:off x="10528300" y="1286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35,200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103938</xdr:rowOff>
    </xdr:from>
    <xdr:to>
      <xdr:col>14</xdr:col>
      <xdr:colOff>79375</xdr:colOff>
      <xdr:row>77</xdr:row>
      <xdr:rowOff>34088</xdr:rowOff>
    </xdr:to>
    <xdr:sp macro="" textlink="">
      <xdr:nvSpPr>
        <xdr:cNvPr id="421" name="円/楕円 420"/>
        <xdr:cNvSpPr/>
      </xdr:nvSpPr>
      <xdr:spPr>
        <a:xfrm>
          <a:off x="9588500" y="1313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50616</xdr:rowOff>
    </xdr:from>
    <xdr:ext cx="534377" cy="259045"/>
    <xdr:sp macro="" textlink="">
      <xdr:nvSpPr>
        <xdr:cNvPr id="422" name="テキスト ボックス 421"/>
        <xdr:cNvSpPr txBox="1"/>
      </xdr:nvSpPr>
      <xdr:spPr>
        <a:xfrm>
          <a:off x="9372111" y="1290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68540</xdr:rowOff>
    </xdr:from>
    <xdr:to>
      <xdr:col>15</xdr:col>
      <xdr:colOff>180340</xdr:colOff>
      <xdr:row>99</xdr:row>
      <xdr:rowOff>98879</xdr:rowOff>
    </xdr:to>
    <xdr:cxnSp macro="">
      <xdr:nvCxnSpPr>
        <xdr:cNvPr id="448" name="直線コネクタ 447"/>
        <xdr:cNvCxnSpPr/>
      </xdr:nvCxnSpPr>
      <xdr:spPr>
        <a:xfrm flipV="1">
          <a:off x="10475595" y="15499040"/>
          <a:ext cx="1270" cy="15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9"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0" name="直線コネクタ 449"/>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15217</xdr:rowOff>
    </xdr:from>
    <xdr:ext cx="534377" cy="259045"/>
    <xdr:sp macro="" textlink="">
      <xdr:nvSpPr>
        <xdr:cNvPr id="451" name="普通建設事業費 （ うち更新整備　）最大値テキスト"/>
        <xdr:cNvSpPr txBox="1"/>
      </xdr:nvSpPr>
      <xdr:spPr>
        <a:xfrm>
          <a:off x="10528300" y="152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92075</xdr:colOff>
      <xdr:row>90</xdr:row>
      <xdr:rowOff>68540</xdr:rowOff>
    </xdr:from>
    <xdr:to>
      <xdr:col>15</xdr:col>
      <xdr:colOff>269875</xdr:colOff>
      <xdr:row>90</xdr:row>
      <xdr:rowOff>68540</xdr:rowOff>
    </xdr:to>
    <xdr:cxnSp macro="">
      <xdr:nvCxnSpPr>
        <xdr:cNvPr id="452" name="直線コネクタ 451"/>
        <xdr:cNvCxnSpPr/>
      </xdr:nvCxnSpPr>
      <xdr:spPr>
        <a:xfrm>
          <a:off x="10388600" y="1549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68100</xdr:rowOff>
    </xdr:from>
    <xdr:to>
      <xdr:col>15</xdr:col>
      <xdr:colOff>180975</xdr:colOff>
      <xdr:row>99</xdr:row>
      <xdr:rowOff>18901</xdr:rowOff>
    </xdr:to>
    <xdr:cxnSp macro="">
      <xdr:nvCxnSpPr>
        <xdr:cNvPr id="453" name="直線コネクタ 452"/>
        <xdr:cNvCxnSpPr/>
      </xdr:nvCxnSpPr>
      <xdr:spPr>
        <a:xfrm>
          <a:off x="9639300" y="16870200"/>
          <a:ext cx="838200" cy="12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22803</xdr:rowOff>
    </xdr:from>
    <xdr:ext cx="534377" cy="259045"/>
    <xdr:sp macro="" textlink="">
      <xdr:nvSpPr>
        <xdr:cNvPr id="454" name="普通建設事業費 （ うち更新整備　）平均値テキスト"/>
        <xdr:cNvSpPr txBox="1"/>
      </xdr:nvSpPr>
      <xdr:spPr>
        <a:xfrm>
          <a:off x="10528300" y="16482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171376</xdr:rowOff>
    </xdr:from>
    <xdr:to>
      <xdr:col>15</xdr:col>
      <xdr:colOff>231775</xdr:colOff>
      <xdr:row>97</xdr:row>
      <xdr:rowOff>101526</xdr:rowOff>
    </xdr:to>
    <xdr:sp macro="" textlink="">
      <xdr:nvSpPr>
        <xdr:cNvPr id="455" name="フローチャート : 判断 454"/>
        <xdr:cNvSpPr/>
      </xdr:nvSpPr>
      <xdr:spPr>
        <a:xfrm>
          <a:off x="104267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141413</xdr:rowOff>
    </xdr:from>
    <xdr:to>
      <xdr:col>14</xdr:col>
      <xdr:colOff>79375</xdr:colOff>
      <xdr:row>97</xdr:row>
      <xdr:rowOff>71563</xdr:rowOff>
    </xdr:to>
    <xdr:sp macro="" textlink="">
      <xdr:nvSpPr>
        <xdr:cNvPr id="456" name="フローチャート : 判断 455"/>
        <xdr:cNvSpPr/>
      </xdr:nvSpPr>
      <xdr:spPr>
        <a:xfrm>
          <a:off x="9588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88090</xdr:rowOff>
    </xdr:from>
    <xdr:ext cx="534377" cy="259045"/>
    <xdr:sp macro="" textlink="">
      <xdr:nvSpPr>
        <xdr:cNvPr id="457" name="テキスト ボックス 456"/>
        <xdr:cNvSpPr txBox="1"/>
      </xdr:nvSpPr>
      <xdr:spPr>
        <a:xfrm>
          <a:off x="9372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139551</xdr:rowOff>
    </xdr:from>
    <xdr:to>
      <xdr:col>15</xdr:col>
      <xdr:colOff>231775</xdr:colOff>
      <xdr:row>99</xdr:row>
      <xdr:rowOff>69701</xdr:rowOff>
    </xdr:to>
    <xdr:sp macro="" textlink="">
      <xdr:nvSpPr>
        <xdr:cNvPr id="463" name="円/楕円 462"/>
        <xdr:cNvSpPr/>
      </xdr:nvSpPr>
      <xdr:spPr>
        <a:xfrm>
          <a:off x="10426700" y="1694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54478</xdr:rowOff>
    </xdr:from>
    <xdr:ext cx="469744" cy="259045"/>
    <xdr:sp macro="" textlink="">
      <xdr:nvSpPr>
        <xdr:cNvPr id="464" name="普通建設事業費 （ うち更新整備　）該当値テキスト"/>
        <xdr:cNvSpPr txBox="1"/>
      </xdr:nvSpPr>
      <xdr:spPr>
        <a:xfrm>
          <a:off x="10528300" y="1685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17300</xdr:rowOff>
    </xdr:from>
    <xdr:to>
      <xdr:col>14</xdr:col>
      <xdr:colOff>79375</xdr:colOff>
      <xdr:row>98</xdr:row>
      <xdr:rowOff>118900</xdr:rowOff>
    </xdr:to>
    <xdr:sp macro="" textlink="">
      <xdr:nvSpPr>
        <xdr:cNvPr id="465" name="円/楕円 464"/>
        <xdr:cNvSpPr/>
      </xdr:nvSpPr>
      <xdr:spPr>
        <a:xfrm>
          <a:off x="9588500" y="16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110027</xdr:rowOff>
    </xdr:from>
    <xdr:ext cx="534377" cy="259045"/>
    <xdr:sp macro="" textlink="">
      <xdr:nvSpPr>
        <xdr:cNvPr id="466" name="テキスト ボックス 465"/>
        <xdr:cNvSpPr txBox="1"/>
      </xdr:nvSpPr>
      <xdr:spPr>
        <a:xfrm>
          <a:off x="9372111" y="1691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69405</xdr:rowOff>
    </xdr:from>
    <xdr:to>
      <xdr:col>23</xdr:col>
      <xdr:colOff>516889</xdr:colOff>
      <xdr:row>39</xdr:row>
      <xdr:rowOff>44450</xdr:rowOff>
    </xdr:to>
    <xdr:cxnSp macro="">
      <xdr:nvCxnSpPr>
        <xdr:cNvPr id="490" name="直線コネクタ 489"/>
        <xdr:cNvCxnSpPr/>
      </xdr:nvCxnSpPr>
      <xdr:spPr>
        <a:xfrm flipV="1">
          <a:off x="16317595" y="5384355"/>
          <a:ext cx="1269" cy="134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16082</xdr:rowOff>
    </xdr:from>
    <xdr:ext cx="534377" cy="259045"/>
    <xdr:sp macro="" textlink="">
      <xdr:nvSpPr>
        <xdr:cNvPr id="493" name="災害復旧事業費最大値テキスト"/>
        <xdr:cNvSpPr txBox="1"/>
      </xdr:nvSpPr>
      <xdr:spPr>
        <a:xfrm>
          <a:off x="16370300" y="51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69405</xdr:rowOff>
    </xdr:from>
    <xdr:to>
      <xdr:col>23</xdr:col>
      <xdr:colOff>606425</xdr:colOff>
      <xdr:row>31</xdr:row>
      <xdr:rowOff>69405</xdr:rowOff>
    </xdr:to>
    <xdr:cxnSp macro="">
      <xdr:nvCxnSpPr>
        <xdr:cNvPr id="494" name="直線コネクタ 493"/>
        <xdr:cNvCxnSpPr/>
      </xdr:nvCxnSpPr>
      <xdr:spPr>
        <a:xfrm>
          <a:off x="16230600" y="538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24409</xdr:rowOff>
    </xdr:from>
    <xdr:to>
      <xdr:col>23</xdr:col>
      <xdr:colOff>517525</xdr:colOff>
      <xdr:row>39</xdr:row>
      <xdr:rowOff>29820</xdr:rowOff>
    </xdr:to>
    <xdr:cxnSp macro="">
      <xdr:nvCxnSpPr>
        <xdr:cNvPr id="495" name="直線コネクタ 494"/>
        <xdr:cNvCxnSpPr/>
      </xdr:nvCxnSpPr>
      <xdr:spPr>
        <a:xfrm>
          <a:off x="15481300" y="6710959"/>
          <a:ext cx="8382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132999</xdr:rowOff>
    </xdr:from>
    <xdr:ext cx="469744" cy="259045"/>
    <xdr:sp macro="" textlink="">
      <xdr:nvSpPr>
        <xdr:cNvPr id="496" name="災害復旧事業費平均値テキスト"/>
        <xdr:cNvSpPr txBox="1"/>
      </xdr:nvSpPr>
      <xdr:spPr>
        <a:xfrm>
          <a:off x="16370300" y="6476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110122</xdr:rowOff>
    </xdr:from>
    <xdr:to>
      <xdr:col>23</xdr:col>
      <xdr:colOff>568325</xdr:colOff>
      <xdr:row>39</xdr:row>
      <xdr:rowOff>40272</xdr:rowOff>
    </xdr:to>
    <xdr:sp macro="" textlink="">
      <xdr:nvSpPr>
        <xdr:cNvPr id="497" name="フローチャート : 判断 496"/>
        <xdr:cNvSpPr/>
      </xdr:nvSpPr>
      <xdr:spPr>
        <a:xfrm>
          <a:off x="162687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24409</xdr:rowOff>
    </xdr:from>
    <xdr:to>
      <xdr:col>22</xdr:col>
      <xdr:colOff>365125</xdr:colOff>
      <xdr:row>39</xdr:row>
      <xdr:rowOff>29134</xdr:rowOff>
    </xdr:to>
    <xdr:cxnSp macro="">
      <xdr:nvCxnSpPr>
        <xdr:cNvPr id="498" name="直線コネクタ 497"/>
        <xdr:cNvCxnSpPr/>
      </xdr:nvCxnSpPr>
      <xdr:spPr>
        <a:xfrm flipV="1">
          <a:off x="14592300" y="6710959"/>
          <a:ext cx="8890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16929</xdr:rowOff>
    </xdr:from>
    <xdr:to>
      <xdr:col>22</xdr:col>
      <xdr:colOff>415925</xdr:colOff>
      <xdr:row>38</xdr:row>
      <xdr:rowOff>118529</xdr:rowOff>
    </xdr:to>
    <xdr:sp macro="" textlink="">
      <xdr:nvSpPr>
        <xdr:cNvPr id="499" name="フローチャート : 判断 498"/>
        <xdr:cNvSpPr/>
      </xdr:nvSpPr>
      <xdr:spPr>
        <a:xfrm>
          <a:off x="15430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135056</xdr:rowOff>
    </xdr:from>
    <xdr:ext cx="469744" cy="259045"/>
    <xdr:sp macro="" textlink="">
      <xdr:nvSpPr>
        <xdr:cNvPr id="500" name="テキスト ボックス 499"/>
        <xdr:cNvSpPr txBox="1"/>
      </xdr:nvSpPr>
      <xdr:spPr>
        <a:xfrm>
          <a:off x="15246427"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10579</xdr:rowOff>
    </xdr:from>
    <xdr:to>
      <xdr:col>21</xdr:col>
      <xdr:colOff>161925</xdr:colOff>
      <xdr:row>39</xdr:row>
      <xdr:rowOff>29134</xdr:rowOff>
    </xdr:to>
    <xdr:cxnSp macro="">
      <xdr:nvCxnSpPr>
        <xdr:cNvPr id="501" name="直線コネクタ 500"/>
        <xdr:cNvCxnSpPr/>
      </xdr:nvCxnSpPr>
      <xdr:spPr>
        <a:xfrm>
          <a:off x="13703300" y="6697129"/>
          <a:ext cx="889000" cy="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5918</xdr:rowOff>
    </xdr:from>
    <xdr:to>
      <xdr:col>21</xdr:col>
      <xdr:colOff>212725</xdr:colOff>
      <xdr:row>38</xdr:row>
      <xdr:rowOff>107518</xdr:rowOff>
    </xdr:to>
    <xdr:sp macro="" textlink="">
      <xdr:nvSpPr>
        <xdr:cNvPr id="502" name="フローチャート : 判断 501"/>
        <xdr:cNvSpPr/>
      </xdr:nvSpPr>
      <xdr:spPr>
        <a:xfrm>
          <a:off x="14541500" y="652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124045</xdr:rowOff>
    </xdr:from>
    <xdr:ext cx="469744" cy="259045"/>
    <xdr:sp macro="" textlink="">
      <xdr:nvSpPr>
        <xdr:cNvPr id="503" name="テキスト ボックス 502"/>
        <xdr:cNvSpPr txBox="1"/>
      </xdr:nvSpPr>
      <xdr:spPr>
        <a:xfrm>
          <a:off x="14357427" y="629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10579</xdr:rowOff>
    </xdr:from>
    <xdr:to>
      <xdr:col>19</xdr:col>
      <xdr:colOff>644525</xdr:colOff>
      <xdr:row>39</xdr:row>
      <xdr:rowOff>32258</xdr:rowOff>
    </xdr:to>
    <xdr:cxnSp macro="">
      <xdr:nvCxnSpPr>
        <xdr:cNvPr id="504" name="直線コネクタ 503"/>
        <xdr:cNvCxnSpPr/>
      </xdr:nvCxnSpPr>
      <xdr:spPr>
        <a:xfrm flipV="1">
          <a:off x="12814300" y="6697129"/>
          <a:ext cx="889000" cy="2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153137</xdr:rowOff>
    </xdr:from>
    <xdr:to>
      <xdr:col>20</xdr:col>
      <xdr:colOff>9525</xdr:colOff>
      <xdr:row>38</xdr:row>
      <xdr:rowOff>83286</xdr:rowOff>
    </xdr:to>
    <xdr:sp macro="" textlink="">
      <xdr:nvSpPr>
        <xdr:cNvPr id="505" name="フローチャート : 判断 504"/>
        <xdr:cNvSpPr/>
      </xdr:nvSpPr>
      <xdr:spPr>
        <a:xfrm>
          <a:off x="13652500" y="64967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99814</xdr:rowOff>
    </xdr:from>
    <xdr:ext cx="469744" cy="259045"/>
    <xdr:sp macro="" textlink="">
      <xdr:nvSpPr>
        <xdr:cNvPr id="506" name="テキスト ボックス 505"/>
        <xdr:cNvSpPr txBox="1"/>
      </xdr:nvSpPr>
      <xdr:spPr>
        <a:xfrm>
          <a:off x="13468427" y="627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23673</xdr:rowOff>
    </xdr:from>
    <xdr:to>
      <xdr:col>18</xdr:col>
      <xdr:colOff>492125</xdr:colOff>
      <xdr:row>38</xdr:row>
      <xdr:rowOff>125273</xdr:rowOff>
    </xdr:to>
    <xdr:sp macro="" textlink="">
      <xdr:nvSpPr>
        <xdr:cNvPr id="507" name="フローチャート : 判断 506"/>
        <xdr:cNvSpPr/>
      </xdr:nvSpPr>
      <xdr:spPr>
        <a:xfrm>
          <a:off x="12763500" y="653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141800</xdr:rowOff>
    </xdr:from>
    <xdr:ext cx="469744" cy="259045"/>
    <xdr:sp macro="" textlink="">
      <xdr:nvSpPr>
        <xdr:cNvPr id="508" name="テキスト ボックス 507"/>
        <xdr:cNvSpPr txBox="1"/>
      </xdr:nvSpPr>
      <xdr:spPr>
        <a:xfrm>
          <a:off x="12579427" y="631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150470</xdr:rowOff>
    </xdr:from>
    <xdr:to>
      <xdr:col>23</xdr:col>
      <xdr:colOff>568325</xdr:colOff>
      <xdr:row>39</xdr:row>
      <xdr:rowOff>80620</xdr:rowOff>
    </xdr:to>
    <xdr:sp macro="" textlink="">
      <xdr:nvSpPr>
        <xdr:cNvPr id="514" name="円/楕円 513"/>
        <xdr:cNvSpPr/>
      </xdr:nvSpPr>
      <xdr:spPr>
        <a:xfrm>
          <a:off x="16268700" y="66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88549</xdr:rowOff>
    </xdr:from>
    <xdr:ext cx="378565" cy="259045"/>
    <xdr:sp macro="" textlink="">
      <xdr:nvSpPr>
        <xdr:cNvPr id="515" name="災害復旧事業費該当値テキスト"/>
        <xdr:cNvSpPr txBox="1"/>
      </xdr:nvSpPr>
      <xdr:spPr>
        <a:xfrm>
          <a:off x="16370300" y="6603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145059</xdr:rowOff>
    </xdr:from>
    <xdr:to>
      <xdr:col>22</xdr:col>
      <xdr:colOff>415925</xdr:colOff>
      <xdr:row>39</xdr:row>
      <xdr:rowOff>75209</xdr:rowOff>
    </xdr:to>
    <xdr:sp macro="" textlink="">
      <xdr:nvSpPr>
        <xdr:cNvPr id="516" name="円/楕円 515"/>
        <xdr:cNvSpPr/>
      </xdr:nvSpPr>
      <xdr:spPr>
        <a:xfrm>
          <a:off x="15430500" y="666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66336</xdr:rowOff>
    </xdr:from>
    <xdr:ext cx="378565" cy="259045"/>
    <xdr:sp macro="" textlink="">
      <xdr:nvSpPr>
        <xdr:cNvPr id="517" name="テキスト ボックス 516"/>
        <xdr:cNvSpPr txBox="1"/>
      </xdr:nvSpPr>
      <xdr:spPr>
        <a:xfrm>
          <a:off x="15292017" y="6752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149784</xdr:rowOff>
    </xdr:from>
    <xdr:to>
      <xdr:col>21</xdr:col>
      <xdr:colOff>212725</xdr:colOff>
      <xdr:row>39</xdr:row>
      <xdr:rowOff>79934</xdr:rowOff>
    </xdr:to>
    <xdr:sp macro="" textlink="">
      <xdr:nvSpPr>
        <xdr:cNvPr id="518" name="円/楕円 517"/>
        <xdr:cNvSpPr/>
      </xdr:nvSpPr>
      <xdr:spPr>
        <a:xfrm>
          <a:off x="14541500" y="666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71061</xdr:rowOff>
    </xdr:from>
    <xdr:ext cx="378565" cy="259045"/>
    <xdr:sp macro="" textlink="">
      <xdr:nvSpPr>
        <xdr:cNvPr id="519" name="テキスト ボックス 518"/>
        <xdr:cNvSpPr txBox="1"/>
      </xdr:nvSpPr>
      <xdr:spPr>
        <a:xfrm>
          <a:off x="14403017" y="6757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131229</xdr:rowOff>
    </xdr:from>
    <xdr:to>
      <xdr:col>20</xdr:col>
      <xdr:colOff>9525</xdr:colOff>
      <xdr:row>39</xdr:row>
      <xdr:rowOff>61379</xdr:rowOff>
    </xdr:to>
    <xdr:sp macro="" textlink="">
      <xdr:nvSpPr>
        <xdr:cNvPr id="520" name="円/楕円 519"/>
        <xdr:cNvSpPr/>
      </xdr:nvSpPr>
      <xdr:spPr>
        <a:xfrm>
          <a:off x="13652500" y="664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52506</xdr:rowOff>
    </xdr:from>
    <xdr:ext cx="378565" cy="259045"/>
    <xdr:sp macro="" textlink="">
      <xdr:nvSpPr>
        <xdr:cNvPr id="521" name="テキスト ボックス 520"/>
        <xdr:cNvSpPr txBox="1"/>
      </xdr:nvSpPr>
      <xdr:spPr>
        <a:xfrm>
          <a:off x="13514017" y="6739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152908</xdr:rowOff>
    </xdr:from>
    <xdr:to>
      <xdr:col>18</xdr:col>
      <xdr:colOff>492125</xdr:colOff>
      <xdr:row>39</xdr:row>
      <xdr:rowOff>83058</xdr:rowOff>
    </xdr:to>
    <xdr:sp macro="" textlink="">
      <xdr:nvSpPr>
        <xdr:cNvPr id="522" name="円/楕円 521"/>
        <xdr:cNvSpPr/>
      </xdr:nvSpPr>
      <xdr:spPr>
        <a:xfrm>
          <a:off x="12763500" y="66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74185</xdr:rowOff>
    </xdr:from>
    <xdr:ext cx="378565" cy="259045"/>
    <xdr:sp macro="" textlink="">
      <xdr:nvSpPr>
        <xdr:cNvPr id="523" name="テキスト ボックス 522"/>
        <xdr:cNvSpPr txBox="1"/>
      </xdr:nvSpPr>
      <xdr:spPr>
        <a:xfrm>
          <a:off x="12625017" y="6760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151979</xdr:rowOff>
    </xdr:from>
    <xdr:to>
      <xdr:col>23</xdr:col>
      <xdr:colOff>516889</xdr:colOff>
      <xdr:row>78</xdr:row>
      <xdr:rowOff>85244</xdr:rowOff>
    </xdr:to>
    <xdr:cxnSp macro="">
      <xdr:nvCxnSpPr>
        <xdr:cNvPr id="598" name="直線コネクタ 597"/>
        <xdr:cNvCxnSpPr/>
      </xdr:nvCxnSpPr>
      <xdr:spPr>
        <a:xfrm flipV="1">
          <a:off x="16317595" y="11982029"/>
          <a:ext cx="1269" cy="147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89071</xdr:rowOff>
    </xdr:from>
    <xdr:ext cx="534377" cy="259045"/>
    <xdr:sp macro="" textlink="">
      <xdr:nvSpPr>
        <xdr:cNvPr id="599" name="公債費最小値テキスト"/>
        <xdr:cNvSpPr txBox="1"/>
      </xdr:nvSpPr>
      <xdr:spPr>
        <a:xfrm>
          <a:off x="16370300" y="13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85244</xdr:rowOff>
    </xdr:from>
    <xdr:to>
      <xdr:col>23</xdr:col>
      <xdr:colOff>606425</xdr:colOff>
      <xdr:row>78</xdr:row>
      <xdr:rowOff>85244</xdr:rowOff>
    </xdr:to>
    <xdr:cxnSp macro="">
      <xdr:nvCxnSpPr>
        <xdr:cNvPr id="600" name="直線コネクタ 599"/>
        <xdr:cNvCxnSpPr/>
      </xdr:nvCxnSpPr>
      <xdr:spPr>
        <a:xfrm>
          <a:off x="16230600" y="134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98656</xdr:rowOff>
    </xdr:from>
    <xdr:ext cx="599010" cy="259045"/>
    <xdr:sp macro="" textlink="">
      <xdr:nvSpPr>
        <xdr:cNvPr id="601" name="公債費最大値テキスト"/>
        <xdr:cNvSpPr txBox="1"/>
      </xdr:nvSpPr>
      <xdr:spPr>
        <a:xfrm>
          <a:off x="16370300" y="1175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151979</xdr:rowOff>
    </xdr:from>
    <xdr:to>
      <xdr:col>23</xdr:col>
      <xdr:colOff>606425</xdr:colOff>
      <xdr:row>69</xdr:row>
      <xdr:rowOff>151979</xdr:rowOff>
    </xdr:to>
    <xdr:cxnSp macro="">
      <xdr:nvCxnSpPr>
        <xdr:cNvPr id="602" name="直線コネクタ 601"/>
        <xdr:cNvCxnSpPr/>
      </xdr:nvCxnSpPr>
      <xdr:spPr>
        <a:xfrm>
          <a:off x="16230600" y="11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45549</xdr:rowOff>
    </xdr:from>
    <xdr:to>
      <xdr:col>23</xdr:col>
      <xdr:colOff>517525</xdr:colOff>
      <xdr:row>77</xdr:row>
      <xdr:rowOff>63316</xdr:rowOff>
    </xdr:to>
    <xdr:cxnSp macro="">
      <xdr:nvCxnSpPr>
        <xdr:cNvPr id="603" name="直線コネクタ 602"/>
        <xdr:cNvCxnSpPr/>
      </xdr:nvCxnSpPr>
      <xdr:spPr>
        <a:xfrm>
          <a:off x="15481300" y="13247199"/>
          <a:ext cx="838200" cy="1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85145</xdr:rowOff>
    </xdr:from>
    <xdr:ext cx="534377" cy="259045"/>
    <xdr:sp macro="" textlink="">
      <xdr:nvSpPr>
        <xdr:cNvPr id="604" name="公債費平均値テキスト"/>
        <xdr:cNvSpPr txBox="1"/>
      </xdr:nvSpPr>
      <xdr:spPr>
        <a:xfrm>
          <a:off x="16370300" y="12772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62268</xdr:rowOff>
    </xdr:from>
    <xdr:to>
      <xdr:col>23</xdr:col>
      <xdr:colOff>568325</xdr:colOff>
      <xdr:row>75</xdr:row>
      <xdr:rowOff>163869</xdr:rowOff>
    </xdr:to>
    <xdr:sp macro="" textlink="">
      <xdr:nvSpPr>
        <xdr:cNvPr id="605" name="フローチャート : 判断 604"/>
        <xdr:cNvSpPr/>
      </xdr:nvSpPr>
      <xdr:spPr>
        <a:xfrm>
          <a:off x="162687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45549</xdr:rowOff>
    </xdr:from>
    <xdr:to>
      <xdr:col>22</xdr:col>
      <xdr:colOff>365125</xdr:colOff>
      <xdr:row>77</xdr:row>
      <xdr:rowOff>56572</xdr:rowOff>
    </xdr:to>
    <xdr:cxnSp macro="">
      <xdr:nvCxnSpPr>
        <xdr:cNvPr id="606" name="直線コネクタ 605"/>
        <xdr:cNvCxnSpPr/>
      </xdr:nvCxnSpPr>
      <xdr:spPr>
        <a:xfrm flipV="1">
          <a:off x="14592300" y="13247199"/>
          <a:ext cx="889000" cy="1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607" name="フローチャート : 判断 606"/>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117432</xdr:rowOff>
    </xdr:from>
    <xdr:ext cx="534377" cy="259045"/>
    <xdr:sp macro="" textlink="">
      <xdr:nvSpPr>
        <xdr:cNvPr id="608" name="テキスト ボックス 607"/>
        <xdr:cNvSpPr txBox="1"/>
      </xdr:nvSpPr>
      <xdr:spPr>
        <a:xfrm>
          <a:off x="15214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48766</xdr:rowOff>
    </xdr:from>
    <xdr:to>
      <xdr:col>21</xdr:col>
      <xdr:colOff>161925</xdr:colOff>
      <xdr:row>77</xdr:row>
      <xdr:rowOff>56572</xdr:rowOff>
    </xdr:to>
    <xdr:cxnSp macro="">
      <xdr:nvCxnSpPr>
        <xdr:cNvPr id="609" name="直線コネクタ 608"/>
        <xdr:cNvCxnSpPr/>
      </xdr:nvCxnSpPr>
      <xdr:spPr>
        <a:xfrm>
          <a:off x="13703300" y="13250416"/>
          <a:ext cx="889000" cy="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10" name="フローチャート : 判断 609"/>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120061</xdr:rowOff>
    </xdr:from>
    <xdr:ext cx="534377" cy="259045"/>
    <xdr:sp macro="" textlink="">
      <xdr:nvSpPr>
        <xdr:cNvPr id="611" name="テキスト ボックス 610"/>
        <xdr:cNvSpPr txBox="1"/>
      </xdr:nvSpPr>
      <xdr:spPr>
        <a:xfrm>
          <a:off x="14325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28094</xdr:rowOff>
    </xdr:from>
    <xdr:to>
      <xdr:col>19</xdr:col>
      <xdr:colOff>644525</xdr:colOff>
      <xdr:row>77</xdr:row>
      <xdr:rowOff>48766</xdr:rowOff>
    </xdr:to>
    <xdr:cxnSp macro="">
      <xdr:nvCxnSpPr>
        <xdr:cNvPr id="612" name="直線コネクタ 611"/>
        <xdr:cNvCxnSpPr/>
      </xdr:nvCxnSpPr>
      <xdr:spPr>
        <a:xfrm>
          <a:off x="12814300" y="13229744"/>
          <a:ext cx="889000" cy="2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13" name="フローチャート : 判断 612"/>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117726</xdr:rowOff>
    </xdr:from>
    <xdr:ext cx="534377" cy="259045"/>
    <xdr:sp macro="" textlink="">
      <xdr:nvSpPr>
        <xdr:cNvPr id="614" name="テキスト ボックス 613"/>
        <xdr:cNvSpPr txBox="1"/>
      </xdr:nvSpPr>
      <xdr:spPr>
        <a:xfrm>
          <a:off x="13436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15" name="フローチャート : 判断 614"/>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98981</xdr:rowOff>
    </xdr:from>
    <xdr:ext cx="534377" cy="259045"/>
    <xdr:sp macro="" textlink="">
      <xdr:nvSpPr>
        <xdr:cNvPr id="616" name="テキスト ボックス 615"/>
        <xdr:cNvSpPr txBox="1"/>
      </xdr:nvSpPr>
      <xdr:spPr>
        <a:xfrm>
          <a:off x="12547111" y="126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12516</xdr:rowOff>
    </xdr:from>
    <xdr:to>
      <xdr:col>23</xdr:col>
      <xdr:colOff>568325</xdr:colOff>
      <xdr:row>77</xdr:row>
      <xdr:rowOff>114116</xdr:rowOff>
    </xdr:to>
    <xdr:sp macro="" textlink="">
      <xdr:nvSpPr>
        <xdr:cNvPr id="622" name="円/楕円 621"/>
        <xdr:cNvSpPr/>
      </xdr:nvSpPr>
      <xdr:spPr>
        <a:xfrm>
          <a:off x="16268700" y="1321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162393</xdr:rowOff>
    </xdr:from>
    <xdr:ext cx="534377" cy="259045"/>
    <xdr:sp macro="" textlink="">
      <xdr:nvSpPr>
        <xdr:cNvPr id="623" name="公債費該当値テキスト"/>
        <xdr:cNvSpPr txBox="1"/>
      </xdr:nvSpPr>
      <xdr:spPr>
        <a:xfrm>
          <a:off x="16370300" y="131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23,178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166199</xdr:rowOff>
    </xdr:from>
    <xdr:to>
      <xdr:col>22</xdr:col>
      <xdr:colOff>415925</xdr:colOff>
      <xdr:row>77</xdr:row>
      <xdr:rowOff>96349</xdr:rowOff>
    </xdr:to>
    <xdr:sp macro="" textlink="">
      <xdr:nvSpPr>
        <xdr:cNvPr id="624" name="円/楕円 623"/>
        <xdr:cNvSpPr/>
      </xdr:nvSpPr>
      <xdr:spPr>
        <a:xfrm>
          <a:off x="15430500" y="1319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87476</xdr:rowOff>
    </xdr:from>
    <xdr:ext cx="534377" cy="259045"/>
    <xdr:sp macro="" textlink="">
      <xdr:nvSpPr>
        <xdr:cNvPr id="625" name="テキスト ボックス 624"/>
        <xdr:cNvSpPr txBox="1"/>
      </xdr:nvSpPr>
      <xdr:spPr>
        <a:xfrm>
          <a:off x="15214111" y="1328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24,266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5772</xdr:rowOff>
    </xdr:from>
    <xdr:to>
      <xdr:col>21</xdr:col>
      <xdr:colOff>212725</xdr:colOff>
      <xdr:row>77</xdr:row>
      <xdr:rowOff>107372</xdr:rowOff>
    </xdr:to>
    <xdr:sp macro="" textlink="">
      <xdr:nvSpPr>
        <xdr:cNvPr id="626" name="円/楕円 625"/>
        <xdr:cNvSpPr/>
      </xdr:nvSpPr>
      <xdr:spPr>
        <a:xfrm>
          <a:off x="14541500" y="1320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98499</xdr:rowOff>
    </xdr:from>
    <xdr:ext cx="534377" cy="259045"/>
    <xdr:sp macro="" textlink="">
      <xdr:nvSpPr>
        <xdr:cNvPr id="627" name="テキスト ボックス 626"/>
        <xdr:cNvSpPr txBox="1"/>
      </xdr:nvSpPr>
      <xdr:spPr>
        <a:xfrm>
          <a:off x="14325111" y="1330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23,591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169416</xdr:rowOff>
    </xdr:from>
    <xdr:to>
      <xdr:col>20</xdr:col>
      <xdr:colOff>9525</xdr:colOff>
      <xdr:row>77</xdr:row>
      <xdr:rowOff>99566</xdr:rowOff>
    </xdr:to>
    <xdr:sp macro="" textlink="">
      <xdr:nvSpPr>
        <xdr:cNvPr id="628" name="円/楕円 627"/>
        <xdr:cNvSpPr/>
      </xdr:nvSpPr>
      <xdr:spPr>
        <a:xfrm>
          <a:off x="13652500" y="1319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90693</xdr:rowOff>
    </xdr:from>
    <xdr:ext cx="534377" cy="259045"/>
    <xdr:sp macro="" textlink="">
      <xdr:nvSpPr>
        <xdr:cNvPr id="629" name="テキスト ボックス 628"/>
        <xdr:cNvSpPr txBox="1"/>
      </xdr:nvSpPr>
      <xdr:spPr>
        <a:xfrm>
          <a:off x="13436111" y="1329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24,069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148744</xdr:rowOff>
    </xdr:from>
    <xdr:to>
      <xdr:col>18</xdr:col>
      <xdr:colOff>492125</xdr:colOff>
      <xdr:row>77</xdr:row>
      <xdr:rowOff>78894</xdr:rowOff>
    </xdr:to>
    <xdr:sp macro="" textlink="">
      <xdr:nvSpPr>
        <xdr:cNvPr id="630" name="円/楕円 629"/>
        <xdr:cNvSpPr/>
      </xdr:nvSpPr>
      <xdr:spPr>
        <a:xfrm>
          <a:off x="12763500" y="1317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70021</xdr:rowOff>
    </xdr:from>
    <xdr:ext cx="534377" cy="259045"/>
    <xdr:sp macro="" textlink="">
      <xdr:nvSpPr>
        <xdr:cNvPr id="631" name="テキスト ボックス 630"/>
        <xdr:cNvSpPr txBox="1"/>
      </xdr:nvSpPr>
      <xdr:spPr>
        <a:xfrm>
          <a:off x="12547111" y="1327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25,335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7931</xdr:rowOff>
    </xdr:from>
    <xdr:to>
      <xdr:col>23</xdr:col>
      <xdr:colOff>516889</xdr:colOff>
      <xdr:row>99</xdr:row>
      <xdr:rowOff>43821</xdr:rowOff>
    </xdr:to>
    <xdr:cxnSp macro="">
      <xdr:nvCxnSpPr>
        <xdr:cNvPr id="655" name="直線コネクタ 654"/>
        <xdr:cNvCxnSpPr/>
      </xdr:nvCxnSpPr>
      <xdr:spPr>
        <a:xfrm flipV="1">
          <a:off x="16317595" y="15438431"/>
          <a:ext cx="1269" cy="157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47648</xdr:rowOff>
    </xdr:from>
    <xdr:ext cx="313932" cy="259045"/>
    <xdr:sp macro="" textlink="">
      <xdr:nvSpPr>
        <xdr:cNvPr id="656" name="積立金最小値テキスト"/>
        <xdr:cNvSpPr txBox="1"/>
      </xdr:nvSpPr>
      <xdr:spPr>
        <a:xfrm>
          <a:off x="16370300" y="17021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43821</xdr:rowOff>
    </xdr:from>
    <xdr:to>
      <xdr:col>23</xdr:col>
      <xdr:colOff>606425</xdr:colOff>
      <xdr:row>99</xdr:row>
      <xdr:rowOff>43821</xdr:rowOff>
    </xdr:to>
    <xdr:cxnSp macro="">
      <xdr:nvCxnSpPr>
        <xdr:cNvPr id="657" name="直線コネクタ 656"/>
        <xdr:cNvCxnSpPr/>
      </xdr:nvCxnSpPr>
      <xdr:spPr>
        <a:xfrm>
          <a:off x="16230600" y="1701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126058</xdr:rowOff>
    </xdr:from>
    <xdr:ext cx="534377" cy="259045"/>
    <xdr:sp macro="" textlink="">
      <xdr:nvSpPr>
        <xdr:cNvPr id="658"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7931</xdr:rowOff>
    </xdr:from>
    <xdr:to>
      <xdr:col>23</xdr:col>
      <xdr:colOff>606425</xdr:colOff>
      <xdr:row>90</xdr:row>
      <xdr:rowOff>7931</xdr:rowOff>
    </xdr:to>
    <xdr:cxnSp macro="">
      <xdr:nvCxnSpPr>
        <xdr:cNvPr id="659" name="直線コネクタ 658"/>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44050</xdr:rowOff>
    </xdr:from>
    <xdr:to>
      <xdr:col>23</xdr:col>
      <xdr:colOff>517525</xdr:colOff>
      <xdr:row>98</xdr:row>
      <xdr:rowOff>144881</xdr:rowOff>
    </xdr:to>
    <xdr:cxnSp macro="">
      <xdr:nvCxnSpPr>
        <xdr:cNvPr id="660" name="直線コネクタ 659"/>
        <xdr:cNvCxnSpPr/>
      </xdr:nvCxnSpPr>
      <xdr:spPr>
        <a:xfrm flipV="1">
          <a:off x="15481300" y="16674700"/>
          <a:ext cx="838200" cy="27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65346</xdr:rowOff>
    </xdr:from>
    <xdr:ext cx="534377" cy="259045"/>
    <xdr:sp macro="" textlink="">
      <xdr:nvSpPr>
        <xdr:cNvPr id="661" name="積立金平均値テキスト"/>
        <xdr:cNvSpPr txBox="1"/>
      </xdr:nvSpPr>
      <xdr:spPr>
        <a:xfrm>
          <a:off x="16370300" y="16695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86919</xdr:rowOff>
    </xdr:from>
    <xdr:to>
      <xdr:col>23</xdr:col>
      <xdr:colOff>568325</xdr:colOff>
      <xdr:row>98</xdr:row>
      <xdr:rowOff>17069</xdr:rowOff>
    </xdr:to>
    <xdr:sp macro="" textlink="">
      <xdr:nvSpPr>
        <xdr:cNvPr id="662" name="フローチャート : 判断 661"/>
        <xdr:cNvSpPr/>
      </xdr:nvSpPr>
      <xdr:spPr>
        <a:xfrm>
          <a:off x="162687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10237</xdr:rowOff>
    </xdr:from>
    <xdr:to>
      <xdr:col>22</xdr:col>
      <xdr:colOff>365125</xdr:colOff>
      <xdr:row>98</xdr:row>
      <xdr:rowOff>144881</xdr:rowOff>
    </xdr:to>
    <xdr:cxnSp macro="">
      <xdr:nvCxnSpPr>
        <xdr:cNvPr id="663" name="直線コネクタ 662"/>
        <xdr:cNvCxnSpPr/>
      </xdr:nvCxnSpPr>
      <xdr:spPr>
        <a:xfrm>
          <a:off x="14592300" y="16812337"/>
          <a:ext cx="889000" cy="13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7386</xdr:rowOff>
    </xdr:from>
    <xdr:to>
      <xdr:col>22</xdr:col>
      <xdr:colOff>415925</xdr:colOff>
      <xdr:row>97</xdr:row>
      <xdr:rowOff>108986</xdr:rowOff>
    </xdr:to>
    <xdr:sp macro="" textlink="">
      <xdr:nvSpPr>
        <xdr:cNvPr id="664" name="フローチャート : 判断 663"/>
        <xdr:cNvSpPr/>
      </xdr:nvSpPr>
      <xdr:spPr>
        <a:xfrm>
          <a:off x="1543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125513</xdr:rowOff>
    </xdr:from>
    <xdr:ext cx="534377" cy="259045"/>
    <xdr:sp macro="" textlink="">
      <xdr:nvSpPr>
        <xdr:cNvPr id="665" name="テキスト ボックス 664"/>
        <xdr:cNvSpPr txBox="1"/>
      </xdr:nvSpPr>
      <xdr:spPr>
        <a:xfrm>
          <a:off x="15214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10237</xdr:rowOff>
    </xdr:from>
    <xdr:to>
      <xdr:col>21</xdr:col>
      <xdr:colOff>161925</xdr:colOff>
      <xdr:row>98</xdr:row>
      <xdr:rowOff>69805</xdr:rowOff>
    </xdr:to>
    <xdr:cxnSp macro="">
      <xdr:nvCxnSpPr>
        <xdr:cNvPr id="666" name="直線コネクタ 665"/>
        <xdr:cNvCxnSpPr/>
      </xdr:nvCxnSpPr>
      <xdr:spPr>
        <a:xfrm flipV="1">
          <a:off x="13703300" y="16812337"/>
          <a:ext cx="889000" cy="5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129991</xdr:rowOff>
    </xdr:from>
    <xdr:to>
      <xdr:col>21</xdr:col>
      <xdr:colOff>212725</xdr:colOff>
      <xdr:row>97</xdr:row>
      <xdr:rowOff>60141</xdr:rowOff>
    </xdr:to>
    <xdr:sp macro="" textlink="">
      <xdr:nvSpPr>
        <xdr:cNvPr id="667" name="フローチャート : 判断 666"/>
        <xdr:cNvSpPr/>
      </xdr:nvSpPr>
      <xdr:spPr>
        <a:xfrm>
          <a:off x="14541500" y="1658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76668</xdr:rowOff>
    </xdr:from>
    <xdr:ext cx="534377" cy="259045"/>
    <xdr:sp macro="" textlink="">
      <xdr:nvSpPr>
        <xdr:cNvPr id="668" name="テキスト ボックス 667"/>
        <xdr:cNvSpPr txBox="1"/>
      </xdr:nvSpPr>
      <xdr:spPr>
        <a:xfrm>
          <a:off x="14325111" y="1636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23113</xdr:rowOff>
    </xdr:from>
    <xdr:to>
      <xdr:col>19</xdr:col>
      <xdr:colOff>644525</xdr:colOff>
      <xdr:row>98</xdr:row>
      <xdr:rowOff>69805</xdr:rowOff>
    </xdr:to>
    <xdr:cxnSp macro="">
      <xdr:nvCxnSpPr>
        <xdr:cNvPr id="669" name="直線コネクタ 668"/>
        <xdr:cNvCxnSpPr/>
      </xdr:nvCxnSpPr>
      <xdr:spPr>
        <a:xfrm>
          <a:off x="12814300" y="16653763"/>
          <a:ext cx="889000" cy="21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169424</xdr:rowOff>
    </xdr:from>
    <xdr:to>
      <xdr:col>20</xdr:col>
      <xdr:colOff>9525</xdr:colOff>
      <xdr:row>96</xdr:row>
      <xdr:rowOff>99574</xdr:rowOff>
    </xdr:to>
    <xdr:sp macro="" textlink="">
      <xdr:nvSpPr>
        <xdr:cNvPr id="670" name="フローチャート : 判断 669"/>
        <xdr:cNvSpPr/>
      </xdr:nvSpPr>
      <xdr:spPr>
        <a:xfrm>
          <a:off x="13652500" y="1645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116101</xdr:rowOff>
    </xdr:from>
    <xdr:ext cx="534377" cy="259045"/>
    <xdr:sp macro="" textlink="">
      <xdr:nvSpPr>
        <xdr:cNvPr id="671" name="テキスト ボックス 670"/>
        <xdr:cNvSpPr txBox="1"/>
      </xdr:nvSpPr>
      <xdr:spPr>
        <a:xfrm>
          <a:off x="13436111" y="162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31789</xdr:rowOff>
    </xdr:from>
    <xdr:to>
      <xdr:col>18</xdr:col>
      <xdr:colOff>492125</xdr:colOff>
      <xdr:row>97</xdr:row>
      <xdr:rowOff>133389</xdr:rowOff>
    </xdr:to>
    <xdr:sp macro="" textlink="">
      <xdr:nvSpPr>
        <xdr:cNvPr id="672" name="フローチャート : 判断 671"/>
        <xdr:cNvSpPr/>
      </xdr:nvSpPr>
      <xdr:spPr>
        <a:xfrm>
          <a:off x="12763500" y="1666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124516</xdr:rowOff>
    </xdr:from>
    <xdr:ext cx="534377" cy="259045"/>
    <xdr:sp macro="" textlink="">
      <xdr:nvSpPr>
        <xdr:cNvPr id="673" name="テキスト ボックス 672"/>
        <xdr:cNvSpPr txBox="1"/>
      </xdr:nvSpPr>
      <xdr:spPr>
        <a:xfrm>
          <a:off x="12547111" y="1675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164700</xdr:rowOff>
    </xdr:from>
    <xdr:to>
      <xdr:col>23</xdr:col>
      <xdr:colOff>568325</xdr:colOff>
      <xdr:row>97</xdr:row>
      <xdr:rowOff>94850</xdr:rowOff>
    </xdr:to>
    <xdr:sp macro="" textlink="">
      <xdr:nvSpPr>
        <xdr:cNvPr id="679" name="円/楕円 678"/>
        <xdr:cNvSpPr/>
      </xdr:nvSpPr>
      <xdr:spPr>
        <a:xfrm>
          <a:off x="16268700" y="166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16127</xdr:rowOff>
    </xdr:from>
    <xdr:ext cx="534377" cy="259045"/>
    <xdr:sp macro="" textlink="">
      <xdr:nvSpPr>
        <xdr:cNvPr id="680" name="積立金該当値テキスト"/>
        <xdr:cNvSpPr txBox="1"/>
      </xdr:nvSpPr>
      <xdr:spPr>
        <a:xfrm>
          <a:off x="16370300" y="1647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18,021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94081</xdr:rowOff>
    </xdr:from>
    <xdr:to>
      <xdr:col>22</xdr:col>
      <xdr:colOff>415925</xdr:colOff>
      <xdr:row>99</xdr:row>
      <xdr:rowOff>24231</xdr:rowOff>
    </xdr:to>
    <xdr:sp macro="" textlink="">
      <xdr:nvSpPr>
        <xdr:cNvPr id="681" name="円/楕円 680"/>
        <xdr:cNvSpPr/>
      </xdr:nvSpPr>
      <xdr:spPr>
        <a:xfrm>
          <a:off x="15430500" y="1689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15358</xdr:rowOff>
    </xdr:from>
    <xdr:ext cx="469744" cy="259045"/>
    <xdr:sp macro="" textlink="">
      <xdr:nvSpPr>
        <xdr:cNvPr id="682" name="テキスト ボックス 681"/>
        <xdr:cNvSpPr txBox="1"/>
      </xdr:nvSpPr>
      <xdr:spPr>
        <a:xfrm>
          <a:off x="15246427" y="169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130887</xdr:rowOff>
    </xdr:from>
    <xdr:to>
      <xdr:col>21</xdr:col>
      <xdr:colOff>212725</xdr:colOff>
      <xdr:row>98</xdr:row>
      <xdr:rowOff>61037</xdr:rowOff>
    </xdr:to>
    <xdr:sp macro="" textlink="">
      <xdr:nvSpPr>
        <xdr:cNvPr id="683" name="円/楕円 682"/>
        <xdr:cNvSpPr/>
      </xdr:nvSpPr>
      <xdr:spPr>
        <a:xfrm>
          <a:off x="14541500" y="1676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52164</xdr:rowOff>
    </xdr:from>
    <xdr:ext cx="534377" cy="259045"/>
    <xdr:sp macro="" textlink="">
      <xdr:nvSpPr>
        <xdr:cNvPr id="684" name="テキスト ボックス 683"/>
        <xdr:cNvSpPr txBox="1"/>
      </xdr:nvSpPr>
      <xdr:spPr>
        <a:xfrm>
          <a:off x="14325111" y="1685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19005</xdr:rowOff>
    </xdr:from>
    <xdr:to>
      <xdr:col>20</xdr:col>
      <xdr:colOff>9525</xdr:colOff>
      <xdr:row>98</xdr:row>
      <xdr:rowOff>120605</xdr:rowOff>
    </xdr:to>
    <xdr:sp macro="" textlink="">
      <xdr:nvSpPr>
        <xdr:cNvPr id="685" name="円/楕円 684"/>
        <xdr:cNvSpPr/>
      </xdr:nvSpPr>
      <xdr:spPr>
        <a:xfrm>
          <a:off x="13652500" y="1682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111732</xdr:rowOff>
    </xdr:from>
    <xdr:ext cx="469744" cy="259045"/>
    <xdr:sp macro="" textlink="">
      <xdr:nvSpPr>
        <xdr:cNvPr id="686" name="テキスト ボックス 685"/>
        <xdr:cNvSpPr txBox="1"/>
      </xdr:nvSpPr>
      <xdr:spPr>
        <a:xfrm>
          <a:off x="13468427" y="1691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143763</xdr:rowOff>
    </xdr:from>
    <xdr:to>
      <xdr:col>18</xdr:col>
      <xdr:colOff>492125</xdr:colOff>
      <xdr:row>97</xdr:row>
      <xdr:rowOff>73913</xdr:rowOff>
    </xdr:to>
    <xdr:sp macro="" textlink="">
      <xdr:nvSpPr>
        <xdr:cNvPr id="687" name="円/楕円 686"/>
        <xdr:cNvSpPr/>
      </xdr:nvSpPr>
      <xdr:spPr>
        <a:xfrm>
          <a:off x="12763500" y="1660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90440</xdr:rowOff>
    </xdr:from>
    <xdr:ext cx="534377" cy="259045"/>
    <xdr:sp macro="" textlink="">
      <xdr:nvSpPr>
        <xdr:cNvPr id="688" name="テキスト ボックス 687"/>
        <xdr:cNvSpPr txBox="1"/>
      </xdr:nvSpPr>
      <xdr:spPr>
        <a:xfrm>
          <a:off x="12547111" y="1637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2" name="テキスト ボックス 70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4" name="テキスト ボックス 70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6" name="テキスト ボックス 70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124536</xdr:rowOff>
    </xdr:from>
    <xdr:to>
      <xdr:col>32</xdr:col>
      <xdr:colOff>186689</xdr:colOff>
      <xdr:row>39</xdr:row>
      <xdr:rowOff>44450</xdr:rowOff>
    </xdr:to>
    <xdr:cxnSp macro="">
      <xdr:nvCxnSpPr>
        <xdr:cNvPr id="712" name="直線コネクタ 711"/>
        <xdr:cNvCxnSpPr/>
      </xdr:nvCxnSpPr>
      <xdr:spPr>
        <a:xfrm flipV="1">
          <a:off x="22159595" y="5268036"/>
          <a:ext cx="1269" cy="146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71213</xdr:rowOff>
    </xdr:from>
    <xdr:ext cx="534377" cy="259045"/>
    <xdr:sp macro="" textlink="">
      <xdr:nvSpPr>
        <xdr:cNvPr id="715" name="投資及び出資金最大値テキスト"/>
        <xdr:cNvSpPr txBox="1"/>
      </xdr:nvSpPr>
      <xdr:spPr>
        <a:xfrm>
          <a:off x="22212300" y="50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98425</xdr:colOff>
      <xdr:row>30</xdr:row>
      <xdr:rowOff>124536</xdr:rowOff>
    </xdr:from>
    <xdr:to>
      <xdr:col>32</xdr:col>
      <xdr:colOff>276225</xdr:colOff>
      <xdr:row>30</xdr:row>
      <xdr:rowOff>124536</xdr:rowOff>
    </xdr:to>
    <xdr:cxnSp macro="">
      <xdr:nvCxnSpPr>
        <xdr:cNvPr id="716" name="直線コネクタ 715"/>
        <xdr:cNvCxnSpPr/>
      </xdr:nvCxnSpPr>
      <xdr:spPr>
        <a:xfrm>
          <a:off x="22072600" y="52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138290</xdr:rowOff>
    </xdr:from>
    <xdr:to>
      <xdr:col>32</xdr:col>
      <xdr:colOff>187325</xdr:colOff>
      <xdr:row>39</xdr:row>
      <xdr:rowOff>4140</xdr:rowOff>
    </xdr:to>
    <xdr:cxnSp macro="">
      <xdr:nvCxnSpPr>
        <xdr:cNvPr id="717" name="直線コネクタ 716"/>
        <xdr:cNvCxnSpPr/>
      </xdr:nvCxnSpPr>
      <xdr:spPr>
        <a:xfrm flipV="1">
          <a:off x="21323300" y="6653390"/>
          <a:ext cx="838200" cy="3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71290</xdr:rowOff>
    </xdr:from>
    <xdr:ext cx="469744" cy="259045"/>
    <xdr:sp macro="" textlink="">
      <xdr:nvSpPr>
        <xdr:cNvPr id="718" name="投資及び出資金平均値テキスト"/>
        <xdr:cNvSpPr txBox="1"/>
      </xdr:nvSpPr>
      <xdr:spPr>
        <a:xfrm>
          <a:off x="22212300" y="6586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92863</xdr:rowOff>
    </xdr:from>
    <xdr:to>
      <xdr:col>32</xdr:col>
      <xdr:colOff>238125</xdr:colOff>
      <xdr:row>39</xdr:row>
      <xdr:rowOff>23013</xdr:rowOff>
    </xdr:to>
    <xdr:sp macro="" textlink="">
      <xdr:nvSpPr>
        <xdr:cNvPr id="719" name="フローチャート : 判断 718"/>
        <xdr:cNvSpPr/>
      </xdr:nvSpPr>
      <xdr:spPr>
        <a:xfrm>
          <a:off x="22110700" y="66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164808</xdr:rowOff>
    </xdr:from>
    <xdr:to>
      <xdr:col>31</xdr:col>
      <xdr:colOff>34925</xdr:colOff>
      <xdr:row>39</xdr:row>
      <xdr:rowOff>4140</xdr:rowOff>
    </xdr:to>
    <xdr:cxnSp macro="">
      <xdr:nvCxnSpPr>
        <xdr:cNvPr id="720" name="直線コネクタ 719"/>
        <xdr:cNvCxnSpPr/>
      </xdr:nvCxnSpPr>
      <xdr:spPr>
        <a:xfrm>
          <a:off x="20434300" y="6679908"/>
          <a:ext cx="8890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117666</xdr:rowOff>
    </xdr:from>
    <xdr:to>
      <xdr:col>31</xdr:col>
      <xdr:colOff>85725</xdr:colOff>
      <xdr:row>39</xdr:row>
      <xdr:rowOff>47816</xdr:rowOff>
    </xdr:to>
    <xdr:sp macro="" textlink="">
      <xdr:nvSpPr>
        <xdr:cNvPr id="721" name="フローチャート : 判断 720"/>
        <xdr:cNvSpPr/>
      </xdr:nvSpPr>
      <xdr:spPr>
        <a:xfrm>
          <a:off x="21272500" y="663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64343</xdr:rowOff>
    </xdr:from>
    <xdr:ext cx="469744" cy="259045"/>
    <xdr:sp macro="" textlink="">
      <xdr:nvSpPr>
        <xdr:cNvPr id="722" name="テキスト ボックス 721"/>
        <xdr:cNvSpPr txBox="1"/>
      </xdr:nvSpPr>
      <xdr:spPr>
        <a:xfrm>
          <a:off x="21088427" y="640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158407</xdr:rowOff>
    </xdr:from>
    <xdr:to>
      <xdr:col>29</xdr:col>
      <xdr:colOff>517525</xdr:colOff>
      <xdr:row>38</xdr:row>
      <xdr:rowOff>164808</xdr:rowOff>
    </xdr:to>
    <xdr:cxnSp macro="">
      <xdr:nvCxnSpPr>
        <xdr:cNvPr id="723" name="直線コネクタ 722"/>
        <xdr:cNvCxnSpPr/>
      </xdr:nvCxnSpPr>
      <xdr:spPr>
        <a:xfrm>
          <a:off x="19545300" y="6673507"/>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100902</xdr:rowOff>
    </xdr:from>
    <xdr:to>
      <xdr:col>29</xdr:col>
      <xdr:colOff>568325</xdr:colOff>
      <xdr:row>39</xdr:row>
      <xdr:rowOff>31052</xdr:rowOff>
    </xdr:to>
    <xdr:sp macro="" textlink="">
      <xdr:nvSpPr>
        <xdr:cNvPr id="724" name="フローチャート : 判断 723"/>
        <xdr:cNvSpPr/>
      </xdr:nvSpPr>
      <xdr:spPr>
        <a:xfrm>
          <a:off x="20383500" y="66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47579</xdr:rowOff>
    </xdr:from>
    <xdr:ext cx="469744" cy="259045"/>
    <xdr:sp macro="" textlink="">
      <xdr:nvSpPr>
        <xdr:cNvPr id="725" name="テキスト ボックス 724"/>
        <xdr:cNvSpPr txBox="1"/>
      </xdr:nvSpPr>
      <xdr:spPr>
        <a:xfrm>
          <a:off x="20199427" y="639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158407</xdr:rowOff>
    </xdr:from>
    <xdr:to>
      <xdr:col>28</xdr:col>
      <xdr:colOff>314325</xdr:colOff>
      <xdr:row>38</xdr:row>
      <xdr:rowOff>163131</xdr:rowOff>
    </xdr:to>
    <xdr:cxnSp macro="">
      <xdr:nvCxnSpPr>
        <xdr:cNvPr id="726" name="直線コネクタ 725"/>
        <xdr:cNvCxnSpPr/>
      </xdr:nvCxnSpPr>
      <xdr:spPr>
        <a:xfrm flipV="1">
          <a:off x="18656300" y="6673507"/>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108674</xdr:rowOff>
    </xdr:from>
    <xdr:to>
      <xdr:col>28</xdr:col>
      <xdr:colOff>365125</xdr:colOff>
      <xdr:row>39</xdr:row>
      <xdr:rowOff>38824</xdr:rowOff>
    </xdr:to>
    <xdr:sp macro="" textlink="">
      <xdr:nvSpPr>
        <xdr:cNvPr id="727" name="フローチャート : 判断 726"/>
        <xdr:cNvSpPr/>
      </xdr:nvSpPr>
      <xdr:spPr>
        <a:xfrm>
          <a:off x="19494500" y="66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29951</xdr:rowOff>
    </xdr:from>
    <xdr:ext cx="469744" cy="259045"/>
    <xdr:sp macro="" textlink="">
      <xdr:nvSpPr>
        <xdr:cNvPr id="728" name="テキスト ボックス 727"/>
        <xdr:cNvSpPr txBox="1"/>
      </xdr:nvSpPr>
      <xdr:spPr>
        <a:xfrm>
          <a:off x="19310427" y="671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110884</xdr:rowOff>
    </xdr:from>
    <xdr:to>
      <xdr:col>27</xdr:col>
      <xdr:colOff>161925</xdr:colOff>
      <xdr:row>39</xdr:row>
      <xdr:rowOff>41034</xdr:rowOff>
    </xdr:to>
    <xdr:sp macro="" textlink="">
      <xdr:nvSpPr>
        <xdr:cNvPr id="729" name="フローチャート : 判断 728"/>
        <xdr:cNvSpPr/>
      </xdr:nvSpPr>
      <xdr:spPr>
        <a:xfrm>
          <a:off x="18605500" y="662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57561</xdr:rowOff>
    </xdr:from>
    <xdr:ext cx="469744" cy="259045"/>
    <xdr:sp macro="" textlink="">
      <xdr:nvSpPr>
        <xdr:cNvPr id="730" name="テキスト ボックス 729"/>
        <xdr:cNvSpPr txBox="1"/>
      </xdr:nvSpPr>
      <xdr:spPr>
        <a:xfrm>
          <a:off x="18421427" y="640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87490</xdr:rowOff>
    </xdr:from>
    <xdr:to>
      <xdr:col>32</xdr:col>
      <xdr:colOff>238125</xdr:colOff>
      <xdr:row>39</xdr:row>
      <xdr:rowOff>17640</xdr:rowOff>
    </xdr:to>
    <xdr:sp macro="" textlink="">
      <xdr:nvSpPr>
        <xdr:cNvPr id="736" name="円/楕円 735"/>
        <xdr:cNvSpPr/>
      </xdr:nvSpPr>
      <xdr:spPr>
        <a:xfrm>
          <a:off x="22110700" y="660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46867</xdr:rowOff>
    </xdr:from>
    <xdr:ext cx="469744" cy="259045"/>
    <xdr:sp macro="" textlink="">
      <xdr:nvSpPr>
        <xdr:cNvPr id="737" name="投資及び出資金該当値テキスト"/>
        <xdr:cNvSpPr txBox="1"/>
      </xdr:nvSpPr>
      <xdr:spPr>
        <a:xfrm>
          <a:off x="22212300" y="639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124790</xdr:rowOff>
    </xdr:from>
    <xdr:to>
      <xdr:col>31</xdr:col>
      <xdr:colOff>85725</xdr:colOff>
      <xdr:row>39</xdr:row>
      <xdr:rowOff>54940</xdr:rowOff>
    </xdr:to>
    <xdr:sp macro="" textlink="">
      <xdr:nvSpPr>
        <xdr:cNvPr id="738" name="円/楕円 737"/>
        <xdr:cNvSpPr/>
      </xdr:nvSpPr>
      <xdr:spPr>
        <a:xfrm>
          <a:off x="21272500" y="663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46067</xdr:rowOff>
    </xdr:from>
    <xdr:ext cx="469744" cy="259045"/>
    <xdr:sp macro="" textlink="">
      <xdr:nvSpPr>
        <xdr:cNvPr id="739" name="テキスト ボックス 738"/>
        <xdr:cNvSpPr txBox="1"/>
      </xdr:nvSpPr>
      <xdr:spPr>
        <a:xfrm>
          <a:off x="21088427" y="673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114008</xdr:rowOff>
    </xdr:from>
    <xdr:to>
      <xdr:col>29</xdr:col>
      <xdr:colOff>568325</xdr:colOff>
      <xdr:row>39</xdr:row>
      <xdr:rowOff>44158</xdr:rowOff>
    </xdr:to>
    <xdr:sp macro="" textlink="">
      <xdr:nvSpPr>
        <xdr:cNvPr id="740" name="円/楕円 739"/>
        <xdr:cNvSpPr/>
      </xdr:nvSpPr>
      <xdr:spPr>
        <a:xfrm>
          <a:off x="20383500" y="662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35285</xdr:rowOff>
    </xdr:from>
    <xdr:ext cx="469744" cy="259045"/>
    <xdr:sp macro="" textlink="">
      <xdr:nvSpPr>
        <xdr:cNvPr id="741" name="テキスト ボックス 740"/>
        <xdr:cNvSpPr txBox="1"/>
      </xdr:nvSpPr>
      <xdr:spPr>
        <a:xfrm>
          <a:off x="20199427" y="672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107607</xdr:rowOff>
    </xdr:from>
    <xdr:to>
      <xdr:col>28</xdr:col>
      <xdr:colOff>365125</xdr:colOff>
      <xdr:row>39</xdr:row>
      <xdr:rowOff>37757</xdr:rowOff>
    </xdr:to>
    <xdr:sp macro="" textlink="">
      <xdr:nvSpPr>
        <xdr:cNvPr id="742" name="円/楕円 741"/>
        <xdr:cNvSpPr/>
      </xdr:nvSpPr>
      <xdr:spPr>
        <a:xfrm>
          <a:off x="19494500" y="662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54284</xdr:rowOff>
    </xdr:from>
    <xdr:ext cx="469744" cy="259045"/>
    <xdr:sp macro="" textlink="">
      <xdr:nvSpPr>
        <xdr:cNvPr id="743" name="テキスト ボックス 742"/>
        <xdr:cNvSpPr txBox="1"/>
      </xdr:nvSpPr>
      <xdr:spPr>
        <a:xfrm>
          <a:off x="19310427" y="6397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112331</xdr:rowOff>
    </xdr:from>
    <xdr:to>
      <xdr:col>27</xdr:col>
      <xdr:colOff>161925</xdr:colOff>
      <xdr:row>39</xdr:row>
      <xdr:rowOff>42481</xdr:rowOff>
    </xdr:to>
    <xdr:sp macro="" textlink="">
      <xdr:nvSpPr>
        <xdr:cNvPr id="744" name="円/楕円 743"/>
        <xdr:cNvSpPr/>
      </xdr:nvSpPr>
      <xdr:spPr>
        <a:xfrm>
          <a:off x="18605500" y="662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33608</xdr:rowOff>
    </xdr:from>
    <xdr:ext cx="469744" cy="259045"/>
    <xdr:sp macro="" textlink="">
      <xdr:nvSpPr>
        <xdr:cNvPr id="745" name="テキスト ボックス 744"/>
        <xdr:cNvSpPr txBox="1"/>
      </xdr:nvSpPr>
      <xdr:spPr>
        <a:xfrm>
          <a:off x="18421427" y="67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123195</xdr:rowOff>
    </xdr:from>
    <xdr:to>
      <xdr:col>32</xdr:col>
      <xdr:colOff>186689</xdr:colOff>
      <xdr:row>58</xdr:row>
      <xdr:rowOff>139700</xdr:rowOff>
    </xdr:to>
    <xdr:cxnSp macro="">
      <xdr:nvCxnSpPr>
        <xdr:cNvPr id="767" name="直線コネクタ 766"/>
        <xdr:cNvCxnSpPr/>
      </xdr:nvCxnSpPr>
      <xdr:spPr>
        <a:xfrm flipV="1">
          <a:off x="22159595" y="8867145"/>
          <a:ext cx="1269" cy="121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69872</xdr:rowOff>
    </xdr:from>
    <xdr:ext cx="534377" cy="259045"/>
    <xdr:sp macro="" textlink="">
      <xdr:nvSpPr>
        <xdr:cNvPr id="770" name="貸付金最大値テキスト"/>
        <xdr:cNvSpPr txBox="1"/>
      </xdr:nvSpPr>
      <xdr:spPr>
        <a:xfrm>
          <a:off x="22212300" y="86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98425</xdr:colOff>
      <xdr:row>51</xdr:row>
      <xdr:rowOff>123195</xdr:rowOff>
    </xdr:from>
    <xdr:to>
      <xdr:col>32</xdr:col>
      <xdr:colOff>276225</xdr:colOff>
      <xdr:row>51</xdr:row>
      <xdr:rowOff>123195</xdr:rowOff>
    </xdr:to>
    <xdr:cxnSp macro="">
      <xdr:nvCxnSpPr>
        <xdr:cNvPr id="771" name="直線コネクタ 770"/>
        <xdr:cNvCxnSpPr/>
      </xdr:nvCxnSpPr>
      <xdr:spPr>
        <a:xfrm>
          <a:off x="22072600" y="886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94894</xdr:rowOff>
    </xdr:from>
    <xdr:to>
      <xdr:col>32</xdr:col>
      <xdr:colOff>187325</xdr:colOff>
      <xdr:row>58</xdr:row>
      <xdr:rowOff>95077</xdr:rowOff>
    </xdr:to>
    <xdr:cxnSp macro="">
      <xdr:nvCxnSpPr>
        <xdr:cNvPr id="772" name="直線コネクタ 771"/>
        <xdr:cNvCxnSpPr/>
      </xdr:nvCxnSpPr>
      <xdr:spPr>
        <a:xfrm flipV="1">
          <a:off x="21323300" y="10038994"/>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132785</xdr:rowOff>
    </xdr:from>
    <xdr:ext cx="469744" cy="259045"/>
    <xdr:sp macro="" textlink="">
      <xdr:nvSpPr>
        <xdr:cNvPr id="773" name="貸付金平均値テキスト"/>
        <xdr:cNvSpPr txBox="1"/>
      </xdr:nvSpPr>
      <xdr:spPr>
        <a:xfrm>
          <a:off x="22212300" y="9733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109908</xdr:rowOff>
    </xdr:from>
    <xdr:to>
      <xdr:col>32</xdr:col>
      <xdr:colOff>238125</xdr:colOff>
      <xdr:row>58</xdr:row>
      <xdr:rowOff>40058</xdr:rowOff>
    </xdr:to>
    <xdr:sp macro="" textlink="">
      <xdr:nvSpPr>
        <xdr:cNvPr id="774" name="フローチャート : 判断 773"/>
        <xdr:cNvSpPr/>
      </xdr:nvSpPr>
      <xdr:spPr>
        <a:xfrm>
          <a:off x="22110700" y="988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94826</xdr:rowOff>
    </xdr:from>
    <xdr:to>
      <xdr:col>31</xdr:col>
      <xdr:colOff>34925</xdr:colOff>
      <xdr:row>58</xdr:row>
      <xdr:rowOff>95077</xdr:rowOff>
    </xdr:to>
    <xdr:cxnSp macro="">
      <xdr:nvCxnSpPr>
        <xdr:cNvPr id="775" name="直線コネクタ 774"/>
        <xdr:cNvCxnSpPr/>
      </xdr:nvCxnSpPr>
      <xdr:spPr>
        <a:xfrm>
          <a:off x="20434300" y="10038926"/>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155674</xdr:rowOff>
    </xdr:from>
    <xdr:to>
      <xdr:col>31</xdr:col>
      <xdr:colOff>85725</xdr:colOff>
      <xdr:row>58</xdr:row>
      <xdr:rowOff>85824</xdr:rowOff>
    </xdr:to>
    <xdr:sp macro="" textlink="">
      <xdr:nvSpPr>
        <xdr:cNvPr id="776" name="フローチャート : 判断 775"/>
        <xdr:cNvSpPr/>
      </xdr:nvSpPr>
      <xdr:spPr>
        <a:xfrm>
          <a:off x="21272500" y="992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102351</xdr:rowOff>
    </xdr:from>
    <xdr:ext cx="469744" cy="259045"/>
    <xdr:sp macro="" textlink="">
      <xdr:nvSpPr>
        <xdr:cNvPr id="777" name="テキスト ボックス 776"/>
        <xdr:cNvSpPr txBox="1"/>
      </xdr:nvSpPr>
      <xdr:spPr>
        <a:xfrm>
          <a:off x="21088427" y="970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94231</xdr:rowOff>
    </xdr:from>
    <xdr:to>
      <xdr:col>29</xdr:col>
      <xdr:colOff>517525</xdr:colOff>
      <xdr:row>58</xdr:row>
      <xdr:rowOff>94826</xdr:rowOff>
    </xdr:to>
    <xdr:cxnSp macro="">
      <xdr:nvCxnSpPr>
        <xdr:cNvPr id="778" name="直線コネクタ 777"/>
        <xdr:cNvCxnSpPr/>
      </xdr:nvCxnSpPr>
      <xdr:spPr>
        <a:xfrm>
          <a:off x="19545300" y="10038331"/>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113246</xdr:rowOff>
    </xdr:from>
    <xdr:to>
      <xdr:col>29</xdr:col>
      <xdr:colOff>568325</xdr:colOff>
      <xdr:row>58</xdr:row>
      <xdr:rowOff>43396</xdr:rowOff>
    </xdr:to>
    <xdr:sp macro="" textlink="">
      <xdr:nvSpPr>
        <xdr:cNvPr id="779" name="フローチャート : 判断 778"/>
        <xdr:cNvSpPr/>
      </xdr:nvSpPr>
      <xdr:spPr>
        <a:xfrm>
          <a:off x="20383500" y="988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59923</xdr:rowOff>
    </xdr:from>
    <xdr:ext cx="469744" cy="259045"/>
    <xdr:sp macro="" textlink="">
      <xdr:nvSpPr>
        <xdr:cNvPr id="780" name="テキスト ボックス 779"/>
        <xdr:cNvSpPr txBox="1"/>
      </xdr:nvSpPr>
      <xdr:spPr>
        <a:xfrm>
          <a:off x="20199427" y="96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93797</xdr:rowOff>
    </xdr:from>
    <xdr:to>
      <xdr:col>28</xdr:col>
      <xdr:colOff>314325</xdr:colOff>
      <xdr:row>58</xdr:row>
      <xdr:rowOff>94231</xdr:rowOff>
    </xdr:to>
    <xdr:cxnSp macro="">
      <xdr:nvCxnSpPr>
        <xdr:cNvPr id="781" name="直線コネクタ 780"/>
        <xdr:cNvCxnSpPr/>
      </xdr:nvCxnSpPr>
      <xdr:spPr>
        <a:xfrm>
          <a:off x="18656300" y="10037897"/>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116286</xdr:rowOff>
    </xdr:from>
    <xdr:to>
      <xdr:col>28</xdr:col>
      <xdr:colOff>365125</xdr:colOff>
      <xdr:row>58</xdr:row>
      <xdr:rowOff>46436</xdr:rowOff>
    </xdr:to>
    <xdr:sp macro="" textlink="">
      <xdr:nvSpPr>
        <xdr:cNvPr id="782" name="フローチャート : 判断 781"/>
        <xdr:cNvSpPr/>
      </xdr:nvSpPr>
      <xdr:spPr>
        <a:xfrm>
          <a:off x="19494500" y="988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62963</xdr:rowOff>
    </xdr:from>
    <xdr:ext cx="469744" cy="259045"/>
    <xdr:sp macro="" textlink="">
      <xdr:nvSpPr>
        <xdr:cNvPr id="783" name="テキスト ボックス 782"/>
        <xdr:cNvSpPr txBox="1"/>
      </xdr:nvSpPr>
      <xdr:spPr>
        <a:xfrm>
          <a:off x="19310427" y="966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100239</xdr:rowOff>
    </xdr:from>
    <xdr:to>
      <xdr:col>27</xdr:col>
      <xdr:colOff>161925</xdr:colOff>
      <xdr:row>58</xdr:row>
      <xdr:rowOff>30389</xdr:rowOff>
    </xdr:to>
    <xdr:sp macro="" textlink="">
      <xdr:nvSpPr>
        <xdr:cNvPr id="784" name="フローチャート : 判断 783"/>
        <xdr:cNvSpPr/>
      </xdr:nvSpPr>
      <xdr:spPr>
        <a:xfrm>
          <a:off x="18605500" y="987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46916</xdr:rowOff>
    </xdr:from>
    <xdr:ext cx="469744" cy="259045"/>
    <xdr:sp macro="" textlink="">
      <xdr:nvSpPr>
        <xdr:cNvPr id="785" name="テキスト ボックス 784"/>
        <xdr:cNvSpPr txBox="1"/>
      </xdr:nvSpPr>
      <xdr:spPr>
        <a:xfrm>
          <a:off x="18421427" y="964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44094</xdr:rowOff>
    </xdr:from>
    <xdr:to>
      <xdr:col>32</xdr:col>
      <xdr:colOff>238125</xdr:colOff>
      <xdr:row>58</xdr:row>
      <xdr:rowOff>145694</xdr:rowOff>
    </xdr:to>
    <xdr:sp macro="" textlink="">
      <xdr:nvSpPr>
        <xdr:cNvPr id="791" name="円/楕円 790"/>
        <xdr:cNvSpPr/>
      </xdr:nvSpPr>
      <xdr:spPr>
        <a:xfrm>
          <a:off x="22110700" y="998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130471</xdr:rowOff>
    </xdr:from>
    <xdr:ext cx="469744" cy="259045"/>
    <xdr:sp macro="" textlink="">
      <xdr:nvSpPr>
        <xdr:cNvPr id="792" name="貸付金該当値テキスト"/>
        <xdr:cNvSpPr txBox="1"/>
      </xdr:nvSpPr>
      <xdr:spPr>
        <a:xfrm>
          <a:off x="22212300" y="9903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44277</xdr:rowOff>
    </xdr:from>
    <xdr:to>
      <xdr:col>31</xdr:col>
      <xdr:colOff>85725</xdr:colOff>
      <xdr:row>58</xdr:row>
      <xdr:rowOff>145877</xdr:rowOff>
    </xdr:to>
    <xdr:sp macro="" textlink="">
      <xdr:nvSpPr>
        <xdr:cNvPr id="793" name="円/楕円 792"/>
        <xdr:cNvSpPr/>
      </xdr:nvSpPr>
      <xdr:spPr>
        <a:xfrm>
          <a:off x="21272500" y="998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137004</xdr:rowOff>
    </xdr:from>
    <xdr:ext cx="469744" cy="259045"/>
    <xdr:sp macro="" textlink="">
      <xdr:nvSpPr>
        <xdr:cNvPr id="794" name="テキスト ボックス 793"/>
        <xdr:cNvSpPr txBox="1"/>
      </xdr:nvSpPr>
      <xdr:spPr>
        <a:xfrm>
          <a:off x="21088427" y="10081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44026</xdr:rowOff>
    </xdr:from>
    <xdr:to>
      <xdr:col>29</xdr:col>
      <xdr:colOff>568325</xdr:colOff>
      <xdr:row>58</xdr:row>
      <xdr:rowOff>145626</xdr:rowOff>
    </xdr:to>
    <xdr:sp macro="" textlink="">
      <xdr:nvSpPr>
        <xdr:cNvPr id="795" name="円/楕円 794"/>
        <xdr:cNvSpPr/>
      </xdr:nvSpPr>
      <xdr:spPr>
        <a:xfrm>
          <a:off x="20383500" y="998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136753</xdr:rowOff>
    </xdr:from>
    <xdr:ext cx="469744" cy="259045"/>
    <xdr:sp macro="" textlink="">
      <xdr:nvSpPr>
        <xdr:cNvPr id="796" name="テキスト ボックス 795"/>
        <xdr:cNvSpPr txBox="1"/>
      </xdr:nvSpPr>
      <xdr:spPr>
        <a:xfrm>
          <a:off x="20199427" y="1008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43431</xdr:rowOff>
    </xdr:from>
    <xdr:to>
      <xdr:col>28</xdr:col>
      <xdr:colOff>365125</xdr:colOff>
      <xdr:row>58</xdr:row>
      <xdr:rowOff>145031</xdr:rowOff>
    </xdr:to>
    <xdr:sp macro="" textlink="">
      <xdr:nvSpPr>
        <xdr:cNvPr id="797" name="円/楕円 796"/>
        <xdr:cNvSpPr/>
      </xdr:nvSpPr>
      <xdr:spPr>
        <a:xfrm>
          <a:off x="19494500" y="998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136158</xdr:rowOff>
    </xdr:from>
    <xdr:ext cx="469744" cy="259045"/>
    <xdr:sp macro="" textlink="">
      <xdr:nvSpPr>
        <xdr:cNvPr id="798" name="テキスト ボックス 797"/>
        <xdr:cNvSpPr txBox="1"/>
      </xdr:nvSpPr>
      <xdr:spPr>
        <a:xfrm>
          <a:off x="19310427" y="10080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42997</xdr:rowOff>
    </xdr:from>
    <xdr:to>
      <xdr:col>27</xdr:col>
      <xdr:colOff>161925</xdr:colOff>
      <xdr:row>58</xdr:row>
      <xdr:rowOff>144597</xdr:rowOff>
    </xdr:to>
    <xdr:sp macro="" textlink="">
      <xdr:nvSpPr>
        <xdr:cNvPr id="799" name="円/楕円 798"/>
        <xdr:cNvSpPr/>
      </xdr:nvSpPr>
      <xdr:spPr>
        <a:xfrm>
          <a:off x="18605500" y="998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135724</xdr:rowOff>
    </xdr:from>
    <xdr:ext cx="469744" cy="259045"/>
    <xdr:sp macro="" textlink="">
      <xdr:nvSpPr>
        <xdr:cNvPr id="800" name="テキスト ボックス 799"/>
        <xdr:cNvSpPr txBox="1"/>
      </xdr:nvSpPr>
      <xdr:spPr>
        <a:xfrm>
          <a:off x="18421427" y="1007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2" name="直線コネクタ 81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3" name="テキスト ボックス 81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4" name="直線コネクタ 81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5" name="テキスト ボックス 81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6" name="直線コネクタ 81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7" name="テキスト ボックス 81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8" name="直線コネクタ 81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9" name="テキスト ボックス 81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36922</xdr:rowOff>
    </xdr:from>
    <xdr:to>
      <xdr:col>32</xdr:col>
      <xdr:colOff>186689</xdr:colOff>
      <xdr:row>79</xdr:row>
      <xdr:rowOff>47323</xdr:rowOff>
    </xdr:to>
    <xdr:cxnSp macro="">
      <xdr:nvCxnSpPr>
        <xdr:cNvPr id="823" name="直線コネクタ 822"/>
        <xdr:cNvCxnSpPr/>
      </xdr:nvCxnSpPr>
      <xdr:spPr>
        <a:xfrm flipV="1">
          <a:off x="22159595" y="12038422"/>
          <a:ext cx="1269" cy="155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51150</xdr:rowOff>
    </xdr:from>
    <xdr:ext cx="534377" cy="259045"/>
    <xdr:sp macro="" textlink="">
      <xdr:nvSpPr>
        <xdr:cNvPr id="824" name="繰出金最小値テキスト"/>
        <xdr:cNvSpPr txBox="1"/>
      </xdr:nvSpPr>
      <xdr:spPr>
        <a:xfrm>
          <a:off x="22212300" y="135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98425</xdr:colOff>
      <xdr:row>79</xdr:row>
      <xdr:rowOff>47323</xdr:rowOff>
    </xdr:from>
    <xdr:to>
      <xdr:col>32</xdr:col>
      <xdr:colOff>276225</xdr:colOff>
      <xdr:row>79</xdr:row>
      <xdr:rowOff>47323</xdr:rowOff>
    </xdr:to>
    <xdr:cxnSp macro="">
      <xdr:nvCxnSpPr>
        <xdr:cNvPr id="825" name="直線コネクタ 824"/>
        <xdr:cNvCxnSpPr/>
      </xdr:nvCxnSpPr>
      <xdr:spPr>
        <a:xfrm>
          <a:off x="22072600" y="1359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155049</xdr:rowOff>
    </xdr:from>
    <xdr:ext cx="534377" cy="259045"/>
    <xdr:sp macro="" textlink="">
      <xdr:nvSpPr>
        <xdr:cNvPr id="826" name="繰出金最大値テキスト"/>
        <xdr:cNvSpPr txBox="1"/>
      </xdr:nvSpPr>
      <xdr:spPr>
        <a:xfrm>
          <a:off x="22212300" y="11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98425</xdr:colOff>
      <xdr:row>70</xdr:row>
      <xdr:rowOff>36922</xdr:rowOff>
    </xdr:from>
    <xdr:to>
      <xdr:col>32</xdr:col>
      <xdr:colOff>276225</xdr:colOff>
      <xdr:row>70</xdr:row>
      <xdr:rowOff>36922</xdr:rowOff>
    </xdr:to>
    <xdr:cxnSp macro="">
      <xdr:nvCxnSpPr>
        <xdr:cNvPr id="827" name="直線コネクタ 826"/>
        <xdr:cNvCxnSpPr/>
      </xdr:nvCxnSpPr>
      <xdr:spPr>
        <a:xfrm>
          <a:off x="22072600" y="1203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72011</xdr:rowOff>
    </xdr:from>
    <xdr:to>
      <xdr:col>32</xdr:col>
      <xdr:colOff>187325</xdr:colOff>
      <xdr:row>76</xdr:row>
      <xdr:rowOff>147837</xdr:rowOff>
    </xdr:to>
    <xdr:cxnSp macro="">
      <xdr:nvCxnSpPr>
        <xdr:cNvPr id="828" name="直線コネクタ 827"/>
        <xdr:cNvCxnSpPr/>
      </xdr:nvCxnSpPr>
      <xdr:spPr>
        <a:xfrm>
          <a:off x="21323300" y="13102211"/>
          <a:ext cx="838200" cy="7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129860</xdr:rowOff>
    </xdr:from>
    <xdr:ext cx="534377" cy="259045"/>
    <xdr:sp macro="" textlink="">
      <xdr:nvSpPr>
        <xdr:cNvPr id="829" name="繰出金平均値テキスト"/>
        <xdr:cNvSpPr txBox="1"/>
      </xdr:nvSpPr>
      <xdr:spPr>
        <a:xfrm>
          <a:off x="22212300" y="1281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106983</xdr:rowOff>
    </xdr:from>
    <xdr:to>
      <xdr:col>32</xdr:col>
      <xdr:colOff>238125</xdr:colOff>
      <xdr:row>76</xdr:row>
      <xdr:rowOff>37133</xdr:rowOff>
    </xdr:to>
    <xdr:sp macro="" textlink="">
      <xdr:nvSpPr>
        <xdr:cNvPr id="830" name="フローチャート : 判断 829"/>
        <xdr:cNvSpPr/>
      </xdr:nvSpPr>
      <xdr:spPr>
        <a:xfrm>
          <a:off x="221107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72011</xdr:rowOff>
    </xdr:from>
    <xdr:to>
      <xdr:col>31</xdr:col>
      <xdr:colOff>34925</xdr:colOff>
      <xdr:row>76</xdr:row>
      <xdr:rowOff>126715</xdr:rowOff>
    </xdr:to>
    <xdr:cxnSp macro="">
      <xdr:nvCxnSpPr>
        <xdr:cNvPr id="831" name="直線コネクタ 830"/>
        <xdr:cNvCxnSpPr/>
      </xdr:nvCxnSpPr>
      <xdr:spPr>
        <a:xfrm flipV="1">
          <a:off x="20434300" y="13102211"/>
          <a:ext cx="889000" cy="5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83756</xdr:rowOff>
    </xdr:from>
    <xdr:to>
      <xdr:col>31</xdr:col>
      <xdr:colOff>85725</xdr:colOff>
      <xdr:row>76</xdr:row>
      <xdr:rowOff>13906</xdr:rowOff>
    </xdr:to>
    <xdr:sp macro="" textlink="">
      <xdr:nvSpPr>
        <xdr:cNvPr id="832" name="フローチャート : 判断 831"/>
        <xdr:cNvSpPr/>
      </xdr:nvSpPr>
      <xdr:spPr>
        <a:xfrm>
          <a:off x="21272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30433</xdr:rowOff>
    </xdr:from>
    <xdr:ext cx="534377" cy="259045"/>
    <xdr:sp macro="" textlink="">
      <xdr:nvSpPr>
        <xdr:cNvPr id="833" name="テキスト ボックス 832"/>
        <xdr:cNvSpPr txBox="1"/>
      </xdr:nvSpPr>
      <xdr:spPr>
        <a:xfrm>
          <a:off x="21056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126715</xdr:rowOff>
    </xdr:from>
    <xdr:to>
      <xdr:col>29</xdr:col>
      <xdr:colOff>517525</xdr:colOff>
      <xdr:row>76</xdr:row>
      <xdr:rowOff>146284</xdr:rowOff>
    </xdr:to>
    <xdr:cxnSp macro="">
      <xdr:nvCxnSpPr>
        <xdr:cNvPr id="834" name="直線コネクタ 833"/>
        <xdr:cNvCxnSpPr/>
      </xdr:nvCxnSpPr>
      <xdr:spPr>
        <a:xfrm flipV="1">
          <a:off x="19545300" y="13156915"/>
          <a:ext cx="889000" cy="1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115486</xdr:rowOff>
    </xdr:from>
    <xdr:to>
      <xdr:col>29</xdr:col>
      <xdr:colOff>568325</xdr:colOff>
      <xdr:row>76</xdr:row>
      <xdr:rowOff>45636</xdr:rowOff>
    </xdr:to>
    <xdr:sp macro="" textlink="">
      <xdr:nvSpPr>
        <xdr:cNvPr id="835" name="フローチャート : 判断 834"/>
        <xdr:cNvSpPr/>
      </xdr:nvSpPr>
      <xdr:spPr>
        <a:xfrm>
          <a:off x="20383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62163</xdr:rowOff>
    </xdr:from>
    <xdr:ext cx="534377" cy="259045"/>
    <xdr:sp macro="" textlink="">
      <xdr:nvSpPr>
        <xdr:cNvPr id="836" name="テキスト ボックス 835"/>
        <xdr:cNvSpPr txBox="1"/>
      </xdr:nvSpPr>
      <xdr:spPr>
        <a:xfrm>
          <a:off x="20167111" y="127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144089</xdr:rowOff>
    </xdr:from>
    <xdr:to>
      <xdr:col>28</xdr:col>
      <xdr:colOff>314325</xdr:colOff>
      <xdr:row>76</xdr:row>
      <xdr:rowOff>146284</xdr:rowOff>
    </xdr:to>
    <xdr:cxnSp macro="">
      <xdr:nvCxnSpPr>
        <xdr:cNvPr id="837" name="直線コネクタ 836"/>
        <xdr:cNvCxnSpPr/>
      </xdr:nvCxnSpPr>
      <xdr:spPr>
        <a:xfrm>
          <a:off x="18656300" y="13174289"/>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124836</xdr:rowOff>
    </xdr:from>
    <xdr:to>
      <xdr:col>28</xdr:col>
      <xdr:colOff>365125</xdr:colOff>
      <xdr:row>76</xdr:row>
      <xdr:rowOff>54986</xdr:rowOff>
    </xdr:to>
    <xdr:sp macro="" textlink="">
      <xdr:nvSpPr>
        <xdr:cNvPr id="838" name="フローチャート : 判断 837"/>
        <xdr:cNvSpPr/>
      </xdr:nvSpPr>
      <xdr:spPr>
        <a:xfrm>
          <a:off x="19494500" y="1298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71513</xdr:rowOff>
    </xdr:from>
    <xdr:ext cx="534377" cy="259045"/>
    <xdr:sp macro="" textlink="">
      <xdr:nvSpPr>
        <xdr:cNvPr id="839" name="テキスト ボックス 838"/>
        <xdr:cNvSpPr txBox="1"/>
      </xdr:nvSpPr>
      <xdr:spPr>
        <a:xfrm>
          <a:off x="19278111" y="1275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128150</xdr:rowOff>
    </xdr:from>
    <xdr:to>
      <xdr:col>27</xdr:col>
      <xdr:colOff>161925</xdr:colOff>
      <xdr:row>76</xdr:row>
      <xdr:rowOff>58300</xdr:rowOff>
    </xdr:to>
    <xdr:sp macro="" textlink="">
      <xdr:nvSpPr>
        <xdr:cNvPr id="840" name="フローチャート : 判断 839"/>
        <xdr:cNvSpPr/>
      </xdr:nvSpPr>
      <xdr:spPr>
        <a:xfrm>
          <a:off x="18605500" y="129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74827</xdr:rowOff>
    </xdr:from>
    <xdr:ext cx="534377" cy="259045"/>
    <xdr:sp macro="" textlink="">
      <xdr:nvSpPr>
        <xdr:cNvPr id="841" name="テキスト ボックス 840"/>
        <xdr:cNvSpPr txBox="1"/>
      </xdr:nvSpPr>
      <xdr:spPr>
        <a:xfrm>
          <a:off x="18389111" y="1276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97037</xdr:rowOff>
    </xdr:from>
    <xdr:to>
      <xdr:col>32</xdr:col>
      <xdr:colOff>238125</xdr:colOff>
      <xdr:row>77</xdr:row>
      <xdr:rowOff>27187</xdr:rowOff>
    </xdr:to>
    <xdr:sp macro="" textlink="">
      <xdr:nvSpPr>
        <xdr:cNvPr id="847" name="円/楕円 846"/>
        <xdr:cNvSpPr/>
      </xdr:nvSpPr>
      <xdr:spPr>
        <a:xfrm>
          <a:off x="22110700" y="1312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75464</xdr:rowOff>
    </xdr:from>
    <xdr:ext cx="534377" cy="259045"/>
    <xdr:sp macro="" textlink="">
      <xdr:nvSpPr>
        <xdr:cNvPr id="848" name="繰出金該当値テキスト"/>
        <xdr:cNvSpPr txBox="1"/>
      </xdr:nvSpPr>
      <xdr:spPr>
        <a:xfrm>
          <a:off x="22212300" y="1310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34,644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21211</xdr:rowOff>
    </xdr:from>
    <xdr:to>
      <xdr:col>31</xdr:col>
      <xdr:colOff>85725</xdr:colOff>
      <xdr:row>76</xdr:row>
      <xdr:rowOff>122811</xdr:rowOff>
    </xdr:to>
    <xdr:sp macro="" textlink="">
      <xdr:nvSpPr>
        <xdr:cNvPr id="849" name="円/楕円 848"/>
        <xdr:cNvSpPr/>
      </xdr:nvSpPr>
      <xdr:spPr>
        <a:xfrm>
          <a:off x="21272500" y="1305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113938</xdr:rowOff>
    </xdr:from>
    <xdr:ext cx="534377" cy="259045"/>
    <xdr:sp macro="" textlink="">
      <xdr:nvSpPr>
        <xdr:cNvPr id="850" name="テキスト ボックス 849"/>
        <xdr:cNvSpPr txBox="1"/>
      </xdr:nvSpPr>
      <xdr:spPr>
        <a:xfrm>
          <a:off x="21056111" y="1314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37,961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75915</xdr:rowOff>
    </xdr:from>
    <xdr:to>
      <xdr:col>29</xdr:col>
      <xdr:colOff>568325</xdr:colOff>
      <xdr:row>77</xdr:row>
      <xdr:rowOff>6065</xdr:rowOff>
    </xdr:to>
    <xdr:sp macro="" textlink="">
      <xdr:nvSpPr>
        <xdr:cNvPr id="851" name="円/楕円 850"/>
        <xdr:cNvSpPr/>
      </xdr:nvSpPr>
      <xdr:spPr>
        <a:xfrm>
          <a:off x="20383500" y="1310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168642</xdr:rowOff>
    </xdr:from>
    <xdr:ext cx="534377" cy="259045"/>
    <xdr:sp macro="" textlink="">
      <xdr:nvSpPr>
        <xdr:cNvPr id="852" name="テキスト ボックス 851"/>
        <xdr:cNvSpPr txBox="1"/>
      </xdr:nvSpPr>
      <xdr:spPr>
        <a:xfrm>
          <a:off x="20167111" y="131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95484</xdr:rowOff>
    </xdr:from>
    <xdr:to>
      <xdr:col>28</xdr:col>
      <xdr:colOff>365125</xdr:colOff>
      <xdr:row>77</xdr:row>
      <xdr:rowOff>25634</xdr:rowOff>
    </xdr:to>
    <xdr:sp macro="" textlink="">
      <xdr:nvSpPr>
        <xdr:cNvPr id="853" name="円/楕円 852"/>
        <xdr:cNvSpPr/>
      </xdr:nvSpPr>
      <xdr:spPr>
        <a:xfrm>
          <a:off x="19494500" y="131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16761</xdr:rowOff>
    </xdr:from>
    <xdr:ext cx="534377" cy="259045"/>
    <xdr:sp macro="" textlink="">
      <xdr:nvSpPr>
        <xdr:cNvPr id="854" name="テキスト ボックス 853"/>
        <xdr:cNvSpPr txBox="1"/>
      </xdr:nvSpPr>
      <xdr:spPr>
        <a:xfrm>
          <a:off x="19278111" y="1321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34,712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93289</xdr:rowOff>
    </xdr:from>
    <xdr:to>
      <xdr:col>27</xdr:col>
      <xdr:colOff>161925</xdr:colOff>
      <xdr:row>77</xdr:row>
      <xdr:rowOff>23439</xdr:rowOff>
    </xdr:to>
    <xdr:sp macro="" textlink="">
      <xdr:nvSpPr>
        <xdr:cNvPr id="855" name="円/楕円 854"/>
        <xdr:cNvSpPr/>
      </xdr:nvSpPr>
      <xdr:spPr>
        <a:xfrm>
          <a:off x="18605500" y="1312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14566</xdr:rowOff>
    </xdr:from>
    <xdr:ext cx="534377" cy="259045"/>
    <xdr:sp macro="" textlink="">
      <xdr:nvSpPr>
        <xdr:cNvPr id="856" name="テキスト ボックス 855"/>
        <xdr:cNvSpPr txBox="1"/>
      </xdr:nvSpPr>
      <xdr:spPr>
        <a:xfrm>
          <a:off x="18389111" y="1321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34,808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7" name="直線コネクタ 86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8" name="テキスト ボックス 86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9" name="直線コネクタ 86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70" name="テキスト ボックス 86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1" name="直線コネクタ 87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72" name="テキスト ボックス 87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3" name="直線コネクタ 87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74" name="テキスト ボックス 87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5" name="直線コネクタ 87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6" name="テキスト ボックス 87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7" name="直線コネクタ 87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8" name="テキスト ボックス 87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0" name="テキスト ボックス 87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2" name="直線コネクタ 88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4" name="直線コネクタ 88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7" name="直線コネクタ 88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9" name="フローチャート : 判断 88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0" name="直線コネクタ 88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91" name="フローチャート : 判断 89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92" name="テキスト ボックス 89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3" name="直線コネクタ 89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94" name="フローチャート : 判断 89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95" name="テキスト ボックス 89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6" name="直線コネクタ 89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7" name="フローチャート : 判断 89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8" name="テキスト ボックス 89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9" name="フローチャート : 判断 89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900" name="テキスト ボックス 89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6" name="円/楕円 90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8" name="円/楕円 90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9" name="テキスト ボックス 90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0" name="円/楕円 90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11" name="テキスト ボックス 91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2" name="円/楕円 91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13" name="テキスト ボックス 91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4" name="円/楕円 91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5" name="テキスト ボックス 91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歳出決算総額は、住民一人当たり３７２，５０２円となっている。主な構成項目である扶助費は、住民一人当たり１１０，６０６円となっており、平成２３年度から比較すると５．５％増加していることから類似団体平均と比べて高い水準にある。扶助費決算額の内訳として生活保護費が大きな割合を占めており、人口１人当たり決算額が類似団体平均と比較して大きいことが主な要因であるが、年々減少傾向にあるため、今後も資格審査の適正化や基準の見直しなどにより、削減に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福岡県行橋市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72,767
72,358
70.05
27,820,970
27,105,767
635,845
13,592,616
18,405,773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2540</xdr:rowOff>
    </xdr:from>
    <xdr:to>
      <xdr:col>6</xdr:col>
      <xdr:colOff>510540</xdr:colOff>
      <xdr:row>38</xdr:row>
      <xdr:rowOff>115316</xdr:rowOff>
    </xdr:to>
    <xdr:cxnSp macro="">
      <xdr:nvCxnSpPr>
        <xdr:cNvPr id="56" name="直線コネクタ 55"/>
        <xdr:cNvCxnSpPr/>
      </xdr:nvCxnSpPr>
      <xdr:spPr>
        <a:xfrm flipV="1">
          <a:off x="4633595" y="5317490"/>
          <a:ext cx="1270" cy="131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119143</xdr:rowOff>
    </xdr:from>
    <xdr:ext cx="469744" cy="259045"/>
    <xdr:sp macro="" textlink="">
      <xdr:nvSpPr>
        <xdr:cNvPr id="57" name="議会費最小値テキスト"/>
        <xdr:cNvSpPr txBox="1"/>
      </xdr:nvSpPr>
      <xdr:spPr>
        <a:xfrm>
          <a:off x="4686300" y="66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422275</xdr:colOff>
      <xdr:row>38</xdr:row>
      <xdr:rowOff>115316</xdr:rowOff>
    </xdr:from>
    <xdr:to>
      <xdr:col>6</xdr:col>
      <xdr:colOff>600075</xdr:colOff>
      <xdr:row>38</xdr:row>
      <xdr:rowOff>115316</xdr:rowOff>
    </xdr:to>
    <xdr:cxnSp macro="">
      <xdr:nvCxnSpPr>
        <xdr:cNvPr id="58" name="直線コネクタ 57"/>
        <xdr:cNvCxnSpPr/>
      </xdr:nvCxnSpPr>
      <xdr:spPr>
        <a:xfrm>
          <a:off x="4546600" y="663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120667</xdr:rowOff>
    </xdr:from>
    <xdr:ext cx="469744" cy="259045"/>
    <xdr:sp macro="" textlink="">
      <xdr:nvSpPr>
        <xdr:cNvPr id="59" name="議会費最大値テキスト"/>
        <xdr:cNvSpPr txBox="1"/>
      </xdr:nvSpPr>
      <xdr:spPr>
        <a:xfrm>
          <a:off x="4686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422275</xdr:colOff>
      <xdr:row>31</xdr:row>
      <xdr:rowOff>2540</xdr:rowOff>
    </xdr:from>
    <xdr:to>
      <xdr:col>6</xdr:col>
      <xdr:colOff>600075</xdr:colOff>
      <xdr:row>31</xdr:row>
      <xdr:rowOff>2540</xdr:rowOff>
    </xdr:to>
    <xdr:cxnSp macro="">
      <xdr:nvCxnSpPr>
        <xdr:cNvPr id="60" name="直線コネクタ 59"/>
        <xdr:cNvCxnSpPr/>
      </xdr:nvCxnSpPr>
      <xdr:spPr>
        <a:xfrm>
          <a:off x="4546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116840</xdr:rowOff>
    </xdr:from>
    <xdr:to>
      <xdr:col>6</xdr:col>
      <xdr:colOff>511175</xdr:colOff>
      <xdr:row>35</xdr:row>
      <xdr:rowOff>123698</xdr:rowOff>
    </xdr:to>
    <xdr:cxnSp macro="">
      <xdr:nvCxnSpPr>
        <xdr:cNvPr id="61" name="直線コネクタ 60"/>
        <xdr:cNvCxnSpPr/>
      </xdr:nvCxnSpPr>
      <xdr:spPr>
        <a:xfrm flipV="1">
          <a:off x="3797300" y="611759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86614</xdr:rowOff>
    </xdr:from>
    <xdr:to>
      <xdr:col>6</xdr:col>
      <xdr:colOff>561975</xdr:colOff>
      <xdr:row>36</xdr:row>
      <xdr:rowOff>16764</xdr:rowOff>
    </xdr:to>
    <xdr:sp macro="" textlink="">
      <xdr:nvSpPr>
        <xdr:cNvPr id="63" name="フローチャート :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122174</xdr:rowOff>
    </xdr:from>
    <xdr:to>
      <xdr:col>5</xdr:col>
      <xdr:colOff>358775</xdr:colOff>
      <xdr:row>35</xdr:row>
      <xdr:rowOff>123698</xdr:rowOff>
    </xdr:to>
    <xdr:cxnSp macro="">
      <xdr:nvCxnSpPr>
        <xdr:cNvPr id="64" name="直線コネクタ 63"/>
        <xdr:cNvCxnSpPr/>
      </xdr:nvCxnSpPr>
      <xdr:spPr>
        <a:xfrm>
          <a:off x="2908300" y="612292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53467</xdr:rowOff>
    </xdr:from>
    <xdr:to>
      <xdr:col>5</xdr:col>
      <xdr:colOff>409575</xdr:colOff>
      <xdr:row>35</xdr:row>
      <xdr:rowOff>155067</xdr:rowOff>
    </xdr:to>
    <xdr:sp macro="" textlink="">
      <xdr:nvSpPr>
        <xdr:cNvPr id="65" name="フローチャート : 判断 64"/>
        <xdr:cNvSpPr/>
      </xdr:nvSpPr>
      <xdr:spPr>
        <a:xfrm>
          <a:off x="3746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144</xdr:rowOff>
    </xdr:from>
    <xdr:ext cx="469744" cy="259045"/>
    <xdr:sp macro="" textlink="">
      <xdr:nvSpPr>
        <xdr:cNvPr id="66" name="テキスト ボックス 65"/>
        <xdr:cNvSpPr txBox="1"/>
      </xdr:nvSpPr>
      <xdr:spPr>
        <a:xfrm>
          <a:off x="3562427"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101981</xdr:rowOff>
    </xdr:from>
    <xdr:to>
      <xdr:col>4</xdr:col>
      <xdr:colOff>155575</xdr:colOff>
      <xdr:row>35</xdr:row>
      <xdr:rowOff>122174</xdr:rowOff>
    </xdr:to>
    <xdr:cxnSp macro="">
      <xdr:nvCxnSpPr>
        <xdr:cNvPr id="67" name="直線コネクタ 66"/>
        <xdr:cNvCxnSpPr/>
      </xdr:nvCxnSpPr>
      <xdr:spPr>
        <a:xfrm>
          <a:off x="2019300" y="6102731"/>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66421</xdr:rowOff>
    </xdr:from>
    <xdr:to>
      <xdr:col>4</xdr:col>
      <xdr:colOff>206375</xdr:colOff>
      <xdr:row>35</xdr:row>
      <xdr:rowOff>168021</xdr:rowOff>
    </xdr:to>
    <xdr:sp macro="" textlink="">
      <xdr:nvSpPr>
        <xdr:cNvPr id="68" name="フローチャート : 判断 67"/>
        <xdr:cNvSpPr/>
      </xdr:nvSpPr>
      <xdr:spPr>
        <a:xfrm>
          <a:off x="2857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13098</xdr:rowOff>
    </xdr:from>
    <xdr:ext cx="469744" cy="259045"/>
    <xdr:sp macro="" textlink="">
      <xdr:nvSpPr>
        <xdr:cNvPr id="69" name="テキスト ボックス 68"/>
        <xdr:cNvSpPr txBox="1"/>
      </xdr:nvSpPr>
      <xdr:spPr>
        <a:xfrm>
          <a:off x="2673427" y="584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69596</xdr:rowOff>
    </xdr:from>
    <xdr:to>
      <xdr:col>2</xdr:col>
      <xdr:colOff>638175</xdr:colOff>
      <xdr:row>35</xdr:row>
      <xdr:rowOff>101981</xdr:rowOff>
    </xdr:to>
    <xdr:cxnSp macro="">
      <xdr:nvCxnSpPr>
        <xdr:cNvPr id="70" name="直線コネクタ 69"/>
        <xdr:cNvCxnSpPr/>
      </xdr:nvCxnSpPr>
      <xdr:spPr>
        <a:xfrm>
          <a:off x="1130300" y="5898896"/>
          <a:ext cx="889000" cy="20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10414</xdr:rowOff>
    </xdr:from>
    <xdr:to>
      <xdr:col>3</xdr:col>
      <xdr:colOff>3175</xdr:colOff>
      <xdr:row>35</xdr:row>
      <xdr:rowOff>112014</xdr:rowOff>
    </xdr:to>
    <xdr:sp macro="" textlink="">
      <xdr:nvSpPr>
        <xdr:cNvPr id="71" name="フローチャート : 判断 70"/>
        <xdr:cNvSpPr/>
      </xdr:nvSpPr>
      <xdr:spPr>
        <a:xfrm>
          <a:off x="1968500" y="601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128541</xdr:rowOff>
    </xdr:from>
    <xdr:ext cx="469744" cy="259045"/>
    <xdr:sp macro="" textlink="">
      <xdr:nvSpPr>
        <xdr:cNvPr id="72" name="テキスト ボックス 71"/>
        <xdr:cNvSpPr txBox="1"/>
      </xdr:nvSpPr>
      <xdr:spPr>
        <a:xfrm>
          <a:off x="1784427" y="578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151384</xdr:rowOff>
    </xdr:from>
    <xdr:to>
      <xdr:col>1</xdr:col>
      <xdr:colOff>485775</xdr:colOff>
      <xdr:row>34</xdr:row>
      <xdr:rowOff>81534</xdr:rowOff>
    </xdr:to>
    <xdr:sp macro="" textlink="">
      <xdr:nvSpPr>
        <xdr:cNvPr id="73" name="フローチャート : 判断 72"/>
        <xdr:cNvSpPr/>
      </xdr:nvSpPr>
      <xdr:spPr>
        <a:xfrm>
          <a:off x="1079500" y="580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98061</xdr:rowOff>
    </xdr:from>
    <xdr:ext cx="469744" cy="259045"/>
    <xdr:sp macro="" textlink="">
      <xdr:nvSpPr>
        <xdr:cNvPr id="74" name="テキスト ボックス 73"/>
        <xdr:cNvSpPr txBox="1"/>
      </xdr:nvSpPr>
      <xdr:spPr>
        <a:xfrm>
          <a:off x="895427" y="558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66040</xdr:rowOff>
    </xdr:from>
    <xdr:to>
      <xdr:col>6</xdr:col>
      <xdr:colOff>561975</xdr:colOff>
      <xdr:row>35</xdr:row>
      <xdr:rowOff>167640</xdr:rowOff>
    </xdr:to>
    <xdr:sp macro="" textlink="">
      <xdr:nvSpPr>
        <xdr:cNvPr id="80" name="円/楕円 79"/>
        <xdr:cNvSpPr/>
      </xdr:nvSpPr>
      <xdr:spPr>
        <a:xfrm>
          <a:off x="4584700" y="60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88917</xdr:rowOff>
    </xdr:from>
    <xdr:ext cx="469744" cy="259045"/>
    <xdr:sp macro="" textlink="">
      <xdr:nvSpPr>
        <xdr:cNvPr id="81" name="議会費該当値テキスト"/>
        <xdr:cNvSpPr txBox="1"/>
      </xdr:nvSpPr>
      <xdr:spPr>
        <a:xfrm>
          <a:off x="4686300" y="5918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72898</xdr:rowOff>
    </xdr:from>
    <xdr:to>
      <xdr:col>5</xdr:col>
      <xdr:colOff>409575</xdr:colOff>
      <xdr:row>36</xdr:row>
      <xdr:rowOff>3048</xdr:rowOff>
    </xdr:to>
    <xdr:sp macro="" textlink="">
      <xdr:nvSpPr>
        <xdr:cNvPr id="82" name="円/楕円 81"/>
        <xdr:cNvSpPr/>
      </xdr:nvSpPr>
      <xdr:spPr>
        <a:xfrm>
          <a:off x="3746500" y="60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165625</xdr:rowOff>
    </xdr:from>
    <xdr:ext cx="469744" cy="259045"/>
    <xdr:sp macro="" textlink="">
      <xdr:nvSpPr>
        <xdr:cNvPr id="83" name="テキスト ボックス 82"/>
        <xdr:cNvSpPr txBox="1"/>
      </xdr:nvSpPr>
      <xdr:spPr>
        <a:xfrm>
          <a:off x="3562427"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71374</xdr:rowOff>
    </xdr:from>
    <xdr:to>
      <xdr:col>4</xdr:col>
      <xdr:colOff>206375</xdr:colOff>
      <xdr:row>36</xdr:row>
      <xdr:rowOff>1524</xdr:rowOff>
    </xdr:to>
    <xdr:sp macro="" textlink="">
      <xdr:nvSpPr>
        <xdr:cNvPr id="84" name="円/楕円 83"/>
        <xdr:cNvSpPr/>
      </xdr:nvSpPr>
      <xdr:spPr>
        <a:xfrm>
          <a:off x="2857500" y="607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164101</xdr:rowOff>
    </xdr:from>
    <xdr:ext cx="469744" cy="259045"/>
    <xdr:sp macro="" textlink="">
      <xdr:nvSpPr>
        <xdr:cNvPr id="85" name="テキスト ボックス 84"/>
        <xdr:cNvSpPr txBox="1"/>
      </xdr:nvSpPr>
      <xdr:spPr>
        <a:xfrm>
          <a:off x="2673427" y="616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51181</xdr:rowOff>
    </xdr:from>
    <xdr:to>
      <xdr:col>3</xdr:col>
      <xdr:colOff>3175</xdr:colOff>
      <xdr:row>35</xdr:row>
      <xdr:rowOff>152781</xdr:rowOff>
    </xdr:to>
    <xdr:sp macro="" textlink="">
      <xdr:nvSpPr>
        <xdr:cNvPr id="86" name="円/楕円 85"/>
        <xdr:cNvSpPr/>
      </xdr:nvSpPr>
      <xdr:spPr>
        <a:xfrm>
          <a:off x="1968500" y="605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143908</xdr:rowOff>
    </xdr:from>
    <xdr:ext cx="469744" cy="259045"/>
    <xdr:sp macro="" textlink="">
      <xdr:nvSpPr>
        <xdr:cNvPr id="87" name="テキスト ボックス 86"/>
        <xdr:cNvSpPr txBox="1"/>
      </xdr:nvSpPr>
      <xdr:spPr>
        <a:xfrm>
          <a:off x="1784427" y="614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18796</xdr:rowOff>
    </xdr:from>
    <xdr:to>
      <xdr:col>1</xdr:col>
      <xdr:colOff>485775</xdr:colOff>
      <xdr:row>34</xdr:row>
      <xdr:rowOff>120396</xdr:rowOff>
    </xdr:to>
    <xdr:sp macro="" textlink="">
      <xdr:nvSpPr>
        <xdr:cNvPr id="88" name="円/楕円 87"/>
        <xdr:cNvSpPr/>
      </xdr:nvSpPr>
      <xdr:spPr>
        <a:xfrm>
          <a:off x="1079500" y="584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111523</xdr:rowOff>
    </xdr:from>
    <xdr:ext cx="469744" cy="259045"/>
    <xdr:sp macro="" textlink="">
      <xdr:nvSpPr>
        <xdr:cNvPr id="89" name="テキスト ボックス 88"/>
        <xdr:cNvSpPr txBox="1"/>
      </xdr:nvSpPr>
      <xdr:spPr>
        <a:xfrm>
          <a:off x="895427" y="594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71218</xdr:rowOff>
    </xdr:from>
    <xdr:to>
      <xdr:col>6</xdr:col>
      <xdr:colOff>510540</xdr:colOff>
      <xdr:row>58</xdr:row>
      <xdr:rowOff>168242</xdr:rowOff>
    </xdr:to>
    <xdr:cxnSp macro="">
      <xdr:nvCxnSpPr>
        <xdr:cNvPr id="116" name="直線コネクタ 115"/>
        <xdr:cNvCxnSpPr/>
      </xdr:nvCxnSpPr>
      <xdr:spPr>
        <a:xfrm flipV="1">
          <a:off x="4633595" y="8643718"/>
          <a:ext cx="1270" cy="146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619</xdr:rowOff>
    </xdr:from>
    <xdr:ext cx="534377" cy="259045"/>
    <xdr:sp macro="" textlink="">
      <xdr:nvSpPr>
        <xdr:cNvPr id="117" name="総務費最小値テキスト"/>
        <xdr:cNvSpPr txBox="1"/>
      </xdr:nvSpPr>
      <xdr:spPr>
        <a:xfrm>
          <a:off x="4686300" y="101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422275</xdr:colOff>
      <xdr:row>58</xdr:row>
      <xdr:rowOff>168242</xdr:rowOff>
    </xdr:from>
    <xdr:to>
      <xdr:col>6</xdr:col>
      <xdr:colOff>600075</xdr:colOff>
      <xdr:row>58</xdr:row>
      <xdr:rowOff>168242</xdr:rowOff>
    </xdr:to>
    <xdr:cxnSp macro="">
      <xdr:nvCxnSpPr>
        <xdr:cNvPr id="118" name="直線コネクタ 117"/>
        <xdr:cNvCxnSpPr/>
      </xdr:nvCxnSpPr>
      <xdr:spPr>
        <a:xfrm>
          <a:off x="4546600" y="10112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17895</xdr:rowOff>
    </xdr:from>
    <xdr:ext cx="599010" cy="259045"/>
    <xdr:sp macro="" textlink="">
      <xdr:nvSpPr>
        <xdr:cNvPr id="119" name="総務費最大値テキスト"/>
        <xdr:cNvSpPr txBox="1"/>
      </xdr:nvSpPr>
      <xdr:spPr>
        <a:xfrm>
          <a:off x="4686300" y="84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422275</xdr:colOff>
      <xdr:row>50</xdr:row>
      <xdr:rowOff>71218</xdr:rowOff>
    </xdr:from>
    <xdr:to>
      <xdr:col>6</xdr:col>
      <xdr:colOff>600075</xdr:colOff>
      <xdr:row>50</xdr:row>
      <xdr:rowOff>71218</xdr:rowOff>
    </xdr:to>
    <xdr:cxnSp macro="">
      <xdr:nvCxnSpPr>
        <xdr:cNvPr id="120" name="直線コネクタ 119"/>
        <xdr:cNvCxnSpPr/>
      </xdr:nvCxnSpPr>
      <xdr:spPr>
        <a:xfrm>
          <a:off x="4546600" y="864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3308</xdr:rowOff>
    </xdr:from>
    <xdr:to>
      <xdr:col>6</xdr:col>
      <xdr:colOff>511175</xdr:colOff>
      <xdr:row>57</xdr:row>
      <xdr:rowOff>16387</xdr:rowOff>
    </xdr:to>
    <xdr:cxnSp macro="">
      <xdr:nvCxnSpPr>
        <xdr:cNvPr id="121" name="直線コネクタ 120"/>
        <xdr:cNvCxnSpPr/>
      </xdr:nvCxnSpPr>
      <xdr:spPr>
        <a:xfrm flipV="1">
          <a:off x="3797300" y="9775958"/>
          <a:ext cx="838200" cy="1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26787</xdr:rowOff>
    </xdr:from>
    <xdr:ext cx="534377" cy="259045"/>
    <xdr:sp macro="" textlink="">
      <xdr:nvSpPr>
        <xdr:cNvPr id="122" name="総務費平均値テキスト"/>
        <xdr:cNvSpPr txBox="1"/>
      </xdr:nvSpPr>
      <xdr:spPr>
        <a:xfrm>
          <a:off x="4686300" y="945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3910</xdr:rowOff>
    </xdr:from>
    <xdr:to>
      <xdr:col>6</xdr:col>
      <xdr:colOff>561975</xdr:colOff>
      <xdr:row>56</xdr:row>
      <xdr:rowOff>105510</xdr:rowOff>
    </xdr:to>
    <xdr:sp macro="" textlink="">
      <xdr:nvSpPr>
        <xdr:cNvPr id="123" name="フローチャート : 判断 122"/>
        <xdr:cNvSpPr/>
      </xdr:nvSpPr>
      <xdr:spPr>
        <a:xfrm>
          <a:off x="45847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16387</xdr:rowOff>
    </xdr:from>
    <xdr:to>
      <xdr:col>5</xdr:col>
      <xdr:colOff>358775</xdr:colOff>
      <xdr:row>57</xdr:row>
      <xdr:rowOff>136206</xdr:rowOff>
    </xdr:to>
    <xdr:cxnSp macro="">
      <xdr:nvCxnSpPr>
        <xdr:cNvPr id="124" name="直線コネクタ 123"/>
        <xdr:cNvCxnSpPr/>
      </xdr:nvCxnSpPr>
      <xdr:spPr>
        <a:xfrm flipV="1">
          <a:off x="2908300" y="9789037"/>
          <a:ext cx="889000" cy="11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85503</xdr:rowOff>
    </xdr:from>
    <xdr:to>
      <xdr:col>5</xdr:col>
      <xdr:colOff>409575</xdr:colOff>
      <xdr:row>56</xdr:row>
      <xdr:rowOff>15653</xdr:rowOff>
    </xdr:to>
    <xdr:sp macro="" textlink="">
      <xdr:nvSpPr>
        <xdr:cNvPr id="125" name="フローチャート : 判断 124"/>
        <xdr:cNvSpPr/>
      </xdr:nvSpPr>
      <xdr:spPr>
        <a:xfrm>
          <a:off x="3746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32180</xdr:rowOff>
    </xdr:from>
    <xdr:ext cx="534377" cy="259045"/>
    <xdr:sp macro="" textlink="">
      <xdr:nvSpPr>
        <xdr:cNvPr id="126" name="テキスト ボックス 125"/>
        <xdr:cNvSpPr txBox="1"/>
      </xdr:nvSpPr>
      <xdr:spPr>
        <a:xfrm>
          <a:off x="3530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136206</xdr:rowOff>
    </xdr:from>
    <xdr:to>
      <xdr:col>4</xdr:col>
      <xdr:colOff>155575</xdr:colOff>
      <xdr:row>58</xdr:row>
      <xdr:rowOff>73782</xdr:rowOff>
    </xdr:to>
    <xdr:cxnSp macro="">
      <xdr:nvCxnSpPr>
        <xdr:cNvPr id="127" name="直線コネクタ 126"/>
        <xdr:cNvCxnSpPr/>
      </xdr:nvCxnSpPr>
      <xdr:spPr>
        <a:xfrm flipV="1">
          <a:off x="2019300" y="9908856"/>
          <a:ext cx="889000" cy="10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20663</xdr:rowOff>
    </xdr:from>
    <xdr:to>
      <xdr:col>4</xdr:col>
      <xdr:colOff>206375</xdr:colOff>
      <xdr:row>55</xdr:row>
      <xdr:rowOff>122263</xdr:rowOff>
    </xdr:to>
    <xdr:sp macro="" textlink="">
      <xdr:nvSpPr>
        <xdr:cNvPr id="128" name="フローチャート : 判断 127"/>
        <xdr:cNvSpPr/>
      </xdr:nvSpPr>
      <xdr:spPr>
        <a:xfrm>
          <a:off x="2857500" y="945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138790</xdr:rowOff>
    </xdr:from>
    <xdr:ext cx="534377" cy="259045"/>
    <xdr:sp macro="" textlink="">
      <xdr:nvSpPr>
        <xdr:cNvPr id="129" name="テキスト ボックス 128"/>
        <xdr:cNvSpPr txBox="1"/>
      </xdr:nvSpPr>
      <xdr:spPr>
        <a:xfrm>
          <a:off x="2641111" y="922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158658</xdr:rowOff>
    </xdr:from>
    <xdr:to>
      <xdr:col>2</xdr:col>
      <xdr:colOff>638175</xdr:colOff>
      <xdr:row>58</xdr:row>
      <xdr:rowOff>73782</xdr:rowOff>
    </xdr:to>
    <xdr:cxnSp macro="">
      <xdr:nvCxnSpPr>
        <xdr:cNvPr id="130" name="直線コネクタ 129"/>
        <xdr:cNvCxnSpPr/>
      </xdr:nvCxnSpPr>
      <xdr:spPr>
        <a:xfrm>
          <a:off x="1130300" y="9931308"/>
          <a:ext cx="889000" cy="8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113246</xdr:rowOff>
    </xdr:from>
    <xdr:to>
      <xdr:col>3</xdr:col>
      <xdr:colOff>3175</xdr:colOff>
      <xdr:row>55</xdr:row>
      <xdr:rowOff>43396</xdr:rowOff>
    </xdr:to>
    <xdr:sp macro="" textlink="">
      <xdr:nvSpPr>
        <xdr:cNvPr id="131" name="フローチャート : 判断 130"/>
        <xdr:cNvSpPr/>
      </xdr:nvSpPr>
      <xdr:spPr>
        <a:xfrm>
          <a:off x="1968500" y="937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59923</xdr:rowOff>
    </xdr:from>
    <xdr:ext cx="534377" cy="259045"/>
    <xdr:sp macro="" textlink="">
      <xdr:nvSpPr>
        <xdr:cNvPr id="132" name="テキスト ボックス 131"/>
        <xdr:cNvSpPr txBox="1"/>
      </xdr:nvSpPr>
      <xdr:spPr>
        <a:xfrm>
          <a:off x="1752111" y="914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157643</xdr:rowOff>
    </xdr:from>
    <xdr:to>
      <xdr:col>1</xdr:col>
      <xdr:colOff>485775</xdr:colOff>
      <xdr:row>56</xdr:row>
      <xdr:rowOff>87793</xdr:rowOff>
    </xdr:to>
    <xdr:sp macro="" textlink="">
      <xdr:nvSpPr>
        <xdr:cNvPr id="133" name="フローチャート : 判断 132"/>
        <xdr:cNvSpPr/>
      </xdr:nvSpPr>
      <xdr:spPr>
        <a:xfrm>
          <a:off x="1079500" y="958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104320</xdr:rowOff>
    </xdr:from>
    <xdr:ext cx="534377" cy="259045"/>
    <xdr:sp macro="" textlink="">
      <xdr:nvSpPr>
        <xdr:cNvPr id="134" name="テキスト ボックス 133"/>
        <xdr:cNvSpPr txBox="1"/>
      </xdr:nvSpPr>
      <xdr:spPr>
        <a:xfrm>
          <a:off x="863111" y="936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123958</xdr:rowOff>
    </xdr:from>
    <xdr:to>
      <xdr:col>6</xdr:col>
      <xdr:colOff>561975</xdr:colOff>
      <xdr:row>57</xdr:row>
      <xdr:rowOff>54108</xdr:rowOff>
    </xdr:to>
    <xdr:sp macro="" textlink="">
      <xdr:nvSpPr>
        <xdr:cNvPr id="140" name="円/楕円 139"/>
        <xdr:cNvSpPr/>
      </xdr:nvSpPr>
      <xdr:spPr>
        <a:xfrm>
          <a:off x="4584700" y="972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102385</xdr:rowOff>
    </xdr:from>
    <xdr:ext cx="534377" cy="259045"/>
    <xdr:sp macro="" textlink="">
      <xdr:nvSpPr>
        <xdr:cNvPr id="141" name="総務費該当値テキスト"/>
        <xdr:cNvSpPr txBox="1"/>
      </xdr:nvSpPr>
      <xdr:spPr>
        <a:xfrm>
          <a:off x="4686300" y="970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46,853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137037</xdr:rowOff>
    </xdr:from>
    <xdr:to>
      <xdr:col>5</xdr:col>
      <xdr:colOff>409575</xdr:colOff>
      <xdr:row>57</xdr:row>
      <xdr:rowOff>67187</xdr:rowOff>
    </xdr:to>
    <xdr:sp macro="" textlink="">
      <xdr:nvSpPr>
        <xdr:cNvPr id="142" name="円/楕円 141"/>
        <xdr:cNvSpPr/>
      </xdr:nvSpPr>
      <xdr:spPr>
        <a:xfrm>
          <a:off x="3746500" y="973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58314</xdr:rowOff>
    </xdr:from>
    <xdr:ext cx="534377" cy="259045"/>
    <xdr:sp macro="" textlink="">
      <xdr:nvSpPr>
        <xdr:cNvPr id="143" name="テキスト ボックス 142"/>
        <xdr:cNvSpPr txBox="1"/>
      </xdr:nvSpPr>
      <xdr:spPr>
        <a:xfrm>
          <a:off x="3530111" y="983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46,052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85406</xdr:rowOff>
    </xdr:from>
    <xdr:to>
      <xdr:col>4</xdr:col>
      <xdr:colOff>206375</xdr:colOff>
      <xdr:row>58</xdr:row>
      <xdr:rowOff>15556</xdr:rowOff>
    </xdr:to>
    <xdr:sp macro="" textlink="">
      <xdr:nvSpPr>
        <xdr:cNvPr id="144" name="円/楕円 143"/>
        <xdr:cNvSpPr/>
      </xdr:nvSpPr>
      <xdr:spPr>
        <a:xfrm>
          <a:off x="2857500" y="985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6683</xdr:rowOff>
    </xdr:from>
    <xdr:ext cx="534377" cy="259045"/>
    <xdr:sp macro="" textlink="">
      <xdr:nvSpPr>
        <xdr:cNvPr id="145" name="テキスト ボックス 144"/>
        <xdr:cNvSpPr txBox="1"/>
      </xdr:nvSpPr>
      <xdr:spPr>
        <a:xfrm>
          <a:off x="2641111" y="995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38,714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22982</xdr:rowOff>
    </xdr:from>
    <xdr:to>
      <xdr:col>3</xdr:col>
      <xdr:colOff>3175</xdr:colOff>
      <xdr:row>58</xdr:row>
      <xdr:rowOff>124582</xdr:rowOff>
    </xdr:to>
    <xdr:sp macro="" textlink="">
      <xdr:nvSpPr>
        <xdr:cNvPr id="146" name="円/楕円 145"/>
        <xdr:cNvSpPr/>
      </xdr:nvSpPr>
      <xdr:spPr>
        <a:xfrm>
          <a:off x="1968500" y="996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115709</xdr:rowOff>
    </xdr:from>
    <xdr:ext cx="534377" cy="259045"/>
    <xdr:sp macro="" textlink="">
      <xdr:nvSpPr>
        <xdr:cNvPr id="147" name="テキスト ボックス 146"/>
        <xdr:cNvSpPr txBox="1"/>
      </xdr:nvSpPr>
      <xdr:spPr>
        <a:xfrm>
          <a:off x="1752111" y="1005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32,037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107858</xdr:rowOff>
    </xdr:from>
    <xdr:to>
      <xdr:col>1</xdr:col>
      <xdr:colOff>485775</xdr:colOff>
      <xdr:row>58</xdr:row>
      <xdr:rowOff>38008</xdr:rowOff>
    </xdr:to>
    <xdr:sp macro="" textlink="">
      <xdr:nvSpPr>
        <xdr:cNvPr id="148" name="円/楕円 147"/>
        <xdr:cNvSpPr/>
      </xdr:nvSpPr>
      <xdr:spPr>
        <a:xfrm>
          <a:off x="1079500" y="988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29135</xdr:rowOff>
    </xdr:from>
    <xdr:ext cx="534377" cy="259045"/>
    <xdr:sp macro="" textlink="">
      <xdr:nvSpPr>
        <xdr:cNvPr id="149" name="テキスト ボックス 148"/>
        <xdr:cNvSpPr txBox="1"/>
      </xdr:nvSpPr>
      <xdr:spPr>
        <a:xfrm>
          <a:off x="863111" y="997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34392</xdr:rowOff>
    </xdr:from>
    <xdr:to>
      <xdr:col>6</xdr:col>
      <xdr:colOff>510540</xdr:colOff>
      <xdr:row>79</xdr:row>
      <xdr:rowOff>113145</xdr:rowOff>
    </xdr:to>
    <xdr:cxnSp macro="">
      <xdr:nvCxnSpPr>
        <xdr:cNvPr id="174" name="直線コネクタ 173"/>
        <xdr:cNvCxnSpPr/>
      </xdr:nvCxnSpPr>
      <xdr:spPr>
        <a:xfrm flipV="1">
          <a:off x="4633595" y="12035892"/>
          <a:ext cx="1270" cy="162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116972</xdr:rowOff>
    </xdr:from>
    <xdr:ext cx="534377" cy="259045"/>
    <xdr:sp macro="" textlink="">
      <xdr:nvSpPr>
        <xdr:cNvPr id="175" name="民生費最小値テキスト"/>
        <xdr:cNvSpPr txBox="1"/>
      </xdr:nvSpPr>
      <xdr:spPr>
        <a:xfrm>
          <a:off x="4686300" y="136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422275</xdr:colOff>
      <xdr:row>79</xdr:row>
      <xdr:rowOff>113145</xdr:rowOff>
    </xdr:from>
    <xdr:to>
      <xdr:col>6</xdr:col>
      <xdr:colOff>600075</xdr:colOff>
      <xdr:row>79</xdr:row>
      <xdr:rowOff>113145</xdr:rowOff>
    </xdr:to>
    <xdr:cxnSp macro="">
      <xdr:nvCxnSpPr>
        <xdr:cNvPr id="176" name="直線コネクタ 175"/>
        <xdr:cNvCxnSpPr/>
      </xdr:nvCxnSpPr>
      <xdr:spPr>
        <a:xfrm>
          <a:off x="4546600" y="136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152519</xdr:rowOff>
    </xdr:from>
    <xdr:ext cx="599010" cy="259045"/>
    <xdr:sp macro="" textlink="">
      <xdr:nvSpPr>
        <xdr:cNvPr id="177" name="民生費最大値テキスト"/>
        <xdr:cNvSpPr txBox="1"/>
      </xdr:nvSpPr>
      <xdr:spPr>
        <a:xfrm>
          <a:off x="4686300" y="1181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422275</xdr:colOff>
      <xdr:row>70</xdr:row>
      <xdr:rowOff>34392</xdr:rowOff>
    </xdr:from>
    <xdr:to>
      <xdr:col>6</xdr:col>
      <xdr:colOff>600075</xdr:colOff>
      <xdr:row>70</xdr:row>
      <xdr:rowOff>34392</xdr:rowOff>
    </xdr:to>
    <xdr:cxnSp macro="">
      <xdr:nvCxnSpPr>
        <xdr:cNvPr id="178" name="直線コネクタ 177"/>
        <xdr:cNvCxnSpPr/>
      </xdr:nvCxnSpPr>
      <xdr:spPr>
        <a:xfrm>
          <a:off x="4546600" y="1203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135928</xdr:rowOff>
    </xdr:from>
    <xdr:to>
      <xdr:col>6</xdr:col>
      <xdr:colOff>511175</xdr:colOff>
      <xdr:row>72</xdr:row>
      <xdr:rowOff>67576</xdr:rowOff>
    </xdr:to>
    <xdr:cxnSp macro="">
      <xdr:nvCxnSpPr>
        <xdr:cNvPr id="179" name="直線コネクタ 178"/>
        <xdr:cNvCxnSpPr/>
      </xdr:nvCxnSpPr>
      <xdr:spPr>
        <a:xfrm flipV="1">
          <a:off x="3797300" y="12308878"/>
          <a:ext cx="838200" cy="10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78338</xdr:rowOff>
    </xdr:from>
    <xdr:ext cx="599010" cy="259045"/>
    <xdr:sp macro="" textlink="">
      <xdr:nvSpPr>
        <xdr:cNvPr id="180" name="民生費平均値テキスト"/>
        <xdr:cNvSpPr txBox="1"/>
      </xdr:nvSpPr>
      <xdr:spPr>
        <a:xfrm>
          <a:off x="4686300" y="12937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99911</xdr:rowOff>
    </xdr:from>
    <xdr:to>
      <xdr:col>6</xdr:col>
      <xdr:colOff>561975</xdr:colOff>
      <xdr:row>76</xdr:row>
      <xdr:rowOff>30060</xdr:rowOff>
    </xdr:to>
    <xdr:sp macro="" textlink="">
      <xdr:nvSpPr>
        <xdr:cNvPr id="181" name="フローチャート : 判断 180"/>
        <xdr:cNvSpPr/>
      </xdr:nvSpPr>
      <xdr:spPr>
        <a:xfrm>
          <a:off x="4584700" y="12958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67576</xdr:rowOff>
    </xdr:from>
    <xdr:to>
      <xdr:col>5</xdr:col>
      <xdr:colOff>358775</xdr:colOff>
      <xdr:row>73</xdr:row>
      <xdr:rowOff>57594</xdr:rowOff>
    </xdr:to>
    <xdr:cxnSp macro="">
      <xdr:nvCxnSpPr>
        <xdr:cNvPr id="182" name="直線コネクタ 181"/>
        <xdr:cNvCxnSpPr/>
      </xdr:nvCxnSpPr>
      <xdr:spPr>
        <a:xfrm flipV="1">
          <a:off x="2908300" y="12411976"/>
          <a:ext cx="889000" cy="16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8471</xdr:rowOff>
    </xdr:from>
    <xdr:to>
      <xdr:col>5</xdr:col>
      <xdr:colOff>409575</xdr:colOff>
      <xdr:row>74</xdr:row>
      <xdr:rowOff>110071</xdr:rowOff>
    </xdr:to>
    <xdr:sp macro="" textlink="">
      <xdr:nvSpPr>
        <xdr:cNvPr id="183" name="フローチャート : 判断 182"/>
        <xdr:cNvSpPr/>
      </xdr:nvSpPr>
      <xdr:spPr>
        <a:xfrm>
          <a:off x="3746500" y="1269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101198</xdr:rowOff>
    </xdr:from>
    <xdr:ext cx="599010" cy="259045"/>
    <xdr:sp macro="" textlink="">
      <xdr:nvSpPr>
        <xdr:cNvPr id="184" name="テキスト ボックス 183"/>
        <xdr:cNvSpPr txBox="1"/>
      </xdr:nvSpPr>
      <xdr:spPr>
        <a:xfrm>
          <a:off x="3497794" y="12788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57594</xdr:rowOff>
    </xdr:from>
    <xdr:to>
      <xdr:col>4</xdr:col>
      <xdr:colOff>155575</xdr:colOff>
      <xdr:row>73</xdr:row>
      <xdr:rowOff>152864</xdr:rowOff>
    </xdr:to>
    <xdr:cxnSp macro="">
      <xdr:nvCxnSpPr>
        <xdr:cNvPr id="185" name="直線コネクタ 184"/>
        <xdr:cNvCxnSpPr/>
      </xdr:nvCxnSpPr>
      <xdr:spPr>
        <a:xfrm flipV="1">
          <a:off x="2019300" y="12573444"/>
          <a:ext cx="889000" cy="9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134144</xdr:rowOff>
    </xdr:from>
    <xdr:to>
      <xdr:col>4</xdr:col>
      <xdr:colOff>206375</xdr:colOff>
      <xdr:row>75</xdr:row>
      <xdr:rowOff>64294</xdr:rowOff>
    </xdr:to>
    <xdr:sp macro="" textlink="">
      <xdr:nvSpPr>
        <xdr:cNvPr id="186" name="フローチャート : 判断 185"/>
        <xdr:cNvSpPr/>
      </xdr:nvSpPr>
      <xdr:spPr>
        <a:xfrm>
          <a:off x="2857500" y="128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55421</xdr:rowOff>
    </xdr:from>
    <xdr:ext cx="599010" cy="259045"/>
    <xdr:sp macro="" textlink="">
      <xdr:nvSpPr>
        <xdr:cNvPr id="187" name="テキスト ボックス 186"/>
        <xdr:cNvSpPr txBox="1"/>
      </xdr:nvSpPr>
      <xdr:spPr>
        <a:xfrm>
          <a:off x="2608794" y="1291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139376</xdr:rowOff>
    </xdr:from>
    <xdr:to>
      <xdr:col>2</xdr:col>
      <xdr:colOff>638175</xdr:colOff>
      <xdr:row>73</xdr:row>
      <xdr:rowOff>152864</xdr:rowOff>
    </xdr:to>
    <xdr:cxnSp macro="">
      <xdr:nvCxnSpPr>
        <xdr:cNvPr id="188" name="直線コネクタ 187"/>
        <xdr:cNvCxnSpPr/>
      </xdr:nvCxnSpPr>
      <xdr:spPr>
        <a:xfrm>
          <a:off x="1130300" y="12655226"/>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68555</xdr:rowOff>
    </xdr:from>
    <xdr:to>
      <xdr:col>3</xdr:col>
      <xdr:colOff>3175</xdr:colOff>
      <xdr:row>75</xdr:row>
      <xdr:rowOff>170154</xdr:rowOff>
    </xdr:to>
    <xdr:sp macro="" textlink="">
      <xdr:nvSpPr>
        <xdr:cNvPr id="189" name="フローチャート : 判断 188"/>
        <xdr:cNvSpPr/>
      </xdr:nvSpPr>
      <xdr:spPr>
        <a:xfrm>
          <a:off x="1968500" y="129273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161281</xdr:rowOff>
    </xdr:from>
    <xdr:ext cx="599010" cy="259045"/>
    <xdr:sp macro="" textlink="">
      <xdr:nvSpPr>
        <xdr:cNvPr id="190" name="テキスト ボックス 189"/>
        <xdr:cNvSpPr txBox="1"/>
      </xdr:nvSpPr>
      <xdr:spPr>
        <a:xfrm>
          <a:off x="1719794" y="1302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92157</xdr:rowOff>
    </xdr:from>
    <xdr:to>
      <xdr:col>1</xdr:col>
      <xdr:colOff>485775</xdr:colOff>
      <xdr:row>76</xdr:row>
      <xdr:rowOff>22307</xdr:rowOff>
    </xdr:to>
    <xdr:sp macro="" textlink="">
      <xdr:nvSpPr>
        <xdr:cNvPr id="191" name="フローチャート : 判断 190"/>
        <xdr:cNvSpPr/>
      </xdr:nvSpPr>
      <xdr:spPr>
        <a:xfrm>
          <a:off x="1079500" y="1295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13434</xdr:rowOff>
    </xdr:from>
    <xdr:ext cx="599010" cy="259045"/>
    <xdr:sp macro="" textlink="">
      <xdr:nvSpPr>
        <xdr:cNvPr id="192" name="テキスト ボックス 191"/>
        <xdr:cNvSpPr txBox="1"/>
      </xdr:nvSpPr>
      <xdr:spPr>
        <a:xfrm>
          <a:off x="830794" y="13043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71</xdr:row>
      <xdr:rowOff>85128</xdr:rowOff>
    </xdr:from>
    <xdr:to>
      <xdr:col>6</xdr:col>
      <xdr:colOff>561975</xdr:colOff>
      <xdr:row>72</xdr:row>
      <xdr:rowOff>15278</xdr:rowOff>
    </xdr:to>
    <xdr:sp macro="" textlink="">
      <xdr:nvSpPr>
        <xdr:cNvPr id="198" name="円/楕円 197"/>
        <xdr:cNvSpPr/>
      </xdr:nvSpPr>
      <xdr:spPr>
        <a:xfrm>
          <a:off x="4584700" y="1225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108005</xdr:rowOff>
    </xdr:from>
    <xdr:ext cx="599010" cy="259045"/>
    <xdr:sp macro="" textlink="">
      <xdr:nvSpPr>
        <xdr:cNvPr id="199" name="民生費該当値テキスト"/>
        <xdr:cNvSpPr txBox="1"/>
      </xdr:nvSpPr>
      <xdr:spPr>
        <a:xfrm>
          <a:off x="4686300" y="12109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167,198</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16776</xdr:rowOff>
    </xdr:from>
    <xdr:to>
      <xdr:col>5</xdr:col>
      <xdr:colOff>409575</xdr:colOff>
      <xdr:row>72</xdr:row>
      <xdr:rowOff>118376</xdr:rowOff>
    </xdr:to>
    <xdr:sp macro="" textlink="">
      <xdr:nvSpPr>
        <xdr:cNvPr id="200" name="円/楕円 199"/>
        <xdr:cNvSpPr/>
      </xdr:nvSpPr>
      <xdr:spPr>
        <a:xfrm>
          <a:off x="3746500" y="1236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134903</xdr:rowOff>
    </xdr:from>
    <xdr:ext cx="599010" cy="259045"/>
    <xdr:sp macro="" textlink="">
      <xdr:nvSpPr>
        <xdr:cNvPr id="201" name="テキスト ボックス 200"/>
        <xdr:cNvSpPr txBox="1"/>
      </xdr:nvSpPr>
      <xdr:spPr>
        <a:xfrm>
          <a:off x="3497794" y="1213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161,786</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6794</xdr:rowOff>
    </xdr:from>
    <xdr:to>
      <xdr:col>4</xdr:col>
      <xdr:colOff>206375</xdr:colOff>
      <xdr:row>73</xdr:row>
      <xdr:rowOff>108394</xdr:rowOff>
    </xdr:to>
    <xdr:sp macro="" textlink="">
      <xdr:nvSpPr>
        <xdr:cNvPr id="202" name="円/楕円 201"/>
        <xdr:cNvSpPr/>
      </xdr:nvSpPr>
      <xdr:spPr>
        <a:xfrm>
          <a:off x="2857500" y="125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124921</xdr:rowOff>
    </xdr:from>
    <xdr:ext cx="599010" cy="259045"/>
    <xdr:sp macro="" textlink="">
      <xdr:nvSpPr>
        <xdr:cNvPr id="203" name="テキスト ボックス 202"/>
        <xdr:cNvSpPr txBox="1"/>
      </xdr:nvSpPr>
      <xdr:spPr>
        <a:xfrm>
          <a:off x="2608794" y="12297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153,310</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102064</xdr:rowOff>
    </xdr:from>
    <xdr:to>
      <xdr:col>3</xdr:col>
      <xdr:colOff>3175</xdr:colOff>
      <xdr:row>74</xdr:row>
      <xdr:rowOff>32214</xdr:rowOff>
    </xdr:to>
    <xdr:sp macro="" textlink="">
      <xdr:nvSpPr>
        <xdr:cNvPr id="204" name="円/楕円 203"/>
        <xdr:cNvSpPr/>
      </xdr:nvSpPr>
      <xdr:spPr>
        <a:xfrm>
          <a:off x="1968500" y="1261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48741</xdr:rowOff>
    </xdr:from>
    <xdr:ext cx="599010" cy="259045"/>
    <xdr:sp macro="" textlink="">
      <xdr:nvSpPr>
        <xdr:cNvPr id="205" name="テキスト ボックス 204"/>
        <xdr:cNvSpPr txBox="1"/>
      </xdr:nvSpPr>
      <xdr:spPr>
        <a:xfrm>
          <a:off x="1719794" y="12393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148,309</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88576</xdr:rowOff>
    </xdr:from>
    <xdr:to>
      <xdr:col>1</xdr:col>
      <xdr:colOff>485775</xdr:colOff>
      <xdr:row>74</xdr:row>
      <xdr:rowOff>18726</xdr:rowOff>
    </xdr:to>
    <xdr:sp macro="" textlink="">
      <xdr:nvSpPr>
        <xdr:cNvPr id="206" name="円/楕円 205"/>
        <xdr:cNvSpPr/>
      </xdr:nvSpPr>
      <xdr:spPr>
        <a:xfrm>
          <a:off x="1079500" y="1260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35253</xdr:rowOff>
    </xdr:from>
    <xdr:ext cx="599010" cy="259045"/>
    <xdr:sp macro="" textlink="">
      <xdr:nvSpPr>
        <xdr:cNvPr id="207" name="テキスト ボックス 206"/>
        <xdr:cNvSpPr txBox="1"/>
      </xdr:nvSpPr>
      <xdr:spPr>
        <a:xfrm>
          <a:off x="830794" y="12379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149,017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32810</xdr:rowOff>
    </xdr:from>
    <xdr:to>
      <xdr:col>6</xdr:col>
      <xdr:colOff>510540</xdr:colOff>
      <xdr:row>99</xdr:row>
      <xdr:rowOff>19228</xdr:rowOff>
    </xdr:to>
    <xdr:cxnSp macro="">
      <xdr:nvCxnSpPr>
        <xdr:cNvPr id="232" name="直線コネクタ 231"/>
        <xdr:cNvCxnSpPr/>
      </xdr:nvCxnSpPr>
      <xdr:spPr>
        <a:xfrm flipV="1">
          <a:off x="4633595" y="15634760"/>
          <a:ext cx="1270" cy="135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23055</xdr:rowOff>
    </xdr:from>
    <xdr:ext cx="534377" cy="259045"/>
    <xdr:sp macro="" textlink="">
      <xdr:nvSpPr>
        <xdr:cNvPr id="233" name="衛生費最小値テキスト"/>
        <xdr:cNvSpPr txBox="1"/>
      </xdr:nvSpPr>
      <xdr:spPr>
        <a:xfrm>
          <a:off x="4686300" y="169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422275</xdr:colOff>
      <xdr:row>99</xdr:row>
      <xdr:rowOff>19228</xdr:rowOff>
    </xdr:from>
    <xdr:to>
      <xdr:col>6</xdr:col>
      <xdr:colOff>600075</xdr:colOff>
      <xdr:row>99</xdr:row>
      <xdr:rowOff>19228</xdr:rowOff>
    </xdr:to>
    <xdr:cxnSp macro="">
      <xdr:nvCxnSpPr>
        <xdr:cNvPr id="234" name="直線コネクタ 233"/>
        <xdr:cNvCxnSpPr/>
      </xdr:nvCxnSpPr>
      <xdr:spPr>
        <a:xfrm>
          <a:off x="4546600" y="169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150937</xdr:rowOff>
    </xdr:from>
    <xdr:ext cx="534377" cy="259045"/>
    <xdr:sp macro="" textlink="">
      <xdr:nvSpPr>
        <xdr:cNvPr id="235" name="衛生費最大値テキスト"/>
        <xdr:cNvSpPr txBox="1"/>
      </xdr:nvSpPr>
      <xdr:spPr>
        <a:xfrm>
          <a:off x="4686300" y="154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422275</xdr:colOff>
      <xdr:row>91</xdr:row>
      <xdr:rowOff>32810</xdr:rowOff>
    </xdr:from>
    <xdr:to>
      <xdr:col>6</xdr:col>
      <xdr:colOff>600075</xdr:colOff>
      <xdr:row>91</xdr:row>
      <xdr:rowOff>32810</xdr:rowOff>
    </xdr:to>
    <xdr:cxnSp macro="">
      <xdr:nvCxnSpPr>
        <xdr:cNvPr id="236" name="直線コネクタ 235"/>
        <xdr:cNvCxnSpPr/>
      </xdr:nvCxnSpPr>
      <xdr:spPr>
        <a:xfrm>
          <a:off x="4546600" y="156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137091</xdr:rowOff>
    </xdr:from>
    <xdr:to>
      <xdr:col>6</xdr:col>
      <xdr:colOff>511175</xdr:colOff>
      <xdr:row>97</xdr:row>
      <xdr:rowOff>168942</xdr:rowOff>
    </xdr:to>
    <xdr:cxnSp macro="">
      <xdr:nvCxnSpPr>
        <xdr:cNvPr id="237" name="直線コネクタ 236"/>
        <xdr:cNvCxnSpPr/>
      </xdr:nvCxnSpPr>
      <xdr:spPr>
        <a:xfrm flipV="1">
          <a:off x="3797300" y="16767741"/>
          <a:ext cx="8382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24032</xdr:rowOff>
    </xdr:from>
    <xdr:ext cx="534377" cy="259045"/>
    <xdr:sp macro="" textlink="">
      <xdr:nvSpPr>
        <xdr:cNvPr id="238" name="衛生費平均値テキスト"/>
        <xdr:cNvSpPr txBox="1"/>
      </xdr:nvSpPr>
      <xdr:spPr>
        <a:xfrm>
          <a:off x="4686300" y="16483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1155</xdr:rowOff>
    </xdr:from>
    <xdr:to>
      <xdr:col>6</xdr:col>
      <xdr:colOff>561975</xdr:colOff>
      <xdr:row>97</xdr:row>
      <xdr:rowOff>102755</xdr:rowOff>
    </xdr:to>
    <xdr:sp macro="" textlink="">
      <xdr:nvSpPr>
        <xdr:cNvPr id="239" name="フローチャート : 判断 238"/>
        <xdr:cNvSpPr/>
      </xdr:nvSpPr>
      <xdr:spPr>
        <a:xfrm>
          <a:off x="45847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168942</xdr:rowOff>
    </xdr:from>
    <xdr:to>
      <xdr:col>5</xdr:col>
      <xdr:colOff>358775</xdr:colOff>
      <xdr:row>98</xdr:row>
      <xdr:rowOff>6578</xdr:rowOff>
    </xdr:to>
    <xdr:cxnSp macro="">
      <xdr:nvCxnSpPr>
        <xdr:cNvPr id="240" name="直線コネクタ 239"/>
        <xdr:cNvCxnSpPr/>
      </xdr:nvCxnSpPr>
      <xdr:spPr>
        <a:xfrm flipV="1">
          <a:off x="2908300" y="16799592"/>
          <a:ext cx="889000" cy="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17405</xdr:rowOff>
    </xdr:from>
    <xdr:to>
      <xdr:col>5</xdr:col>
      <xdr:colOff>409575</xdr:colOff>
      <xdr:row>97</xdr:row>
      <xdr:rowOff>119005</xdr:rowOff>
    </xdr:to>
    <xdr:sp macro="" textlink="">
      <xdr:nvSpPr>
        <xdr:cNvPr id="241" name="フローチャート : 判断 240"/>
        <xdr:cNvSpPr/>
      </xdr:nvSpPr>
      <xdr:spPr>
        <a:xfrm>
          <a:off x="3746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135532</xdr:rowOff>
    </xdr:from>
    <xdr:ext cx="534377" cy="259045"/>
    <xdr:sp macro="" textlink="">
      <xdr:nvSpPr>
        <xdr:cNvPr id="242" name="テキスト ボックス 241"/>
        <xdr:cNvSpPr txBox="1"/>
      </xdr:nvSpPr>
      <xdr:spPr>
        <a:xfrm>
          <a:off x="3530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152578</xdr:rowOff>
    </xdr:from>
    <xdr:to>
      <xdr:col>4</xdr:col>
      <xdr:colOff>155575</xdr:colOff>
      <xdr:row>98</xdr:row>
      <xdr:rowOff>6578</xdr:rowOff>
    </xdr:to>
    <xdr:cxnSp macro="">
      <xdr:nvCxnSpPr>
        <xdr:cNvPr id="243" name="直線コネクタ 242"/>
        <xdr:cNvCxnSpPr/>
      </xdr:nvCxnSpPr>
      <xdr:spPr>
        <a:xfrm>
          <a:off x="2019300" y="16783228"/>
          <a:ext cx="889000" cy="2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170644</xdr:rowOff>
    </xdr:from>
    <xdr:to>
      <xdr:col>4</xdr:col>
      <xdr:colOff>206375</xdr:colOff>
      <xdr:row>97</xdr:row>
      <xdr:rowOff>100794</xdr:rowOff>
    </xdr:to>
    <xdr:sp macro="" textlink="">
      <xdr:nvSpPr>
        <xdr:cNvPr id="244" name="フローチャート : 判断 243"/>
        <xdr:cNvSpPr/>
      </xdr:nvSpPr>
      <xdr:spPr>
        <a:xfrm>
          <a:off x="2857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117321</xdr:rowOff>
    </xdr:from>
    <xdr:ext cx="534377" cy="259045"/>
    <xdr:sp macro="" textlink="">
      <xdr:nvSpPr>
        <xdr:cNvPr id="245" name="テキスト ボックス 244"/>
        <xdr:cNvSpPr txBox="1"/>
      </xdr:nvSpPr>
      <xdr:spPr>
        <a:xfrm>
          <a:off x="2641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152578</xdr:rowOff>
    </xdr:from>
    <xdr:to>
      <xdr:col>2</xdr:col>
      <xdr:colOff>638175</xdr:colOff>
      <xdr:row>97</xdr:row>
      <xdr:rowOff>162294</xdr:rowOff>
    </xdr:to>
    <xdr:cxnSp macro="">
      <xdr:nvCxnSpPr>
        <xdr:cNvPr id="246" name="直線コネクタ 245"/>
        <xdr:cNvCxnSpPr/>
      </xdr:nvCxnSpPr>
      <xdr:spPr>
        <a:xfrm flipV="1">
          <a:off x="1130300" y="16783228"/>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35294</xdr:rowOff>
    </xdr:from>
    <xdr:to>
      <xdr:col>3</xdr:col>
      <xdr:colOff>3175</xdr:colOff>
      <xdr:row>97</xdr:row>
      <xdr:rowOff>136894</xdr:rowOff>
    </xdr:to>
    <xdr:sp macro="" textlink="">
      <xdr:nvSpPr>
        <xdr:cNvPr id="247" name="フローチャート : 判断 246"/>
        <xdr:cNvSpPr/>
      </xdr:nvSpPr>
      <xdr:spPr>
        <a:xfrm>
          <a:off x="1968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153421</xdr:rowOff>
    </xdr:from>
    <xdr:ext cx="534377" cy="259045"/>
    <xdr:sp macro="" textlink="">
      <xdr:nvSpPr>
        <xdr:cNvPr id="248" name="テキスト ボックス 247"/>
        <xdr:cNvSpPr txBox="1"/>
      </xdr:nvSpPr>
      <xdr:spPr>
        <a:xfrm>
          <a:off x="1752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19883</xdr:rowOff>
    </xdr:from>
    <xdr:to>
      <xdr:col>1</xdr:col>
      <xdr:colOff>485775</xdr:colOff>
      <xdr:row>97</xdr:row>
      <xdr:rowOff>121483</xdr:rowOff>
    </xdr:to>
    <xdr:sp macro="" textlink="">
      <xdr:nvSpPr>
        <xdr:cNvPr id="249" name="フローチャート : 判断 248"/>
        <xdr:cNvSpPr/>
      </xdr:nvSpPr>
      <xdr:spPr>
        <a:xfrm>
          <a:off x="1079500" y="1665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138010</xdr:rowOff>
    </xdr:from>
    <xdr:ext cx="534377" cy="259045"/>
    <xdr:sp macro="" textlink="">
      <xdr:nvSpPr>
        <xdr:cNvPr id="250" name="テキスト ボックス 249"/>
        <xdr:cNvSpPr txBox="1"/>
      </xdr:nvSpPr>
      <xdr:spPr>
        <a:xfrm>
          <a:off x="863111" y="1642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86291</xdr:rowOff>
    </xdr:from>
    <xdr:to>
      <xdr:col>6</xdr:col>
      <xdr:colOff>561975</xdr:colOff>
      <xdr:row>98</xdr:row>
      <xdr:rowOff>16441</xdr:rowOff>
    </xdr:to>
    <xdr:sp macro="" textlink="">
      <xdr:nvSpPr>
        <xdr:cNvPr id="256" name="円/楕円 255"/>
        <xdr:cNvSpPr/>
      </xdr:nvSpPr>
      <xdr:spPr>
        <a:xfrm>
          <a:off x="4584700" y="1671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64718</xdr:rowOff>
    </xdr:from>
    <xdr:ext cx="534377" cy="259045"/>
    <xdr:sp macro="" textlink="">
      <xdr:nvSpPr>
        <xdr:cNvPr id="257" name="衛生費該当値テキスト"/>
        <xdr:cNvSpPr txBox="1"/>
      </xdr:nvSpPr>
      <xdr:spPr>
        <a:xfrm>
          <a:off x="4686300" y="1669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33,137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118142</xdr:rowOff>
    </xdr:from>
    <xdr:to>
      <xdr:col>5</xdr:col>
      <xdr:colOff>409575</xdr:colOff>
      <xdr:row>98</xdr:row>
      <xdr:rowOff>48292</xdr:rowOff>
    </xdr:to>
    <xdr:sp macro="" textlink="">
      <xdr:nvSpPr>
        <xdr:cNvPr id="258" name="円/楕円 257"/>
        <xdr:cNvSpPr/>
      </xdr:nvSpPr>
      <xdr:spPr>
        <a:xfrm>
          <a:off x="3746500" y="1674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39419</xdr:rowOff>
    </xdr:from>
    <xdr:ext cx="534377" cy="259045"/>
    <xdr:sp macro="" textlink="">
      <xdr:nvSpPr>
        <xdr:cNvPr id="259" name="テキスト ボックス 258"/>
        <xdr:cNvSpPr txBox="1"/>
      </xdr:nvSpPr>
      <xdr:spPr>
        <a:xfrm>
          <a:off x="3530111" y="1684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31,465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127228</xdr:rowOff>
    </xdr:from>
    <xdr:to>
      <xdr:col>4</xdr:col>
      <xdr:colOff>206375</xdr:colOff>
      <xdr:row>98</xdr:row>
      <xdr:rowOff>57378</xdr:rowOff>
    </xdr:to>
    <xdr:sp macro="" textlink="">
      <xdr:nvSpPr>
        <xdr:cNvPr id="260" name="円/楕円 259"/>
        <xdr:cNvSpPr/>
      </xdr:nvSpPr>
      <xdr:spPr>
        <a:xfrm>
          <a:off x="2857500" y="1675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48505</xdr:rowOff>
    </xdr:from>
    <xdr:ext cx="534377" cy="259045"/>
    <xdr:sp macro="" textlink="">
      <xdr:nvSpPr>
        <xdr:cNvPr id="261" name="テキスト ボックス 260"/>
        <xdr:cNvSpPr txBox="1"/>
      </xdr:nvSpPr>
      <xdr:spPr>
        <a:xfrm>
          <a:off x="2641111" y="1685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30,988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101778</xdr:rowOff>
    </xdr:from>
    <xdr:to>
      <xdr:col>3</xdr:col>
      <xdr:colOff>3175</xdr:colOff>
      <xdr:row>98</xdr:row>
      <xdr:rowOff>31928</xdr:rowOff>
    </xdr:to>
    <xdr:sp macro="" textlink="">
      <xdr:nvSpPr>
        <xdr:cNvPr id="262" name="円/楕円 261"/>
        <xdr:cNvSpPr/>
      </xdr:nvSpPr>
      <xdr:spPr>
        <a:xfrm>
          <a:off x="1968500" y="1673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23055</xdr:rowOff>
    </xdr:from>
    <xdr:ext cx="534377" cy="259045"/>
    <xdr:sp macro="" textlink="">
      <xdr:nvSpPr>
        <xdr:cNvPr id="263" name="テキスト ボックス 262"/>
        <xdr:cNvSpPr txBox="1"/>
      </xdr:nvSpPr>
      <xdr:spPr>
        <a:xfrm>
          <a:off x="1752111" y="1682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32,324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111494</xdr:rowOff>
    </xdr:from>
    <xdr:to>
      <xdr:col>1</xdr:col>
      <xdr:colOff>485775</xdr:colOff>
      <xdr:row>98</xdr:row>
      <xdr:rowOff>41644</xdr:rowOff>
    </xdr:to>
    <xdr:sp macro="" textlink="">
      <xdr:nvSpPr>
        <xdr:cNvPr id="264" name="円/楕円 263"/>
        <xdr:cNvSpPr/>
      </xdr:nvSpPr>
      <xdr:spPr>
        <a:xfrm>
          <a:off x="1079500" y="1674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32771</xdr:rowOff>
    </xdr:from>
    <xdr:ext cx="534377" cy="259045"/>
    <xdr:sp macro="" textlink="">
      <xdr:nvSpPr>
        <xdr:cNvPr id="265" name="テキスト ボックス 264"/>
        <xdr:cNvSpPr txBox="1"/>
      </xdr:nvSpPr>
      <xdr:spPr>
        <a:xfrm>
          <a:off x="863111" y="1683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34727</xdr:rowOff>
    </xdr:from>
    <xdr:to>
      <xdr:col>15</xdr:col>
      <xdr:colOff>180340</xdr:colOff>
      <xdr:row>38</xdr:row>
      <xdr:rowOff>139700</xdr:rowOff>
    </xdr:to>
    <xdr:cxnSp macro="">
      <xdr:nvCxnSpPr>
        <xdr:cNvPr id="287" name="直線コネクタ 286"/>
        <xdr:cNvCxnSpPr/>
      </xdr:nvCxnSpPr>
      <xdr:spPr>
        <a:xfrm flipV="1">
          <a:off x="10475595" y="5178227"/>
          <a:ext cx="1270" cy="147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152854</xdr:rowOff>
    </xdr:from>
    <xdr:ext cx="534377" cy="259045"/>
    <xdr:sp macro="" textlink="">
      <xdr:nvSpPr>
        <xdr:cNvPr id="290" name="労働費最大値テキスト"/>
        <xdr:cNvSpPr txBox="1"/>
      </xdr:nvSpPr>
      <xdr:spPr>
        <a:xfrm>
          <a:off x="10528300" y="49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92075</xdr:colOff>
      <xdr:row>30</xdr:row>
      <xdr:rowOff>34727</xdr:rowOff>
    </xdr:from>
    <xdr:to>
      <xdr:col>15</xdr:col>
      <xdr:colOff>269875</xdr:colOff>
      <xdr:row>30</xdr:row>
      <xdr:rowOff>34727</xdr:rowOff>
    </xdr:to>
    <xdr:cxnSp macro="">
      <xdr:nvCxnSpPr>
        <xdr:cNvPr id="291" name="直線コネクタ 290"/>
        <xdr:cNvCxnSpPr/>
      </xdr:nvCxnSpPr>
      <xdr:spPr>
        <a:xfrm>
          <a:off x="10388600" y="517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105913</xdr:rowOff>
    </xdr:from>
    <xdr:to>
      <xdr:col>15</xdr:col>
      <xdr:colOff>180975</xdr:colOff>
      <xdr:row>38</xdr:row>
      <xdr:rowOff>105959</xdr:rowOff>
    </xdr:to>
    <xdr:cxnSp macro="">
      <xdr:nvCxnSpPr>
        <xdr:cNvPr id="292" name="直線コネクタ 291"/>
        <xdr:cNvCxnSpPr/>
      </xdr:nvCxnSpPr>
      <xdr:spPr>
        <a:xfrm>
          <a:off x="9639300" y="6621013"/>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38351</xdr:rowOff>
    </xdr:from>
    <xdr:ext cx="469744" cy="259045"/>
    <xdr:sp macro="" textlink="">
      <xdr:nvSpPr>
        <xdr:cNvPr id="293" name="労働費平均値テキスト"/>
        <xdr:cNvSpPr txBox="1"/>
      </xdr:nvSpPr>
      <xdr:spPr>
        <a:xfrm>
          <a:off x="10528300" y="6382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15473</xdr:rowOff>
    </xdr:from>
    <xdr:to>
      <xdr:col>15</xdr:col>
      <xdr:colOff>231775</xdr:colOff>
      <xdr:row>38</xdr:row>
      <xdr:rowOff>117073</xdr:rowOff>
    </xdr:to>
    <xdr:sp macro="" textlink="">
      <xdr:nvSpPr>
        <xdr:cNvPr id="294" name="フローチャート : 判断 293"/>
        <xdr:cNvSpPr/>
      </xdr:nvSpPr>
      <xdr:spPr>
        <a:xfrm>
          <a:off x="104267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105273</xdr:rowOff>
    </xdr:from>
    <xdr:to>
      <xdr:col>14</xdr:col>
      <xdr:colOff>28575</xdr:colOff>
      <xdr:row>38</xdr:row>
      <xdr:rowOff>105913</xdr:rowOff>
    </xdr:to>
    <xdr:cxnSp macro="">
      <xdr:nvCxnSpPr>
        <xdr:cNvPr id="295" name="直線コネクタ 294"/>
        <xdr:cNvCxnSpPr/>
      </xdr:nvCxnSpPr>
      <xdr:spPr>
        <a:xfrm>
          <a:off x="8750300" y="6620373"/>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32299</xdr:rowOff>
    </xdr:from>
    <xdr:to>
      <xdr:col>14</xdr:col>
      <xdr:colOff>79375</xdr:colOff>
      <xdr:row>38</xdr:row>
      <xdr:rowOff>133899</xdr:rowOff>
    </xdr:to>
    <xdr:sp macro="" textlink="">
      <xdr:nvSpPr>
        <xdr:cNvPr id="296" name="フローチャート : 判断 295"/>
        <xdr:cNvSpPr/>
      </xdr:nvSpPr>
      <xdr:spPr>
        <a:xfrm>
          <a:off x="9588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150426</xdr:rowOff>
    </xdr:from>
    <xdr:ext cx="469744" cy="259045"/>
    <xdr:sp macro="" textlink="">
      <xdr:nvSpPr>
        <xdr:cNvPr id="297" name="テキスト ボックス 296"/>
        <xdr:cNvSpPr txBox="1"/>
      </xdr:nvSpPr>
      <xdr:spPr>
        <a:xfrm>
          <a:off x="9404427"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104953</xdr:rowOff>
    </xdr:from>
    <xdr:to>
      <xdr:col>12</xdr:col>
      <xdr:colOff>511175</xdr:colOff>
      <xdr:row>38</xdr:row>
      <xdr:rowOff>105273</xdr:rowOff>
    </xdr:to>
    <xdr:cxnSp macro="">
      <xdr:nvCxnSpPr>
        <xdr:cNvPr id="298" name="直線コネクタ 297"/>
        <xdr:cNvCxnSpPr/>
      </xdr:nvCxnSpPr>
      <xdr:spPr>
        <a:xfrm>
          <a:off x="7861300" y="6620053"/>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17897</xdr:rowOff>
    </xdr:from>
    <xdr:to>
      <xdr:col>12</xdr:col>
      <xdr:colOff>561975</xdr:colOff>
      <xdr:row>38</xdr:row>
      <xdr:rowOff>119497</xdr:rowOff>
    </xdr:to>
    <xdr:sp macro="" textlink="">
      <xdr:nvSpPr>
        <xdr:cNvPr id="299" name="フローチャート : 判断 298"/>
        <xdr:cNvSpPr/>
      </xdr:nvSpPr>
      <xdr:spPr>
        <a:xfrm>
          <a:off x="8699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136024</xdr:rowOff>
    </xdr:from>
    <xdr:ext cx="469744" cy="259045"/>
    <xdr:sp macro="" textlink="">
      <xdr:nvSpPr>
        <xdr:cNvPr id="300" name="テキスト ボックス 299"/>
        <xdr:cNvSpPr txBox="1"/>
      </xdr:nvSpPr>
      <xdr:spPr>
        <a:xfrm>
          <a:off x="8515427"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82047</xdr:rowOff>
    </xdr:from>
    <xdr:to>
      <xdr:col>11</xdr:col>
      <xdr:colOff>307975</xdr:colOff>
      <xdr:row>38</xdr:row>
      <xdr:rowOff>104953</xdr:rowOff>
    </xdr:to>
    <xdr:cxnSp macro="">
      <xdr:nvCxnSpPr>
        <xdr:cNvPr id="301" name="直線コネクタ 300"/>
        <xdr:cNvCxnSpPr/>
      </xdr:nvCxnSpPr>
      <xdr:spPr>
        <a:xfrm>
          <a:off x="6972300" y="6597147"/>
          <a:ext cx="889000" cy="2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2535</xdr:rowOff>
    </xdr:from>
    <xdr:to>
      <xdr:col>11</xdr:col>
      <xdr:colOff>358775</xdr:colOff>
      <xdr:row>38</xdr:row>
      <xdr:rowOff>104135</xdr:rowOff>
    </xdr:to>
    <xdr:sp macro="" textlink="">
      <xdr:nvSpPr>
        <xdr:cNvPr id="302" name="フローチャート : 判断 301"/>
        <xdr:cNvSpPr/>
      </xdr:nvSpPr>
      <xdr:spPr>
        <a:xfrm>
          <a:off x="7810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120662</xdr:rowOff>
    </xdr:from>
    <xdr:ext cx="469744" cy="259045"/>
    <xdr:sp macro="" textlink="">
      <xdr:nvSpPr>
        <xdr:cNvPr id="303" name="テキスト ボックス 302"/>
        <xdr:cNvSpPr txBox="1"/>
      </xdr:nvSpPr>
      <xdr:spPr>
        <a:xfrm>
          <a:off x="7626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129317</xdr:rowOff>
    </xdr:from>
    <xdr:to>
      <xdr:col>10</xdr:col>
      <xdr:colOff>155575</xdr:colOff>
      <xdr:row>38</xdr:row>
      <xdr:rowOff>59466</xdr:rowOff>
    </xdr:to>
    <xdr:sp macro="" textlink="">
      <xdr:nvSpPr>
        <xdr:cNvPr id="304" name="フローチャート : 判断 303"/>
        <xdr:cNvSpPr/>
      </xdr:nvSpPr>
      <xdr:spPr>
        <a:xfrm>
          <a:off x="6921500" y="64729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75994</xdr:rowOff>
    </xdr:from>
    <xdr:ext cx="469744" cy="259045"/>
    <xdr:sp macro="" textlink="">
      <xdr:nvSpPr>
        <xdr:cNvPr id="305" name="テキスト ボックス 304"/>
        <xdr:cNvSpPr txBox="1"/>
      </xdr:nvSpPr>
      <xdr:spPr>
        <a:xfrm>
          <a:off x="6737427" y="624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55159</xdr:rowOff>
    </xdr:from>
    <xdr:to>
      <xdr:col>15</xdr:col>
      <xdr:colOff>231775</xdr:colOff>
      <xdr:row>38</xdr:row>
      <xdr:rowOff>156759</xdr:rowOff>
    </xdr:to>
    <xdr:sp macro="" textlink="">
      <xdr:nvSpPr>
        <xdr:cNvPr id="311" name="円/楕円 310"/>
        <xdr:cNvSpPr/>
      </xdr:nvSpPr>
      <xdr:spPr>
        <a:xfrm>
          <a:off x="10426700" y="657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165351</xdr:rowOff>
    </xdr:from>
    <xdr:ext cx="378565" cy="259045"/>
    <xdr:sp macro="" textlink="">
      <xdr:nvSpPr>
        <xdr:cNvPr id="312" name="労働費該当値テキスト"/>
        <xdr:cNvSpPr txBox="1"/>
      </xdr:nvSpPr>
      <xdr:spPr>
        <a:xfrm>
          <a:off x="10528300" y="6509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55113</xdr:rowOff>
    </xdr:from>
    <xdr:to>
      <xdr:col>14</xdr:col>
      <xdr:colOff>79375</xdr:colOff>
      <xdr:row>38</xdr:row>
      <xdr:rowOff>156713</xdr:rowOff>
    </xdr:to>
    <xdr:sp macro="" textlink="">
      <xdr:nvSpPr>
        <xdr:cNvPr id="313" name="円/楕円 312"/>
        <xdr:cNvSpPr/>
      </xdr:nvSpPr>
      <xdr:spPr>
        <a:xfrm>
          <a:off x="9588500" y="657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147840</xdr:rowOff>
    </xdr:from>
    <xdr:ext cx="378565" cy="259045"/>
    <xdr:sp macro="" textlink="">
      <xdr:nvSpPr>
        <xdr:cNvPr id="314" name="テキスト ボックス 313"/>
        <xdr:cNvSpPr txBox="1"/>
      </xdr:nvSpPr>
      <xdr:spPr>
        <a:xfrm>
          <a:off x="9450017" y="6662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54473</xdr:rowOff>
    </xdr:from>
    <xdr:to>
      <xdr:col>12</xdr:col>
      <xdr:colOff>561975</xdr:colOff>
      <xdr:row>38</xdr:row>
      <xdr:rowOff>156073</xdr:rowOff>
    </xdr:to>
    <xdr:sp macro="" textlink="">
      <xdr:nvSpPr>
        <xdr:cNvPr id="315" name="円/楕円 314"/>
        <xdr:cNvSpPr/>
      </xdr:nvSpPr>
      <xdr:spPr>
        <a:xfrm>
          <a:off x="8699500" y="656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147200</xdr:rowOff>
    </xdr:from>
    <xdr:ext cx="378565" cy="259045"/>
    <xdr:sp macro="" textlink="">
      <xdr:nvSpPr>
        <xdr:cNvPr id="316" name="テキスト ボックス 315"/>
        <xdr:cNvSpPr txBox="1"/>
      </xdr:nvSpPr>
      <xdr:spPr>
        <a:xfrm>
          <a:off x="8561017" y="6662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54153</xdr:rowOff>
    </xdr:from>
    <xdr:to>
      <xdr:col>11</xdr:col>
      <xdr:colOff>358775</xdr:colOff>
      <xdr:row>38</xdr:row>
      <xdr:rowOff>155753</xdr:rowOff>
    </xdr:to>
    <xdr:sp macro="" textlink="">
      <xdr:nvSpPr>
        <xdr:cNvPr id="317" name="円/楕円 316"/>
        <xdr:cNvSpPr/>
      </xdr:nvSpPr>
      <xdr:spPr>
        <a:xfrm>
          <a:off x="7810500" y="65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146880</xdr:rowOff>
    </xdr:from>
    <xdr:ext cx="378565" cy="259045"/>
    <xdr:sp macro="" textlink="">
      <xdr:nvSpPr>
        <xdr:cNvPr id="318" name="テキスト ボックス 317"/>
        <xdr:cNvSpPr txBox="1"/>
      </xdr:nvSpPr>
      <xdr:spPr>
        <a:xfrm>
          <a:off x="7672017" y="6661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31247</xdr:rowOff>
    </xdr:from>
    <xdr:to>
      <xdr:col>10</xdr:col>
      <xdr:colOff>155575</xdr:colOff>
      <xdr:row>38</xdr:row>
      <xdr:rowOff>132847</xdr:rowOff>
    </xdr:to>
    <xdr:sp macro="" textlink="">
      <xdr:nvSpPr>
        <xdr:cNvPr id="319" name="円/楕円 318"/>
        <xdr:cNvSpPr/>
      </xdr:nvSpPr>
      <xdr:spPr>
        <a:xfrm>
          <a:off x="6921500" y="654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123974</xdr:rowOff>
    </xdr:from>
    <xdr:ext cx="469744" cy="259045"/>
    <xdr:sp macro="" textlink="">
      <xdr:nvSpPr>
        <xdr:cNvPr id="320" name="テキスト ボックス 319"/>
        <xdr:cNvSpPr txBox="1"/>
      </xdr:nvSpPr>
      <xdr:spPr>
        <a:xfrm>
          <a:off x="6737427" y="6639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168389</xdr:rowOff>
    </xdr:from>
    <xdr:to>
      <xdr:col>15</xdr:col>
      <xdr:colOff>180340</xdr:colOff>
      <xdr:row>59</xdr:row>
      <xdr:rowOff>9322</xdr:rowOff>
    </xdr:to>
    <xdr:cxnSp macro="">
      <xdr:nvCxnSpPr>
        <xdr:cNvPr id="344" name="直線コネクタ 343"/>
        <xdr:cNvCxnSpPr/>
      </xdr:nvCxnSpPr>
      <xdr:spPr>
        <a:xfrm flipV="1">
          <a:off x="10475595" y="8740889"/>
          <a:ext cx="1270" cy="1383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13149</xdr:rowOff>
    </xdr:from>
    <xdr:ext cx="378565" cy="259045"/>
    <xdr:sp macro="" textlink="">
      <xdr:nvSpPr>
        <xdr:cNvPr id="345" name="農林水産業費最小値テキスト"/>
        <xdr:cNvSpPr txBox="1"/>
      </xdr:nvSpPr>
      <xdr:spPr>
        <a:xfrm>
          <a:off x="10528300" y="1012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92075</xdr:colOff>
      <xdr:row>59</xdr:row>
      <xdr:rowOff>9322</xdr:rowOff>
    </xdr:from>
    <xdr:to>
      <xdr:col>15</xdr:col>
      <xdr:colOff>269875</xdr:colOff>
      <xdr:row>59</xdr:row>
      <xdr:rowOff>9322</xdr:rowOff>
    </xdr:to>
    <xdr:cxnSp macro="">
      <xdr:nvCxnSpPr>
        <xdr:cNvPr id="346" name="直線コネクタ 345"/>
        <xdr:cNvCxnSpPr/>
      </xdr:nvCxnSpPr>
      <xdr:spPr>
        <a:xfrm>
          <a:off x="10388600" y="1012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115066</xdr:rowOff>
    </xdr:from>
    <xdr:ext cx="534377" cy="259045"/>
    <xdr:sp macro="" textlink="">
      <xdr:nvSpPr>
        <xdr:cNvPr id="347" name="農林水産業費最大値テキスト"/>
        <xdr:cNvSpPr txBox="1"/>
      </xdr:nvSpPr>
      <xdr:spPr>
        <a:xfrm>
          <a:off x="10528300" y="851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92075</xdr:colOff>
      <xdr:row>50</xdr:row>
      <xdr:rowOff>168389</xdr:rowOff>
    </xdr:from>
    <xdr:to>
      <xdr:col>15</xdr:col>
      <xdr:colOff>269875</xdr:colOff>
      <xdr:row>50</xdr:row>
      <xdr:rowOff>168389</xdr:rowOff>
    </xdr:to>
    <xdr:cxnSp macro="">
      <xdr:nvCxnSpPr>
        <xdr:cNvPr id="348" name="直線コネクタ 347"/>
        <xdr:cNvCxnSpPr/>
      </xdr:nvCxnSpPr>
      <xdr:spPr>
        <a:xfrm>
          <a:off x="10388600" y="8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168084</xdr:rowOff>
    </xdr:from>
    <xdr:to>
      <xdr:col>15</xdr:col>
      <xdr:colOff>180975</xdr:colOff>
      <xdr:row>56</xdr:row>
      <xdr:rowOff>60871</xdr:rowOff>
    </xdr:to>
    <xdr:cxnSp macro="">
      <xdr:nvCxnSpPr>
        <xdr:cNvPr id="349" name="直線コネクタ 348"/>
        <xdr:cNvCxnSpPr/>
      </xdr:nvCxnSpPr>
      <xdr:spPr>
        <a:xfrm flipV="1">
          <a:off x="9639300" y="9597834"/>
          <a:ext cx="838200" cy="6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39247</xdr:rowOff>
    </xdr:from>
    <xdr:ext cx="534377" cy="259045"/>
    <xdr:sp macro="" textlink="">
      <xdr:nvSpPr>
        <xdr:cNvPr id="350" name="農林水産業費平均値テキスト"/>
        <xdr:cNvSpPr txBox="1"/>
      </xdr:nvSpPr>
      <xdr:spPr>
        <a:xfrm>
          <a:off x="10528300" y="9640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60820</xdr:rowOff>
    </xdr:from>
    <xdr:to>
      <xdr:col>15</xdr:col>
      <xdr:colOff>231775</xdr:colOff>
      <xdr:row>56</xdr:row>
      <xdr:rowOff>162420</xdr:rowOff>
    </xdr:to>
    <xdr:sp macro="" textlink="">
      <xdr:nvSpPr>
        <xdr:cNvPr id="351" name="フローチャート : 判断 350"/>
        <xdr:cNvSpPr/>
      </xdr:nvSpPr>
      <xdr:spPr>
        <a:xfrm>
          <a:off x="10426700" y="966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165532</xdr:rowOff>
    </xdr:from>
    <xdr:to>
      <xdr:col>14</xdr:col>
      <xdr:colOff>28575</xdr:colOff>
      <xdr:row>56</xdr:row>
      <xdr:rowOff>60871</xdr:rowOff>
    </xdr:to>
    <xdr:cxnSp macro="">
      <xdr:nvCxnSpPr>
        <xdr:cNvPr id="352" name="直線コネクタ 351"/>
        <xdr:cNvCxnSpPr/>
      </xdr:nvCxnSpPr>
      <xdr:spPr>
        <a:xfrm>
          <a:off x="8750300" y="9423832"/>
          <a:ext cx="889000" cy="23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134163</xdr:rowOff>
    </xdr:from>
    <xdr:to>
      <xdr:col>14</xdr:col>
      <xdr:colOff>79375</xdr:colOff>
      <xdr:row>56</xdr:row>
      <xdr:rowOff>64313</xdr:rowOff>
    </xdr:to>
    <xdr:sp macro="" textlink="">
      <xdr:nvSpPr>
        <xdr:cNvPr id="353" name="フローチャート : 判断 352"/>
        <xdr:cNvSpPr/>
      </xdr:nvSpPr>
      <xdr:spPr>
        <a:xfrm>
          <a:off x="9588500" y="956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80840</xdr:rowOff>
    </xdr:from>
    <xdr:ext cx="534377" cy="259045"/>
    <xdr:sp macro="" textlink="">
      <xdr:nvSpPr>
        <xdr:cNvPr id="354" name="テキスト ボックス 353"/>
        <xdr:cNvSpPr txBox="1"/>
      </xdr:nvSpPr>
      <xdr:spPr>
        <a:xfrm>
          <a:off x="9372111" y="933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165532</xdr:rowOff>
    </xdr:from>
    <xdr:to>
      <xdr:col>12</xdr:col>
      <xdr:colOff>511175</xdr:colOff>
      <xdr:row>56</xdr:row>
      <xdr:rowOff>104305</xdr:rowOff>
    </xdr:to>
    <xdr:cxnSp macro="">
      <xdr:nvCxnSpPr>
        <xdr:cNvPr id="355" name="直線コネクタ 354"/>
        <xdr:cNvCxnSpPr/>
      </xdr:nvCxnSpPr>
      <xdr:spPr>
        <a:xfrm flipV="1">
          <a:off x="7861300" y="9423832"/>
          <a:ext cx="889000" cy="28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149975</xdr:rowOff>
    </xdr:from>
    <xdr:to>
      <xdr:col>12</xdr:col>
      <xdr:colOff>561975</xdr:colOff>
      <xdr:row>56</xdr:row>
      <xdr:rowOff>80125</xdr:rowOff>
    </xdr:to>
    <xdr:sp macro="" textlink="">
      <xdr:nvSpPr>
        <xdr:cNvPr id="356" name="フローチャート : 判断 355"/>
        <xdr:cNvSpPr/>
      </xdr:nvSpPr>
      <xdr:spPr>
        <a:xfrm>
          <a:off x="8699500" y="957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71252</xdr:rowOff>
    </xdr:from>
    <xdr:ext cx="534377" cy="259045"/>
    <xdr:sp macro="" textlink="">
      <xdr:nvSpPr>
        <xdr:cNvPr id="357" name="テキスト ボックス 356"/>
        <xdr:cNvSpPr txBox="1"/>
      </xdr:nvSpPr>
      <xdr:spPr>
        <a:xfrm>
          <a:off x="8483111" y="96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104305</xdr:rowOff>
    </xdr:from>
    <xdr:to>
      <xdr:col>11</xdr:col>
      <xdr:colOff>307975</xdr:colOff>
      <xdr:row>56</xdr:row>
      <xdr:rowOff>147396</xdr:rowOff>
    </xdr:to>
    <xdr:cxnSp macro="">
      <xdr:nvCxnSpPr>
        <xdr:cNvPr id="358" name="直線コネクタ 357"/>
        <xdr:cNvCxnSpPr/>
      </xdr:nvCxnSpPr>
      <xdr:spPr>
        <a:xfrm flipV="1">
          <a:off x="6972300" y="9705505"/>
          <a:ext cx="889000" cy="4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31979</xdr:rowOff>
    </xdr:from>
    <xdr:to>
      <xdr:col>11</xdr:col>
      <xdr:colOff>358775</xdr:colOff>
      <xdr:row>56</xdr:row>
      <xdr:rowOff>133579</xdr:rowOff>
    </xdr:to>
    <xdr:sp macro="" textlink="">
      <xdr:nvSpPr>
        <xdr:cNvPr id="359" name="フローチャート : 判断 358"/>
        <xdr:cNvSpPr/>
      </xdr:nvSpPr>
      <xdr:spPr>
        <a:xfrm>
          <a:off x="7810500" y="963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150106</xdr:rowOff>
    </xdr:from>
    <xdr:ext cx="534377" cy="259045"/>
    <xdr:sp macro="" textlink="">
      <xdr:nvSpPr>
        <xdr:cNvPr id="360" name="テキスト ボックス 359"/>
        <xdr:cNvSpPr txBox="1"/>
      </xdr:nvSpPr>
      <xdr:spPr>
        <a:xfrm>
          <a:off x="7594111" y="94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35560</xdr:rowOff>
    </xdr:from>
    <xdr:to>
      <xdr:col>10</xdr:col>
      <xdr:colOff>155575</xdr:colOff>
      <xdr:row>56</xdr:row>
      <xdr:rowOff>137160</xdr:rowOff>
    </xdr:to>
    <xdr:sp macro="" textlink="">
      <xdr:nvSpPr>
        <xdr:cNvPr id="361" name="フローチャート : 判断 360"/>
        <xdr:cNvSpPr/>
      </xdr:nvSpPr>
      <xdr:spPr>
        <a:xfrm>
          <a:off x="6921500" y="963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153687</xdr:rowOff>
    </xdr:from>
    <xdr:ext cx="534377" cy="259045"/>
    <xdr:sp macro="" textlink="">
      <xdr:nvSpPr>
        <xdr:cNvPr id="362" name="テキスト ボックス 361"/>
        <xdr:cNvSpPr txBox="1"/>
      </xdr:nvSpPr>
      <xdr:spPr>
        <a:xfrm>
          <a:off x="6705111" y="941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117284</xdr:rowOff>
    </xdr:from>
    <xdr:to>
      <xdr:col>15</xdr:col>
      <xdr:colOff>231775</xdr:colOff>
      <xdr:row>56</xdr:row>
      <xdr:rowOff>47434</xdr:rowOff>
    </xdr:to>
    <xdr:sp macro="" textlink="">
      <xdr:nvSpPr>
        <xdr:cNvPr id="368" name="円/楕円 367"/>
        <xdr:cNvSpPr/>
      </xdr:nvSpPr>
      <xdr:spPr>
        <a:xfrm>
          <a:off x="10426700" y="954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140161</xdr:rowOff>
    </xdr:from>
    <xdr:ext cx="534377" cy="259045"/>
    <xdr:sp macro="" textlink="">
      <xdr:nvSpPr>
        <xdr:cNvPr id="369" name="農林水産業費該当値テキスト"/>
        <xdr:cNvSpPr txBox="1"/>
      </xdr:nvSpPr>
      <xdr:spPr>
        <a:xfrm>
          <a:off x="10528300" y="93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14,755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10071</xdr:rowOff>
    </xdr:from>
    <xdr:to>
      <xdr:col>14</xdr:col>
      <xdr:colOff>79375</xdr:colOff>
      <xdr:row>56</xdr:row>
      <xdr:rowOff>111671</xdr:rowOff>
    </xdr:to>
    <xdr:sp macro="" textlink="">
      <xdr:nvSpPr>
        <xdr:cNvPr id="370" name="円/楕円 369"/>
        <xdr:cNvSpPr/>
      </xdr:nvSpPr>
      <xdr:spPr>
        <a:xfrm>
          <a:off x="9588500" y="9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102798</xdr:rowOff>
    </xdr:from>
    <xdr:ext cx="534377" cy="259045"/>
    <xdr:sp macro="" textlink="">
      <xdr:nvSpPr>
        <xdr:cNvPr id="371" name="テキスト ボックス 370"/>
        <xdr:cNvSpPr txBox="1"/>
      </xdr:nvSpPr>
      <xdr:spPr>
        <a:xfrm>
          <a:off x="9372111" y="970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13,069</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114732</xdr:rowOff>
    </xdr:from>
    <xdr:to>
      <xdr:col>12</xdr:col>
      <xdr:colOff>561975</xdr:colOff>
      <xdr:row>55</xdr:row>
      <xdr:rowOff>44882</xdr:rowOff>
    </xdr:to>
    <xdr:sp macro="" textlink="">
      <xdr:nvSpPr>
        <xdr:cNvPr id="372" name="円/楕円 371"/>
        <xdr:cNvSpPr/>
      </xdr:nvSpPr>
      <xdr:spPr>
        <a:xfrm>
          <a:off x="8699500" y="937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61409</xdr:rowOff>
    </xdr:from>
    <xdr:ext cx="534377" cy="259045"/>
    <xdr:sp macro="" textlink="">
      <xdr:nvSpPr>
        <xdr:cNvPr id="373" name="テキスト ボックス 372"/>
        <xdr:cNvSpPr txBox="1"/>
      </xdr:nvSpPr>
      <xdr:spPr>
        <a:xfrm>
          <a:off x="8483111" y="914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53505</xdr:rowOff>
    </xdr:from>
    <xdr:to>
      <xdr:col>11</xdr:col>
      <xdr:colOff>358775</xdr:colOff>
      <xdr:row>56</xdr:row>
      <xdr:rowOff>155105</xdr:rowOff>
    </xdr:to>
    <xdr:sp macro="" textlink="">
      <xdr:nvSpPr>
        <xdr:cNvPr id="374" name="円/楕円 373"/>
        <xdr:cNvSpPr/>
      </xdr:nvSpPr>
      <xdr:spPr>
        <a:xfrm>
          <a:off x="7810500" y="965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146232</xdr:rowOff>
    </xdr:from>
    <xdr:ext cx="534377" cy="259045"/>
    <xdr:sp macro="" textlink="">
      <xdr:nvSpPr>
        <xdr:cNvPr id="375" name="テキスト ボックス 374"/>
        <xdr:cNvSpPr txBox="1"/>
      </xdr:nvSpPr>
      <xdr:spPr>
        <a:xfrm>
          <a:off x="7594111" y="974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96596</xdr:rowOff>
    </xdr:from>
    <xdr:to>
      <xdr:col>10</xdr:col>
      <xdr:colOff>155575</xdr:colOff>
      <xdr:row>57</xdr:row>
      <xdr:rowOff>26746</xdr:rowOff>
    </xdr:to>
    <xdr:sp macro="" textlink="">
      <xdr:nvSpPr>
        <xdr:cNvPr id="376" name="円/楕円 375"/>
        <xdr:cNvSpPr/>
      </xdr:nvSpPr>
      <xdr:spPr>
        <a:xfrm>
          <a:off x="6921500" y="969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17873</xdr:rowOff>
    </xdr:from>
    <xdr:ext cx="534377" cy="259045"/>
    <xdr:sp macro="" textlink="">
      <xdr:nvSpPr>
        <xdr:cNvPr id="377" name="テキスト ボックス 376"/>
        <xdr:cNvSpPr txBox="1"/>
      </xdr:nvSpPr>
      <xdr:spPr>
        <a:xfrm>
          <a:off x="6705111" y="979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72560</xdr:rowOff>
    </xdr:from>
    <xdr:to>
      <xdr:col>15</xdr:col>
      <xdr:colOff>180340</xdr:colOff>
      <xdr:row>78</xdr:row>
      <xdr:rowOff>91168</xdr:rowOff>
    </xdr:to>
    <xdr:cxnSp macro="">
      <xdr:nvCxnSpPr>
        <xdr:cNvPr id="399" name="直線コネクタ 398"/>
        <xdr:cNvCxnSpPr/>
      </xdr:nvCxnSpPr>
      <xdr:spPr>
        <a:xfrm flipV="1">
          <a:off x="10475595" y="12245510"/>
          <a:ext cx="1270" cy="1218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94995</xdr:rowOff>
    </xdr:from>
    <xdr:ext cx="469744" cy="259045"/>
    <xdr:sp macro="" textlink="">
      <xdr:nvSpPr>
        <xdr:cNvPr id="400" name="商工費最小値テキスト"/>
        <xdr:cNvSpPr txBox="1"/>
      </xdr:nvSpPr>
      <xdr:spPr>
        <a:xfrm>
          <a:off x="10528300" y="134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92075</xdr:colOff>
      <xdr:row>78</xdr:row>
      <xdr:rowOff>91168</xdr:rowOff>
    </xdr:from>
    <xdr:to>
      <xdr:col>15</xdr:col>
      <xdr:colOff>269875</xdr:colOff>
      <xdr:row>78</xdr:row>
      <xdr:rowOff>91168</xdr:rowOff>
    </xdr:to>
    <xdr:cxnSp macro="">
      <xdr:nvCxnSpPr>
        <xdr:cNvPr id="401" name="直線コネクタ 400"/>
        <xdr:cNvCxnSpPr/>
      </xdr:nvCxnSpPr>
      <xdr:spPr>
        <a:xfrm>
          <a:off x="10388600" y="1346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19237</xdr:rowOff>
    </xdr:from>
    <xdr:ext cx="534377" cy="259045"/>
    <xdr:sp macro="" textlink="">
      <xdr:nvSpPr>
        <xdr:cNvPr id="402" name="商工費最大値テキスト"/>
        <xdr:cNvSpPr txBox="1"/>
      </xdr:nvSpPr>
      <xdr:spPr>
        <a:xfrm>
          <a:off x="10528300" y="120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92075</xdr:colOff>
      <xdr:row>71</xdr:row>
      <xdr:rowOff>72560</xdr:rowOff>
    </xdr:from>
    <xdr:to>
      <xdr:col>15</xdr:col>
      <xdr:colOff>269875</xdr:colOff>
      <xdr:row>71</xdr:row>
      <xdr:rowOff>72560</xdr:rowOff>
    </xdr:to>
    <xdr:cxnSp macro="">
      <xdr:nvCxnSpPr>
        <xdr:cNvPr id="403" name="直線コネクタ 402"/>
        <xdr:cNvCxnSpPr/>
      </xdr:nvCxnSpPr>
      <xdr:spPr>
        <a:xfrm>
          <a:off x="10388600" y="122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36282</xdr:rowOff>
    </xdr:from>
    <xdr:to>
      <xdr:col>15</xdr:col>
      <xdr:colOff>180975</xdr:colOff>
      <xdr:row>78</xdr:row>
      <xdr:rowOff>48054</xdr:rowOff>
    </xdr:to>
    <xdr:cxnSp macro="">
      <xdr:nvCxnSpPr>
        <xdr:cNvPr id="404" name="直線コネクタ 403"/>
        <xdr:cNvCxnSpPr/>
      </xdr:nvCxnSpPr>
      <xdr:spPr>
        <a:xfrm>
          <a:off x="9639300" y="13409382"/>
          <a:ext cx="838200" cy="1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152331</xdr:rowOff>
    </xdr:from>
    <xdr:ext cx="534377" cy="259045"/>
    <xdr:sp macro="" textlink="">
      <xdr:nvSpPr>
        <xdr:cNvPr id="405" name="商工費平均値テキスト"/>
        <xdr:cNvSpPr txBox="1"/>
      </xdr:nvSpPr>
      <xdr:spPr>
        <a:xfrm>
          <a:off x="10528300" y="1301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129454</xdr:rowOff>
    </xdr:from>
    <xdr:to>
      <xdr:col>15</xdr:col>
      <xdr:colOff>231775</xdr:colOff>
      <xdr:row>77</xdr:row>
      <xdr:rowOff>59604</xdr:rowOff>
    </xdr:to>
    <xdr:sp macro="" textlink="">
      <xdr:nvSpPr>
        <xdr:cNvPr id="406" name="フローチャート : 判断 405"/>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36282</xdr:rowOff>
    </xdr:from>
    <xdr:to>
      <xdr:col>14</xdr:col>
      <xdr:colOff>28575</xdr:colOff>
      <xdr:row>78</xdr:row>
      <xdr:rowOff>58662</xdr:rowOff>
    </xdr:to>
    <xdr:cxnSp macro="">
      <xdr:nvCxnSpPr>
        <xdr:cNvPr id="407" name="直線コネクタ 406"/>
        <xdr:cNvCxnSpPr/>
      </xdr:nvCxnSpPr>
      <xdr:spPr>
        <a:xfrm flipV="1">
          <a:off x="8750300" y="13409382"/>
          <a:ext cx="889000" cy="2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53856</xdr:rowOff>
    </xdr:from>
    <xdr:to>
      <xdr:col>14</xdr:col>
      <xdr:colOff>79375</xdr:colOff>
      <xdr:row>77</xdr:row>
      <xdr:rowOff>155456</xdr:rowOff>
    </xdr:to>
    <xdr:sp macro="" textlink="">
      <xdr:nvSpPr>
        <xdr:cNvPr id="408" name="フローチャート : 判断 407"/>
        <xdr:cNvSpPr/>
      </xdr:nvSpPr>
      <xdr:spPr>
        <a:xfrm>
          <a:off x="9588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533</xdr:rowOff>
    </xdr:from>
    <xdr:ext cx="469744" cy="259045"/>
    <xdr:sp macro="" textlink="">
      <xdr:nvSpPr>
        <xdr:cNvPr id="409" name="テキスト ボックス 408"/>
        <xdr:cNvSpPr txBox="1"/>
      </xdr:nvSpPr>
      <xdr:spPr>
        <a:xfrm>
          <a:off x="9404427"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15387</xdr:rowOff>
    </xdr:from>
    <xdr:to>
      <xdr:col>12</xdr:col>
      <xdr:colOff>511175</xdr:colOff>
      <xdr:row>78</xdr:row>
      <xdr:rowOff>58662</xdr:rowOff>
    </xdr:to>
    <xdr:cxnSp macro="">
      <xdr:nvCxnSpPr>
        <xdr:cNvPr id="410" name="直線コネクタ 409"/>
        <xdr:cNvCxnSpPr/>
      </xdr:nvCxnSpPr>
      <xdr:spPr>
        <a:xfrm>
          <a:off x="7861300" y="13388487"/>
          <a:ext cx="889000" cy="4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63229</xdr:rowOff>
    </xdr:from>
    <xdr:to>
      <xdr:col>12</xdr:col>
      <xdr:colOff>561975</xdr:colOff>
      <xdr:row>77</xdr:row>
      <xdr:rowOff>164829</xdr:rowOff>
    </xdr:to>
    <xdr:sp macro="" textlink="">
      <xdr:nvSpPr>
        <xdr:cNvPr id="411" name="フローチャート : 判断 410"/>
        <xdr:cNvSpPr/>
      </xdr:nvSpPr>
      <xdr:spPr>
        <a:xfrm>
          <a:off x="8699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9906</xdr:rowOff>
    </xdr:from>
    <xdr:ext cx="469744" cy="259045"/>
    <xdr:sp macro="" textlink="">
      <xdr:nvSpPr>
        <xdr:cNvPr id="412" name="テキスト ボックス 411"/>
        <xdr:cNvSpPr txBox="1"/>
      </xdr:nvSpPr>
      <xdr:spPr>
        <a:xfrm>
          <a:off x="8515427"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15387</xdr:rowOff>
    </xdr:from>
    <xdr:to>
      <xdr:col>11</xdr:col>
      <xdr:colOff>307975</xdr:colOff>
      <xdr:row>78</xdr:row>
      <xdr:rowOff>43779</xdr:rowOff>
    </xdr:to>
    <xdr:cxnSp macro="">
      <xdr:nvCxnSpPr>
        <xdr:cNvPr id="413" name="直線コネクタ 412"/>
        <xdr:cNvCxnSpPr/>
      </xdr:nvCxnSpPr>
      <xdr:spPr>
        <a:xfrm flipV="1">
          <a:off x="6972300" y="13388487"/>
          <a:ext cx="889000" cy="2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72670</xdr:rowOff>
    </xdr:from>
    <xdr:to>
      <xdr:col>11</xdr:col>
      <xdr:colOff>358775</xdr:colOff>
      <xdr:row>78</xdr:row>
      <xdr:rowOff>2820</xdr:rowOff>
    </xdr:to>
    <xdr:sp macro="" textlink="">
      <xdr:nvSpPr>
        <xdr:cNvPr id="414" name="フローチャート : 判断 413"/>
        <xdr:cNvSpPr/>
      </xdr:nvSpPr>
      <xdr:spPr>
        <a:xfrm>
          <a:off x="7810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19347</xdr:rowOff>
    </xdr:from>
    <xdr:ext cx="469744" cy="259045"/>
    <xdr:sp macro="" textlink="">
      <xdr:nvSpPr>
        <xdr:cNvPr id="415" name="テキスト ボックス 414"/>
        <xdr:cNvSpPr txBox="1"/>
      </xdr:nvSpPr>
      <xdr:spPr>
        <a:xfrm>
          <a:off x="7626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65880</xdr:rowOff>
    </xdr:from>
    <xdr:to>
      <xdr:col>10</xdr:col>
      <xdr:colOff>155575</xdr:colOff>
      <xdr:row>77</xdr:row>
      <xdr:rowOff>167480</xdr:rowOff>
    </xdr:to>
    <xdr:sp macro="" textlink="">
      <xdr:nvSpPr>
        <xdr:cNvPr id="416" name="フローチャート : 判断 415"/>
        <xdr:cNvSpPr/>
      </xdr:nvSpPr>
      <xdr:spPr>
        <a:xfrm>
          <a:off x="6921500" y="1326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12557</xdr:rowOff>
    </xdr:from>
    <xdr:ext cx="469744" cy="259045"/>
    <xdr:sp macro="" textlink="">
      <xdr:nvSpPr>
        <xdr:cNvPr id="417" name="テキスト ボックス 416"/>
        <xdr:cNvSpPr txBox="1"/>
      </xdr:nvSpPr>
      <xdr:spPr>
        <a:xfrm>
          <a:off x="6737427" y="1304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168704</xdr:rowOff>
    </xdr:from>
    <xdr:to>
      <xdr:col>15</xdr:col>
      <xdr:colOff>231775</xdr:colOff>
      <xdr:row>78</xdr:row>
      <xdr:rowOff>98854</xdr:rowOff>
    </xdr:to>
    <xdr:sp macro="" textlink="">
      <xdr:nvSpPr>
        <xdr:cNvPr id="423" name="円/楕円 422"/>
        <xdr:cNvSpPr/>
      </xdr:nvSpPr>
      <xdr:spPr>
        <a:xfrm>
          <a:off x="10426700" y="1337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83631</xdr:rowOff>
    </xdr:from>
    <xdr:ext cx="469744" cy="259045"/>
    <xdr:sp macro="" textlink="">
      <xdr:nvSpPr>
        <xdr:cNvPr id="424" name="商工費該当値テキスト"/>
        <xdr:cNvSpPr txBox="1"/>
      </xdr:nvSpPr>
      <xdr:spPr>
        <a:xfrm>
          <a:off x="10528300" y="132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156932</xdr:rowOff>
    </xdr:from>
    <xdr:to>
      <xdr:col>14</xdr:col>
      <xdr:colOff>79375</xdr:colOff>
      <xdr:row>78</xdr:row>
      <xdr:rowOff>87082</xdr:rowOff>
    </xdr:to>
    <xdr:sp macro="" textlink="">
      <xdr:nvSpPr>
        <xdr:cNvPr id="425" name="円/楕円 424"/>
        <xdr:cNvSpPr/>
      </xdr:nvSpPr>
      <xdr:spPr>
        <a:xfrm>
          <a:off x="9588500" y="1335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78209</xdr:rowOff>
    </xdr:from>
    <xdr:ext cx="469744" cy="259045"/>
    <xdr:sp macro="" textlink="">
      <xdr:nvSpPr>
        <xdr:cNvPr id="426" name="テキスト ボックス 425"/>
        <xdr:cNvSpPr txBox="1"/>
      </xdr:nvSpPr>
      <xdr:spPr>
        <a:xfrm>
          <a:off x="9404427" y="1345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7862</xdr:rowOff>
    </xdr:from>
    <xdr:to>
      <xdr:col>12</xdr:col>
      <xdr:colOff>561975</xdr:colOff>
      <xdr:row>78</xdr:row>
      <xdr:rowOff>109462</xdr:rowOff>
    </xdr:to>
    <xdr:sp macro="" textlink="">
      <xdr:nvSpPr>
        <xdr:cNvPr id="427" name="円/楕円 426"/>
        <xdr:cNvSpPr/>
      </xdr:nvSpPr>
      <xdr:spPr>
        <a:xfrm>
          <a:off x="8699500" y="1338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100589</xdr:rowOff>
    </xdr:from>
    <xdr:ext cx="469744" cy="259045"/>
    <xdr:sp macro="" textlink="">
      <xdr:nvSpPr>
        <xdr:cNvPr id="428" name="テキスト ボックス 427"/>
        <xdr:cNvSpPr txBox="1"/>
      </xdr:nvSpPr>
      <xdr:spPr>
        <a:xfrm>
          <a:off x="8515427" y="1347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136037</xdr:rowOff>
    </xdr:from>
    <xdr:to>
      <xdr:col>11</xdr:col>
      <xdr:colOff>358775</xdr:colOff>
      <xdr:row>78</xdr:row>
      <xdr:rowOff>66187</xdr:rowOff>
    </xdr:to>
    <xdr:sp macro="" textlink="">
      <xdr:nvSpPr>
        <xdr:cNvPr id="429" name="円/楕円 428"/>
        <xdr:cNvSpPr/>
      </xdr:nvSpPr>
      <xdr:spPr>
        <a:xfrm>
          <a:off x="7810500" y="1333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57314</xdr:rowOff>
    </xdr:from>
    <xdr:ext cx="469744" cy="259045"/>
    <xdr:sp macro="" textlink="">
      <xdr:nvSpPr>
        <xdr:cNvPr id="430" name="テキスト ボックス 429"/>
        <xdr:cNvSpPr txBox="1"/>
      </xdr:nvSpPr>
      <xdr:spPr>
        <a:xfrm>
          <a:off x="7626427" y="1343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164429</xdr:rowOff>
    </xdr:from>
    <xdr:to>
      <xdr:col>10</xdr:col>
      <xdr:colOff>155575</xdr:colOff>
      <xdr:row>78</xdr:row>
      <xdr:rowOff>94579</xdr:rowOff>
    </xdr:to>
    <xdr:sp macro="" textlink="">
      <xdr:nvSpPr>
        <xdr:cNvPr id="431" name="円/楕円 430"/>
        <xdr:cNvSpPr/>
      </xdr:nvSpPr>
      <xdr:spPr>
        <a:xfrm>
          <a:off x="6921500" y="1336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85706</xdr:rowOff>
    </xdr:from>
    <xdr:ext cx="469744" cy="259045"/>
    <xdr:sp macro="" textlink="">
      <xdr:nvSpPr>
        <xdr:cNvPr id="432" name="テキスト ボックス 431"/>
        <xdr:cNvSpPr txBox="1"/>
      </xdr:nvSpPr>
      <xdr:spPr>
        <a:xfrm>
          <a:off x="6737427" y="1345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12027</xdr:rowOff>
    </xdr:from>
    <xdr:to>
      <xdr:col>15</xdr:col>
      <xdr:colOff>180340</xdr:colOff>
      <xdr:row>99</xdr:row>
      <xdr:rowOff>100552</xdr:rowOff>
    </xdr:to>
    <xdr:cxnSp macro="">
      <xdr:nvCxnSpPr>
        <xdr:cNvPr id="457" name="直線コネクタ 456"/>
        <xdr:cNvCxnSpPr/>
      </xdr:nvCxnSpPr>
      <xdr:spPr>
        <a:xfrm flipV="1">
          <a:off x="10475595" y="15613977"/>
          <a:ext cx="1270" cy="146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104379</xdr:rowOff>
    </xdr:from>
    <xdr:ext cx="534377" cy="259045"/>
    <xdr:sp macro="" textlink="">
      <xdr:nvSpPr>
        <xdr:cNvPr id="458" name="土木費最小値テキスト"/>
        <xdr:cNvSpPr txBox="1"/>
      </xdr:nvSpPr>
      <xdr:spPr>
        <a:xfrm>
          <a:off x="10528300" y="170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92075</xdr:colOff>
      <xdr:row>99</xdr:row>
      <xdr:rowOff>100552</xdr:rowOff>
    </xdr:from>
    <xdr:to>
      <xdr:col>15</xdr:col>
      <xdr:colOff>269875</xdr:colOff>
      <xdr:row>99</xdr:row>
      <xdr:rowOff>100552</xdr:rowOff>
    </xdr:to>
    <xdr:cxnSp macro="">
      <xdr:nvCxnSpPr>
        <xdr:cNvPr id="459" name="直線コネクタ 458"/>
        <xdr:cNvCxnSpPr/>
      </xdr:nvCxnSpPr>
      <xdr:spPr>
        <a:xfrm>
          <a:off x="10388600" y="1707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130154</xdr:rowOff>
    </xdr:from>
    <xdr:ext cx="534377" cy="259045"/>
    <xdr:sp macro="" textlink="">
      <xdr:nvSpPr>
        <xdr:cNvPr id="460" name="土木費最大値テキスト"/>
        <xdr:cNvSpPr txBox="1"/>
      </xdr:nvSpPr>
      <xdr:spPr>
        <a:xfrm>
          <a:off x="10528300" y="1538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92075</xdr:colOff>
      <xdr:row>91</xdr:row>
      <xdr:rowOff>12027</xdr:rowOff>
    </xdr:from>
    <xdr:to>
      <xdr:col>15</xdr:col>
      <xdr:colOff>269875</xdr:colOff>
      <xdr:row>91</xdr:row>
      <xdr:rowOff>12027</xdr:rowOff>
    </xdr:to>
    <xdr:cxnSp macro="">
      <xdr:nvCxnSpPr>
        <xdr:cNvPr id="461" name="直線コネクタ 460"/>
        <xdr:cNvCxnSpPr/>
      </xdr:nvCxnSpPr>
      <xdr:spPr>
        <a:xfrm>
          <a:off x="10388600" y="1561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132232</xdr:rowOff>
    </xdr:from>
    <xdr:to>
      <xdr:col>15</xdr:col>
      <xdr:colOff>180975</xdr:colOff>
      <xdr:row>98</xdr:row>
      <xdr:rowOff>145777</xdr:rowOff>
    </xdr:to>
    <xdr:cxnSp macro="">
      <xdr:nvCxnSpPr>
        <xdr:cNvPr id="462" name="直線コネクタ 461"/>
        <xdr:cNvCxnSpPr/>
      </xdr:nvCxnSpPr>
      <xdr:spPr>
        <a:xfrm>
          <a:off x="9639300" y="16934332"/>
          <a:ext cx="838200" cy="1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92270</xdr:rowOff>
    </xdr:from>
    <xdr:ext cx="534377" cy="259045"/>
    <xdr:sp macro="" textlink="">
      <xdr:nvSpPr>
        <xdr:cNvPr id="463" name="土木費平均値テキスト"/>
        <xdr:cNvSpPr txBox="1"/>
      </xdr:nvSpPr>
      <xdr:spPr>
        <a:xfrm>
          <a:off x="10528300" y="16380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69393</xdr:rowOff>
    </xdr:from>
    <xdr:to>
      <xdr:col>15</xdr:col>
      <xdr:colOff>231775</xdr:colOff>
      <xdr:row>96</xdr:row>
      <xdr:rowOff>170993</xdr:rowOff>
    </xdr:to>
    <xdr:sp macro="" textlink="">
      <xdr:nvSpPr>
        <xdr:cNvPr id="464" name="フローチャート : 判断 463"/>
        <xdr:cNvSpPr/>
      </xdr:nvSpPr>
      <xdr:spPr>
        <a:xfrm>
          <a:off x="104267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77369</xdr:rowOff>
    </xdr:from>
    <xdr:to>
      <xdr:col>14</xdr:col>
      <xdr:colOff>28575</xdr:colOff>
      <xdr:row>98</xdr:row>
      <xdr:rowOff>132232</xdr:rowOff>
    </xdr:to>
    <xdr:cxnSp macro="">
      <xdr:nvCxnSpPr>
        <xdr:cNvPr id="465" name="直線コネクタ 464"/>
        <xdr:cNvCxnSpPr/>
      </xdr:nvCxnSpPr>
      <xdr:spPr>
        <a:xfrm>
          <a:off x="8750300" y="16879469"/>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165405</xdr:rowOff>
    </xdr:from>
    <xdr:to>
      <xdr:col>14</xdr:col>
      <xdr:colOff>79375</xdr:colOff>
      <xdr:row>96</xdr:row>
      <xdr:rowOff>95555</xdr:rowOff>
    </xdr:to>
    <xdr:sp macro="" textlink="">
      <xdr:nvSpPr>
        <xdr:cNvPr id="466" name="フローチャート : 判断 465"/>
        <xdr:cNvSpPr/>
      </xdr:nvSpPr>
      <xdr:spPr>
        <a:xfrm>
          <a:off x="9588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112082</xdr:rowOff>
    </xdr:from>
    <xdr:ext cx="534377" cy="259045"/>
    <xdr:sp macro="" textlink="">
      <xdr:nvSpPr>
        <xdr:cNvPr id="467" name="テキスト ボックス 466"/>
        <xdr:cNvSpPr txBox="1"/>
      </xdr:nvSpPr>
      <xdr:spPr>
        <a:xfrm>
          <a:off x="9372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165112</xdr:rowOff>
    </xdr:from>
    <xdr:to>
      <xdr:col>12</xdr:col>
      <xdr:colOff>511175</xdr:colOff>
      <xdr:row>98</xdr:row>
      <xdr:rowOff>77369</xdr:rowOff>
    </xdr:to>
    <xdr:cxnSp macro="">
      <xdr:nvCxnSpPr>
        <xdr:cNvPr id="468" name="直線コネクタ 467"/>
        <xdr:cNvCxnSpPr/>
      </xdr:nvCxnSpPr>
      <xdr:spPr>
        <a:xfrm>
          <a:off x="7861300" y="16281412"/>
          <a:ext cx="889000" cy="59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135896</xdr:rowOff>
    </xdr:from>
    <xdr:to>
      <xdr:col>12</xdr:col>
      <xdr:colOff>561975</xdr:colOff>
      <xdr:row>96</xdr:row>
      <xdr:rowOff>66046</xdr:rowOff>
    </xdr:to>
    <xdr:sp macro="" textlink="">
      <xdr:nvSpPr>
        <xdr:cNvPr id="469" name="フローチャート : 判断 468"/>
        <xdr:cNvSpPr/>
      </xdr:nvSpPr>
      <xdr:spPr>
        <a:xfrm>
          <a:off x="8699500" y="1642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82573</xdr:rowOff>
    </xdr:from>
    <xdr:ext cx="534377" cy="259045"/>
    <xdr:sp macro="" textlink="">
      <xdr:nvSpPr>
        <xdr:cNvPr id="470" name="テキスト ボックス 469"/>
        <xdr:cNvSpPr txBox="1"/>
      </xdr:nvSpPr>
      <xdr:spPr>
        <a:xfrm>
          <a:off x="8483111" y="1619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165112</xdr:rowOff>
    </xdr:from>
    <xdr:to>
      <xdr:col>11</xdr:col>
      <xdr:colOff>307975</xdr:colOff>
      <xdr:row>98</xdr:row>
      <xdr:rowOff>53899</xdr:rowOff>
    </xdr:to>
    <xdr:cxnSp macro="">
      <xdr:nvCxnSpPr>
        <xdr:cNvPr id="471" name="直線コネクタ 470"/>
        <xdr:cNvCxnSpPr/>
      </xdr:nvCxnSpPr>
      <xdr:spPr>
        <a:xfrm flipV="1">
          <a:off x="6972300" y="16281412"/>
          <a:ext cx="889000" cy="57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93187</xdr:rowOff>
    </xdr:from>
    <xdr:to>
      <xdr:col>11</xdr:col>
      <xdr:colOff>358775</xdr:colOff>
      <xdr:row>97</xdr:row>
      <xdr:rowOff>23337</xdr:rowOff>
    </xdr:to>
    <xdr:sp macro="" textlink="">
      <xdr:nvSpPr>
        <xdr:cNvPr id="472" name="フローチャート : 判断 471"/>
        <xdr:cNvSpPr/>
      </xdr:nvSpPr>
      <xdr:spPr>
        <a:xfrm>
          <a:off x="7810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14464</xdr:rowOff>
    </xdr:from>
    <xdr:ext cx="534377" cy="259045"/>
    <xdr:sp macro="" textlink="">
      <xdr:nvSpPr>
        <xdr:cNvPr id="473" name="テキスト ボックス 472"/>
        <xdr:cNvSpPr txBox="1"/>
      </xdr:nvSpPr>
      <xdr:spPr>
        <a:xfrm>
          <a:off x="7594111" y="166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71526</xdr:rowOff>
    </xdr:from>
    <xdr:to>
      <xdr:col>10</xdr:col>
      <xdr:colOff>155575</xdr:colOff>
      <xdr:row>97</xdr:row>
      <xdr:rowOff>1676</xdr:rowOff>
    </xdr:to>
    <xdr:sp macro="" textlink="">
      <xdr:nvSpPr>
        <xdr:cNvPr id="474" name="フローチャート : 判断 473"/>
        <xdr:cNvSpPr/>
      </xdr:nvSpPr>
      <xdr:spPr>
        <a:xfrm>
          <a:off x="6921500" y="1653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18203</xdr:rowOff>
    </xdr:from>
    <xdr:ext cx="534377" cy="259045"/>
    <xdr:sp macro="" textlink="">
      <xdr:nvSpPr>
        <xdr:cNvPr id="475" name="テキスト ボックス 474"/>
        <xdr:cNvSpPr txBox="1"/>
      </xdr:nvSpPr>
      <xdr:spPr>
        <a:xfrm>
          <a:off x="6705111" y="1630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94977</xdr:rowOff>
    </xdr:from>
    <xdr:to>
      <xdr:col>15</xdr:col>
      <xdr:colOff>231775</xdr:colOff>
      <xdr:row>99</xdr:row>
      <xdr:rowOff>25127</xdr:rowOff>
    </xdr:to>
    <xdr:sp macro="" textlink="">
      <xdr:nvSpPr>
        <xdr:cNvPr id="481" name="円/楕円 480"/>
        <xdr:cNvSpPr/>
      </xdr:nvSpPr>
      <xdr:spPr>
        <a:xfrm>
          <a:off x="10426700" y="1689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9904</xdr:rowOff>
    </xdr:from>
    <xdr:ext cx="534377" cy="259045"/>
    <xdr:sp macro="" textlink="">
      <xdr:nvSpPr>
        <xdr:cNvPr id="482" name="土木費該当値テキスト"/>
        <xdr:cNvSpPr txBox="1"/>
      </xdr:nvSpPr>
      <xdr:spPr>
        <a:xfrm>
          <a:off x="10528300" y="1681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23,681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81432</xdr:rowOff>
    </xdr:from>
    <xdr:to>
      <xdr:col>14</xdr:col>
      <xdr:colOff>79375</xdr:colOff>
      <xdr:row>99</xdr:row>
      <xdr:rowOff>11582</xdr:rowOff>
    </xdr:to>
    <xdr:sp macro="" textlink="">
      <xdr:nvSpPr>
        <xdr:cNvPr id="483" name="円/楕円 482"/>
        <xdr:cNvSpPr/>
      </xdr:nvSpPr>
      <xdr:spPr>
        <a:xfrm>
          <a:off x="9588500" y="1688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2709</xdr:rowOff>
    </xdr:from>
    <xdr:ext cx="534377" cy="259045"/>
    <xdr:sp macro="" textlink="">
      <xdr:nvSpPr>
        <xdr:cNvPr id="484" name="テキスト ボックス 483"/>
        <xdr:cNvSpPr txBox="1"/>
      </xdr:nvSpPr>
      <xdr:spPr>
        <a:xfrm>
          <a:off x="9372111" y="1697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24,392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26569</xdr:rowOff>
    </xdr:from>
    <xdr:to>
      <xdr:col>12</xdr:col>
      <xdr:colOff>561975</xdr:colOff>
      <xdr:row>98</xdr:row>
      <xdr:rowOff>128169</xdr:rowOff>
    </xdr:to>
    <xdr:sp macro="" textlink="">
      <xdr:nvSpPr>
        <xdr:cNvPr id="485" name="円/楕円 484"/>
        <xdr:cNvSpPr/>
      </xdr:nvSpPr>
      <xdr:spPr>
        <a:xfrm>
          <a:off x="8699500" y="1682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119296</xdr:rowOff>
    </xdr:from>
    <xdr:ext cx="534377" cy="259045"/>
    <xdr:sp macro="" textlink="">
      <xdr:nvSpPr>
        <xdr:cNvPr id="486" name="テキスト ボックス 485"/>
        <xdr:cNvSpPr txBox="1"/>
      </xdr:nvSpPr>
      <xdr:spPr>
        <a:xfrm>
          <a:off x="8483111" y="1692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27,272</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114312</xdr:rowOff>
    </xdr:from>
    <xdr:to>
      <xdr:col>11</xdr:col>
      <xdr:colOff>358775</xdr:colOff>
      <xdr:row>95</xdr:row>
      <xdr:rowOff>44462</xdr:rowOff>
    </xdr:to>
    <xdr:sp macro="" textlink="">
      <xdr:nvSpPr>
        <xdr:cNvPr id="487" name="円/楕円 486"/>
        <xdr:cNvSpPr/>
      </xdr:nvSpPr>
      <xdr:spPr>
        <a:xfrm>
          <a:off x="7810500" y="1623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60989</xdr:rowOff>
    </xdr:from>
    <xdr:ext cx="534377" cy="259045"/>
    <xdr:sp macro="" textlink="">
      <xdr:nvSpPr>
        <xdr:cNvPr id="488" name="テキスト ボックス 487"/>
        <xdr:cNvSpPr txBox="1"/>
      </xdr:nvSpPr>
      <xdr:spPr>
        <a:xfrm>
          <a:off x="7594111" y="1600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58,666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3099</xdr:rowOff>
    </xdr:from>
    <xdr:to>
      <xdr:col>10</xdr:col>
      <xdr:colOff>155575</xdr:colOff>
      <xdr:row>98</xdr:row>
      <xdr:rowOff>104699</xdr:rowOff>
    </xdr:to>
    <xdr:sp macro="" textlink="">
      <xdr:nvSpPr>
        <xdr:cNvPr id="489" name="円/楕円 488"/>
        <xdr:cNvSpPr/>
      </xdr:nvSpPr>
      <xdr:spPr>
        <a:xfrm>
          <a:off x="6921500" y="1680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95826</xdr:rowOff>
    </xdr:from>
    <xdr:ext cx="534377" cy="259045"/>
    <xdr:sp macro="" textlink="">
      <xdr:nvSpPr>
        <xdr:cNvPr id="490" name="テキスト ボックス 489"/>
        <xdr:cNvSpPr txBox="1"/>
      </xdr:nvSpPr>
      <xdr:spPr>
        <a:xfrm>
          <a:off x="6705111" y="1689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28,504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158559</xdr:rowOff>
    </xdr:from>
    <xdr:to>
      <xdr:col>23</xdr:col>
      <xdr:colOff>516889</xdr:colOff>
      <xdr:row>39</xdr:row>
      <xdr:rowOff>115963</xdr:rowOff>
    </xdr:to>
    <xdr:cxnSp macro="">
      <xdr:nvCxnSpPr>
        <xdr:cNvPr id="515" name="直線コネクタ 514"/>
        <xdr:cNvCxnSpPr/>
      </xdr:nvCxnSpPr>
      <xdr:spPr>
        <a:xfrm flipV="1">
          <a:off x="16317595" y="5473509"/>
          <a:ext cx="1269" cy="132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119790</xdr:rowOff>
    </xdr:from>
    <xdr:ext cx="469744" cy="259045"/>
    <xdr:sp macro="" textlink="">
      <xdr:nvSpPr>
        <xdr:cNvPr id="516" name="消防費最小値テキスト"/>
        <xdr:cNvSpPr txBox="1"/>
      </xdr:nvSpPr>
      <xdr:spPr>
        <a:xfrm>
          <a:off x="16370300" y="6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115963</xdr:rowOff>
    </xdr:from>
    <xdr:to>
      <xdr:col>23</xdr:col>
      <xdr:colOff>606425</xdr:colOff>
      <xdr:row>39</xdr:row>
      <xdr:rowOff>115963</xdr:rowOff>
    </xdr:to>
    <xdr:cxnSp macro="">
      <xdr:nvCxnSpPr>
        <xdr:cNvPr id="517" name="直線コネクタ 516"/>
        <xdr:cNvCxnSpPr/>
      </xdr:nvCxnSpPr>
      <xdr:spPr>
        <a:xfrm>
          <a:off x="16230600" y="680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105236</xdr:rowOff>
    </xdr:from>
    <xdr:ext cx="534377" cy="259045"/>
    <xdr:sp macro="" textlink="">
      <xdr:nvSpPr>
        <xdr:cNvPr id="518" name="消防費最大値テキスト"/>
        <xdr:cNvSpPr txBox="1"/>
      </xdr:nvSpPr>
      <xdr:spPr>
        <a:xfrm>
          <a:off x="16370300" y="52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158559</xdr:rowOff>
    </xdr:from>
    <xdr:to>
      <xdr:col>23</xdr:col>
      <xdr:colOff>606425</xdr:colOff>
      <xdr:row>31</xdr:row>
      <xdr:rowOff>158559</xdr:rowOff>
    </xdr:to>
    <xdr:cxnSp macro="">
      <xdr:nvCxnSpPr>
        <xdr:cNvPr id="519" name="直線コネクタ 518"/>
        <xdr:cNvCxnSpPr/>
      </xdr:nvCxnSpPr>
      <xdr:spPr>
        <a:xfrm>
          <a:off x="16230600" y="547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33706</xdr:rowOff>
    </xdr:from>
    <xdr:to>
      <xdr:col>23</xdr:col>
      <xdr:colOff>517525</xdr:colOff>
      <xdr:row>39</xdr:row>
      <xdr:rowOff>115963</xdr:rowOff>
    </xdr:to>
    <xdr:cxnSp macro="">
      <xdr:nvCxnSpPr>
        <xdr:cNvPr id="520" name="直線コネクタ 519"/>
        <xdr:cNvCxnSpPr/>
      </xdr:nvCxnSpPr>
      <xdr:spPr>
        <a:xfrm>
          <a:off x="15481300" y="6548806"/>
          <a:ext cx="838200" cy="25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124198</xdr:rowOff>
    </xdr:from>
    <xdr:ext cx="534377" cy="259045"/>
    <xdr:sp macro="" textlink="">
      <xdr:nvSpPr>
        <xdr:cNvPr id="521" name="消防費平均値テキスト"/>
        <xdr:cNvSpPr txBox="1"/>
      </xdr:nvSpPr>
      <xdr:spPr>
        <a:xfrm>
          <a:off x="16370300" y="629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101321</xdr:rowOff>
    </xdr:from>
    <xdr:to>
      <xdr:col>23</xdr:col>
      <xdr:colOff>568325</xdr:colOff>
      <xdr:row>38</xdr:row>
      <xdr:rowOff>31471</xdr:rowOff>
    </xdr:to>
    <xdr:sp macro="" textlink="">
      <xdr:nvSpPr>
        <xdr:cNvPr id="522" name="フローチャート : 判断 521"/>
        <xdr:cNvSpPr/>
      </xdr:nvSpPr>
      <xdr:spPr>
        <a:xfrm>
          <a:off x="162687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33706</xdr:rowOff>
    </xdr:from>
    <xdr:to>
      <xdr:col>22</xdr:col>
      <xdr:colOff>365125</xdr:colOff>
      <xdr:row>39</xdr:row>
      <xdr:rowOff>80873</xdr:rowOff>
    </xdr:to>
    <xdr:cxnSp macro="">
      <xdr:nvCxnSpPr>
        <xdr:cNvPr id="523" name="直線コネクタ 522"/>
        <xdr:cNvCxnSpPr/>
      </xdr:nvCxnSpPr>
      <xdr:spPr>
        <a:xfrm flipV="1">
          <a:off x="14592300" y="6548806"/>
          <a:ext cx="889000" cy="21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60020</xdr:rowOff>
    </xdr:from>
    <xdr:to>
      <xdr:col>22</xdr:col>
      <xdr:colOff>415925</xdr:colOff>
      <xdr:row>37</xdr:row>
      <xdr:rowOff>161620</xdr:rowOff>
    </xdr:to>
    <xdr:sp macro="" textlink="">
      <xdr:nvSpPr>
        <xdr:cNvPr id="524" name="フローチャート : 判断 523"/>
        <xdr:cNvSpPr/>
      </xdr:nvSpPr>
      <xdr:spPr>
        <a:xfrm>
          <a:off x="15430500" y="64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6697</xdr:rowOff>
    </xdr:from>
    <xdr:ext cx="534377" cy="259045"/>
    <xdr:sp macro="" textlink="">
      <xdr:nvSpPr>
        <xdr:cNvPr id="525" name="テキスト ボックス 524"/>
        <xdr:cNvSpPr txBox="1"/>
      </xdr:nvSpPr>
      <xdr:spPr>
        <a:xfrm>
          <a:off x="15214111" y="617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80873</xdr:rowOff>
    </xdr:from>
    <xdr:to>
      <xdr:col>21</xdr:col>
      <xdr:colOff>161925</xdr:colOff>
      <xdr:row>39</xdr:row>
      <xdr:rowOff>93408</xdr:rowOff>
    </xdr:to>
    <xdr:cxnSp macro="">
      <xdr:nvCxnSpPr>
        <xdr:cNvPr id="526" name="直線コネクタ 525"/>
        <xdr:cNvCxnSpPr/>
      </xdr:nvCxnSpPr>
      <xdr:spPr>
        <a:xfrm flipV="1">
          <a:off x="13703300" y="6767423"/>
          <a:ext cx="889000" cy="1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83680</xdr:rowOff>
    </xdr:from>
    <xdr:to>
      <xdr:col>21</xdr:col>
      <xdr:colOff>212725</xdr:colOff>
      <xdr:row>38</xdr:row>
      <xdr:rowOff>13830</xdr:rowOff>
    </xdr:to>
    <xdr:sp macro="" textlink="">
      <xdr:nvSpPr>
        <xdr:cNvPr id="527" name="フローチャート : 判断 526"/>
        <xdr:cNvSpPr/>
      </xdr:nvSpPr>
      <xdr:spPr>
        <a:xfrm>
          <a:off x="14541500" y="64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30357</xdr:rowOff>
    </xdr:from>
    <xdr:ext cx="534377" cy="259045"/>
    <xdr:sp macro="" textlink="">
      <xdr:nvSpPr>
        <xdr:cNvPr id="528" name="テキスト ボックス 527"/>
        <xdr:cNvSpPr txBox="1"/>
      </xdr:nvSpPr>
      <xdr:spPr>
        <a:xfrm>
          <a:off x="14325111" y="62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89903</xdr:rowOff>
    </xdr:from>
    <xdr:to>
      <xdr:col>19</xdr:col>
      <xdr:colOff>644525</xdr:colOff>
      <xdr:row>39</xdr:row>
      <xdr:rowOff>93408</xdr:rowOff>
    </xdr:to>
    <xdr:cxnSp macro="">
      <xdr:nvCxnSpPr>
        <xdr:cNvPr id="529" name="直線コネクタ 528"/>
        <xdr:cNvCxnSpPr/>
      </xdr:nvCxnSpPr>
      <xdr:spPr>
        <a:xfrm>
          <a:off x="12814300" y="6776453"/>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114236</xdr:rowOff>
    </xdr:from>
    <xdr:to>
      <xdr:col>20</xdr:col>
      <xdr:colOff>9525</xdr:colOff>
      <xdr:row>38</xdr:row>
      <xdr:rowOff>44386</xdr:rowOff>
    </xdr:to>
    <xdr:sp macro="" textlink="">
      <xdr:nvSpPr>
        <xdr:cNvPr id="530" name="フローチャート : 判断 529"/>
        <xdr:cNvSpPr/>
      </xdr:nvSpPr>
      <xdr:spPr>
        <a:xfrm>
          <a:off x="13652500" y="64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60913</xdr:rowOff>
    </xdr:from>
    <xdr:ext cx="534377" cy="259045"/>
    <xdr:sp macro="" textlink="">
      <xdr:nvSpPr>
        <xdr:cNvPr id="531" name="テキスト ボックス 530"/>
        <xdr:cNvSpPr txBox="1"/>
      </xdr:nvSpPr>
      <xdr:spPr>
        <a:xfrm>
          <a:off x="13436111" y="62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125438</xdr:rowOff>
    </xdr:from>
    <xdr:to>
      <xdr:col>18</xdr:col>
      <xdr:colOff>492125</xdr:colOff>
      <xdr:row>38</xdr:row>
      <xdr:rowOff>55588</xdr:rowOff>
    </xdr:to>
    <xdr:sp macro="" textlink="">
      <xdr:nvSpPr>
        <xdr:cNvPr id="532" name="フローチャート : 判断 531"/>
        <xdr:cNvSpPr/>
      </xdr:nvSpPr>
      <xdr:spPr>
        <a:xfrm>
          <a:off x="12763500" y="64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72115</xdr:rowOff>
    </xdr:from>
    <xdr:ext cx="534377" cy="259045"/>
    <xdr:sp macro="" textlink="">
      <xdr:nvSpPr>
        <xdr:cNvPr id="533" name="テキスト ボックス 532"/>
        <xdr:cNvSpPr txBox="1"/>
      </xdr:nvSpPr>
      <xdr:spPr>
        <a:xfrm>
          <a:off x="12547111" y="624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39</xdr:row>
      <xdr:rowOff>65163</xdr:rowOff>
    </xdr:from>
    <xdr:to>
      <xdr:col>23</xdr:col>
      <xdr:colOff>568325</xdr:colOff>
      <xdr:row>39</xdr:row>
      <xdr:rowOff>166763</xdr:rowOff>
    </xdr:to>
    <xdr:sp macro="" textlink="">
      <xdr:nvSpPr>
        <xdr:cNvPr id="539" name="円/楕円 538"/>
        <xdr:cNvSpPr/>
      </xdr:nvSpPr>
      <xdr:spPr>
        <a:xfrm>
          <a:off x="16268700" y="675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151540</xdr:rowOff>
    </xdr:from>
    <xdr:ext cx="469744" cy="259045"/>
    <xdr:sp macro="" textlink="">
      <xdr:nvSpPr>
        <xdr:cNvPr id="540" name="消防費該当値テキスト"/>
        <xdr:cNvSpPr txBox="1"/>
      </xdr:nvSpPr>
      <xdr:spPr>
        <a:xfrm>
          <a:off x="16370300" y="666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8,123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154356</xdr:rowOff>
    </xdr:from>
    <xdr:to>
      <xdr:col>22</xdr:col>
      <xdr:colOff>415925</xdr:colOff>
      <xdr:row>38</xdr:row>
      <xdr:rowOff>84506</xdr:rowOff>
    </xdr:to>
    <xdr:sp macro="" textlink="">
      <xdr:nvSpPr>
        <xdr:cNvPr id="541" name="円/楕円 540"/>
        <xdr:cNvSpPr/>
      </xdr:nvSpPr>
      <xdr:spPr>
        <a:xfrm>
          <a:off x="15430500" y="649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75633</xdr:rowOff>
    </xdr:from>
    <xdr:ext cx="534377" cy="259045"/>
    <xdr:sp macro="" textlink="">
      <xdr:nvSpPr>
        <xdr:cNvPr id="542" name="テキスト ボックス 541"/>
        <xdr:cNvSpPr txBox="1"/>
      </xdr:nvSpPr>
      <xdr:spPr>
        <a:xfrm>
          <a:off x="15214111" y="659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14,782</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30073</xdr:rowOff>
    </xdr:from>
    <xdr:to>
      <xdr:col>21</xdr:col>
      <xdr:colOff>212725</xdr:colOff>
      <xdr:row>39</xdr:row>
      <xdr:rowOff>131673</xdr:rowOff>
    </xdr:to>
    <xdr:sp macro="" textlink="">
      <xdr:nvSpPr>
        <xdr:cNvPr id="543" name="円/楕円 542"/>
        <xdr:cNvSpPr/>
      </xdr:nvSpPr>
      <xdr:spPr>
        <a:xfrm>
          <a:off x="14541500" y="6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122800</xdr:rowOff>
    </xdr:from>
    <xdr:ext cx="469744" cy="259045"/>
    <xdr:sp macro="" textlink="">
      <xdr:nvSpPr>
        <xdr:cNvPr id="544" name="テキスト ボックス 543"/>
        <xdr:cNvSpPr txBox="1"/>
      </xdr:nvSpPr>
      <xdr:spPr>
        <a:xfrm>
          <a:off x="14357427" y="680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9,044</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42608</xdr:rowOff>
    </xdr:from>
    <xdr:to>
      <xdr:col>20</xdr:col>
      <xdr:colOff>9525</xdr:colOff>
      <xdr:row>39</xdr:row>
      <xdr:rowOff>144208</xdr:rowOff>
    </xdr:to>
    <xdr:sp macro="" textlink="">
      <xdr:nvSpPr>
        <xdr:cNvPr id="545" name="円/楕円 544"/>
        <xdr:cNvSpPr/>
      </xdr:nvSpPr>
      <xdr:spPr>
        <a:xfrm>
          <a:off x="13652500" y="672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135335</xdr:rowOff>
    </xdr:from>
    <xdr:ext cx="469744" cy="259045"/>
    <xdr:sp macro="" textlink="">
      <xdr:nvSpPr>
        <xdr:cNvPr id="546" name="テキスト ボックス 545"/>
        <xdr:cNvSpPr txBox="1"/>
      </xdr:nvSpPr>
      <xdr:spPr>
        <a:xfrm>
          <a:off x="13468427" y="6821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8,715</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39103</xdr:rowOff>
    </xdr:from>
    <xdr:to>
      <xdr:col>18</xdr:col>
      <xdr:colOff>492125</xdr:colOff>
      <xdr:row>39</xdr:row>
      <xdr:rowOff>140703</xdr:rowOff>
    </xdr:to>
    <xdr:sp macro="" textlink="">
      <xdr:nvSpPr>
        <xdr:cNvPr id="547" name="円/楕円 546"/>
        <xdr:cNvSpPr/>
      </xdr:nvSpPr>
      <xdr:spPr>
        <a:xfrm>
          <a:off x="12763500" y="672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131830</xdr:rowOff>
    </xdr:from>
    <xdr:ext cx="469744" cy="259045"/>
    <xdr:sp macro="" textlink="">
      <xdr:nvSpPr>
        <xdr:cNvPr id="548" name="テキスト ボックス 547"/>
        <xdr:cNvSpPr txBox="1"/>
      </xdr:nvSpPr>
      <xdr:spPr>
        <a:xfrm>
          <a:off x="12579427" y="681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15037</xdr:rowOff>
    </xdr:from>
    <xdr:to>
      <xdr:col>23</xdr:col>
      <xdr:colOff>516889</xdr:colOff>
      <xdr:row>58</xdr:row>
      <xdr:rowOff>129489</xdr:rowOff>
    </xdr:to>
    <xdr:cxnSp macro="">
      <xdr:nvCxnSpPr>
        <xdr:cNvPr id="573" name="直線コネクタ 572"/>
        <xdr:cNvCxnSpPr/>
      </xdr:nvCxnSpPr>
      <xdr:spPr>
        <a:xfrm flipV="1">
          <a:off x="16317595" y="8587537"/>
          <a:ext cx="1269" cy="148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133316</xdr:rowOff>
    </xdr:from>
    <xdr:ext cx="534377" cy="259045"/>
    <xdr:sp macro="" textlink="">
      <xdr:nvSpPr>
        <xdr:cNvPr id="574" name="教育費最小値テキスト"/>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129489</xdr:rowOff>
    </xdr:from>
    <xdr:to>
      <xdr:col>23</xdr:col>
      <xdr:colOff>606425</xdr:colOff>
      <xdr:row>58</xdr:row>
      <xdr:rowOff>129489</xdr:rowOff>
    </xdr:to>
    <xdr:cxnSp macro="">
      <xdr:nvCxnSpPr>
        <xdr:cNvPr id="575" name="直線コネクタ 574"/>
        <xdr:cNvCxnSpPr/>
      </xdr:nvCxnSpPr>
      <xdr:spPr>
        <a:xfrm>
          <a:off x="16230600" y="1007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133164</xdr:rowOff>
    </xdr:from>
    <xdr:ext cx="599010" cy="259045"/>
    <xdr:sp macro="" textlink="">
      <xdr:nvSpPr>
        <xdr:cNvPr id="576" name="教育費最大値テキスト"/>
        <xdr:cNvSpPr txBox="1"/>
      </xdr:nvSpPr>
      <xdr:spPr>
        <a:xfrm>
          <a:off x="16370300" y="836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15037</xdr:rowOff>
    </xdr:from>
    <xdr:to>
      <xdr:col>23</xdr:col>
      <xdr:colOff>606425</xdr:colOff>
      <xdr:row>50</xdr:row>
      <xdr:rowOff>15037</xdr:rowOff>
    </xdr:to>
    <xdr:cxnSp macro="">
      <xdr:nvCxnSpPr>
        <xdr:cNvPr id="577" name="直線コネクタ 576"/>
        <xdr:cNvCxnSpPr/>
      </xdr:nvCxnSpPr>
      <xdr:spPr>
        <a:xfrm>
          <a:off x="16230600" y="858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47613</xdr:rowOff>
    </xdr:from>
    <xdr:to>
      <xdr:col>23</xdr:col>
      <xdr:colOff>517525</xdr:colOff>
      <xdr:row>57</xdr:row>
      <xdr:rowOff>85407</xdr:rowOff>
    </xdr:to>
    <xdr:cxnSp macro="">
      <xdr:nvCxnSpPr>
        <xdr:cNvPr id="578" name="直線コネクタ 577"/>
        <xdr:cNvCxnSpPr/>
      </xdr:nvCxnSpPr>
      <xdr:spPr>
        <a:xfrm flipV="1">
          <a:off x="15481300" y="9648813"/>
          <a:ext cx="838200" cy="20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15594</xdr:rowOff>
    </xdr:from>
    <xdr:ext cx="534377" cy="259045"/>
    <xdr:sp macro="" textlink="">
      <xdr:nvSpPr>
        <xdr:cNvPr id="579" name="教育費平均値テキスト"/>
        <xdr:cNvSpPr txBox="1"/>
      </xdr:nvSpPr>
      <xdr:spPr>
        <a:xfrm>
          <a:off x="16370300" y="9445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164167</xdr:rowOff>
    </xdr:from>
    <xdr:to>
      <xdr:col>23</xdr:col>
      <xdr:colOff>568325</xdr:colOff>
      <xdr:row>56</xdr:row>
      <xdr:rowOff>94317</xdr:rowOff>
    </xdr:to>
    <xdr:sp macro="" textlink="">
      <xdr:nvSpPr>
        <xdr:cNvPr id="580" name="フローチャート : 判断 579"/>
        <xdr:cNvSpPr/>
      </xdr:nvSpPr>
      <xdr:spPr>
        <a:xfrm>
          <a:off x="162687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68053</xdr:rowOff>
    </xdr:from>
    <xdr:to>
      <xdr:col>22</xdr:col>
      <xdr:colOff>365125</xdr:colOff>
      <xdr:row>57</xdr:row>
      <xdr:rowOff>85407</xdr:rowOff>
    </xdr:to>
    <xdr:cxnSp macro="">
      <xdr:nvCxnSpPr>
        <xdr:cNvPr id="581" name="直線コネクタ 580"/>
        <xdr:cNvCxnSpPr/>
      </xdr:nvCxnSpPr>
      <xdr:spPr>
        <a:xfrm>
          <a:off x="14592300" y="9497803"/>
          <a:ext cx="889000" cy="36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2" name="フローチャート : 判断 581"/>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83" name="テキスト ボックス 582"/>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68053</xdr:rowOff>
    </xdr:from>
    <xdr:to>
      <xdr:col>21</xdr:col>
      <xdr:colOff>161925</xdr:colOff>
      <xdr:row>58</xdr:row>
      <xdr:rowOff>17685</xdr:rowOff>
    </xdr:to>
    <xdr:cxnSp macro="">
      <xdr:nvCxnSpPr>
        <xdr:cNvPr id="584" name="直線コネクタ 583"/>
        <xdr:cNvCxnSpPr/>
      </xdr:nvCxnSpPr>
      <xdr:spPr>
        <a:xfrm flipV="1">
          <a:off x="13703300" y="9497803"/>
          <a:ext cx="889000" cy="46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85" name="フローチャート : 判断 584"/>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86" name="テキスト ボックス 585"/>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105448</xdr:rowOff>
    </xdr:from>
    <xdr:to>
      <xdr:col>19</xdr:col>
      <xdr:colOff>644525</xdr:colOff>
      <xdr:row>58</xdr:row>
      <xdr:rowOff>17685</xdr:rowOff>
    </xdr:to>
    <xdr:cxnSp macro="">
      <xdr:nvCxnSpPr>
        <xdr:cNvPr id="587" name="直線コネクタ 586"/>
        <xdr:cNvCxnSpPr/>
      </xdr:nvCxnSpPr>
      <xdr:spPr>
        <a:xfrm>
          <a:off x="12814300" y="9878098"/>
          <a:ext cx="889000" cy="8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88" name="フローチャート : 判断 587"/>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89" name="テキスト ボックス 588"/>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0" name="フローチャート : 判断 589"/>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91" name="テキスト ボックス 590"/>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168263</xdr:rowOff>
    </xdr:from>
    <xdr:to>
      <xdr:col>23</xdr:col>
      <xdr:colOff>568325</xdr:colOff>
      <xdr:row>56</xdr:row>
      <xdr:rowOff>98413</xdr:rowOff>
    </xdr:to>
    <xdr:sp macro="" textlink="">
      <xdr:nvSpPr>
        <xdr:cNvPr id="597" name="円/楕円 596"/>
        <xdr:cNvSpPr/>
      </xdr:nvSpPr>
      <xdr:spPr>
        <a:xfrm>
          <a:off x="16268700" y="959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146690</xdr:rowOff>
    </xdr:from>
    <xdr:ext cx="534377" cy="259045"/>
    <xdr:sp macro="" textlink="">
      <xdr:nvSpPr>
        <xdr:cNvPr id="598" name="教育費該当値テキスト"/>
        <xdr:cNvSpPr txBox="1"/>
      </xdr:nvSpPr>
      <xdr:spPr>
        <a:xfrm>
          <a:off x="16370300" y="957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46,834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34607</xdr:rowOff>
    </xdr:from>
    <xdr:to>
      <xdr:col>22</xdr:col>
      <xdr:colOff>415925</xdr:colOff>
      <xdr:row>57</xdr:row>
      <xdr:rowOff>136207</xdr:rowOff>
    </xdr:to>
    <xdr:sp macro="" textlink="">
      <xdr:nvSpPr>
        <xdr:cNvPr id="599" name="円/楕円 598"/>
        <xdr:cNvSpPr/>
      </xdr:nvSpPr>
      <xdr:spPr>
        <a:xfrm>
          <a:off x="15430500" y="980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127334</xdr:rowOff>
    </xdr:from>
    <xdr:ext cx="534377" cy="259045"/>
    <xdr:sp macro="" textlink="">
      <xdr:nvSpPr>
        <xdr:cNvPr id="600" name="テキスト ボックス 599"/>
        <xdr:cNvSpPr txBox="1"/>
      </xdr:nvSpPr>
      <xdr:spPr>
        <a:xfrm>
          <a:off x="15214111" y="989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35,850</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17253</xdr:rowOff>
    </xdr:from>
    <xdr:to>
      <xdr:col>21</xdr:col>
      <xdr:colOff>212725</xdr:colOff>
      <xdr:row>55</xdr:row>
      <xdr:rowOff>118853</xdr:rowOff>
    </xdr:to>
    <xdr:sp macro="" textlink="">
      <xdr:nvSpPr>
        <xdr:cNvPr id="601" name="円/楕円 600"/>
        <xdr:cNvSpPr/>
      </xdr:nvSpPr>
      <xdr:spPr>
        <a:xfrm>
          <a:off x="14541500" y="944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135380</xdr:rowOff>
    </xdr:from>
    <xdr:ext cx="534377" cy="259045"/>
    <xdr:sp macro="" textlink="">
      <xdr:nvSpPr>
        <xdr:cNvPr id="602" name="テキスト ボックス 601"/>
        <xdr:cNvSpPr txBox="1"/>
      </xdr:nvSpPr>
      <xdr:spPr>
        <a:xfrm>
          <a:off x="14325111" y="922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54,761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138335</xdr:rowOff>
    </xdr:from>
    <xdr:to>
      <xdr:col>20</xdr:col>
      <xdr:colOff>9525</xdr:colOff>
      <xdr:row>58</xdr:row>
      <xdr:rowOff>68485</xdr:rowOff>
    </xdr:to>
    <xdr:sp macro="" textlink="">
      <xdr:nvSpPr>
        <xdr:cNvPr id="603" name="円/楕円 602"/>
        <xdr:cNvSpPr/>
      </xdr:nvSpPr>
      <xdr:spPr>
        <a:xfrm>
          <a:off x="13652500" y="99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59612</xdr:rowOff>
    </xdr:from>
    <xdr:ext cx="534377" cy="259045"/>
    <xdr:sp macro="" textlink="">
      <xdr:nvSpPr>
        <xdr:cNvPr id="604" name="テキスト ボックス 603"/>
        <xdr:cNvSpPr txBox="1"/>
      </xdr:nvSpPr>
      <xdr:spPr>
        <a:xfrm>
          <a:off x="13436111" y="1000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30,405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54648</xdr:rowOff>
    </xdr:from>
    <xdr:to>
      <xdr:col>18</xdr:col>
      <xdr:colOff>492125</xdr:colOff>
      <xdr:row>57</xdr:row>
      <xdr:rowOff>156248</xdr:rowOff>
    </xdr:to>
    <xdr:sp macro="" textlink="">
      <xdr:nvSpPr>
        <xdr:cNvPr id="605" name="円/楕円 604"/>
        <xdr:cNvSpPr/>
      </xdr:nvSpPr>
      <xdr:spPr>
        <a:xfrm>
          <a:off x="12763500" y="982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147375</xdr:rowOff>
    </xdr:from>
    <xdr:ext cx="534377" cy="259045"/>
    <xdr:sp macro="" textlink="">
      <xdr:nvSpPr>
        <xdr:cNvPr id="606" name="テキスト ボックス 605"/>
        <xdr:cNvSpPr txBox="1"/>
      </xdr:nvSpPr>
      <xdr:spPr>
        <a:xfrm>
          <a:off x="12547111" y="992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34,798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69406</xdr:rowOff>
    </xdr:from>
    <xdr:to>
      <xdr:col>23</xdr:col>
      <xdr:colOff>516889</xdr:colOff>
      <xdr:row>79</xdr:row>
      <xdr:rowOff>44450</xdr:rowOff>
    </xdr:to>
    <xdr:cxnSp macro="">
      <xdr:nvCxnSpPr>
        <xdr:cNvPr id="630" name="直線コネクタ 629"/>
        <xdr:cNvCxnSpPr/>
      </xdr:nvCxnSpPr>
      <xdr:spPr>
        <a:xfrm flipV="1">
          <a:off x="16317595" y="12242356"/>
          <a:ext cx="1269" cy="134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16083</xdr:rowOff>
    </xdr:from>
    <xdr:ext cx="534377" cy="259045"/>
    <xdr:sp macro="" textlink="">
      <xdr:nvSpPr>
        <xdr:cNvPr id="633" name="災害復旧費最大値テキスト"/>
        <xdr:cNvSpPr txBox="1"/>
      </xdr:nvSpPr>
      <xdr:spPr>
        <a:xfrm>
          <a:off x="16370300" y="120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69406</xdr:rowOff>
    </xdr:from>
    <xdr:to>
      <xdr:col>23</xdr:col>
      <xdr:colOff>606425</xdr:colOff>
      <xdr:row>71</xdr:row>
      <xdr:rowOff>69406</xdr:rowOff>
    </xdr:to>
    <xdr:cxnSp macro="">
      <xdr:nvCxnSpPr>
        <xdr:cNvPr id="634" name="直線コネクタ 633"/>
        <xdr:cNvCxnSpPr/>
      </xdr:nvCxnSpPr>
      <xdr:spPr>
        <a:xfrm>
          <a:off x="16230600" y="1224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24409</xdr:rowOff>
    </xdr:from>
    <xdr:to>
      <xdr:col>23</xdr:col>
      <xdr:colOff>517525</xdr:colOff>
      <xdr:row>79</xdr:row>
      <xdr:rowOff>29820</xdr:rowOff>
    </xdr:to>
    <xdr:cxnSp macro="">
      <xdr:nvCxnSpPr>
        <xdr:cNvPr id="635" name="直線コネクタ 634"/>
        <xdr:cNvCxnSpPr/>
      </xdr:nvCxnSpPr>
      <xdr:spPr>
        <a:xfrm>
          <a:off x="15481300" y="13568959"/>
          <a:ext cx="8382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132999</xdr:rowOff>
    </xdr:from>
    <xdr:ext cx="469744" cy="259045"/>
    <xdr:sp macro="" textlink="">
      <xdr:nvSpPr>
        <xdr:cNvPr id="636" name="災害復旧費平均値テキスト"/>
        <xdr:cNvSpPr txBox="1"/>
      </xdr:nvSpPr>
      <xdr:spPr>
        <a:xfrm>
          <a:off x="16370300" y="13334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110122</xdr:rowOff>
    </xdr:from>
    <xdr:to>
      <xdr:col>23</xdr:col>
      <xdr:colOff>568325</xdr:colOff>
      <xdr:row>79</xdr:row>
      <xdr:rowOff>40272</xdr:rowOff>
    </xdr:to>
    <xdr:sp macro="" textlink="">
      <xdr:nvSpPr>
        <xdr:cNvPr id="637" name="フローチャート : 判断 636"/>
        <xdr:cNvSpPr/>
      </xdr:nvSpPr>
      <xdr:spPr>
        <a:xfrm>
          <a:off x="162687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24409</xdr:rowOff>
    </xdr:from>
    <xdr:to>
      <xdr:col>22</xdr:col>
      <xdr:colOff>365125</xdr:colOff>
      <xdr:row>79</xdr:row>
      <xdr:rowOff>29133</xdr:rowOff>
    </xdr:to>
    <xdr:cxnSp macro="">
      <xdr:nvCxnSpPr>
        <xdr:cNvPr id="638" name="直線コネクタ 637"/>
        <xdr:cNvCxnSpPr/>
      </xdr:nvCxnSpPr>
      <xdr:spPr>
        <a:xfrm flipV="1">
          <a:off x="14592300" y="13568959"/>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16700</xdr:rowOff>
    </xdr:from>
    <xdr:to>
      <xdr:col>22</xdr:col>
      <xdr:colOff>415925</xdr:colOff>
      <xdr:row>78</xdr:row>
      <xdr:rowOff>118300</xdr:rowOff>
    </xdr:to>
    <xdr:sp macro="" textlink="">
      <xdr:nvSpPr>
        <xdr:cNvPr id="639" name="フローチャート : 判断 638"/>
        <xdr:cNvSpPr/>
      </xdr:nvSpPr>
      <xdr:spPr>
        <a:xfrm>
          <a:off x="15430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134827</xdr:rowOff>
    </xdr:from>
    <xdr:ext cx="469744" cy="259045"/>
    <xdr:sp macro="" textlink="">
      <xdr:nvSpPr>
        <xdr:cNvPr id="640" name="テキスト ボックス 639"/>
        <xdr:cNvSpPr txBox="1"/>
      </xdr:nvSpPr>
      <xdr:spPr>
        <a:xfrm>
          <a:off x="15246427"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10579</xdr:rowOff>
    </xdr:from>
    <xdr:to>
      <xdr:col>21</xdr:col>
      <xdr:colOff>161925</xdr:colOff>
      <xdr:row>79</xdr:row>
      <xdr:rowOff>29133</xdr:rowOff>
    </xdr:to>
    <xdr:cxnSp macro="">
      <xdr:nvCxnSpPr>
        <xdr:cNvPr id="641" name="直線コネクタ 640"/>
        <xdr:cNvCxnSpPr/>
      </xdr:nvCxnSpPr>
      <xdr:spPr>
        <a:xfrm>
          <a:off x="13703300" y="13555129"/>
          <a:ext cx="889000" cy="1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5766</xdr:rowOff>
    </xdr:from>
    <xdr:to>
      <xdr:col>21</xdr:col>
      <xdr:colOff>212725</xdr:colOff>
      <xdr:row>78</xdr:row>
      <xdr:rowOff>107366</xdr:rowOff>
    </xdr:to>
    <xdr:sp macro="" textlink="">
      <xdr:nvSpPr>
        <xdr:cNvPr id="642" name="フローチャート : 判断 641"/>
        <xdr:cNvSpPr/>
      </xdr:nvSpPr>
      <xdr:spPr>
        <a:xfrm>
          <a:off x="14541500" y="1337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123893</xdr:rowOff>
    </xdr:from>
    <xdr:ext cx="469744" cy="259045"/>
    <xdr:sp macro="" textlink="">
      <xdr:nvSpPr>
        <xdr:cNvPr id="643" name="テキスト ボックス 642"/>
        <xdr:cNvSpPr txBox="1"/>
      </xdr:nvSpPr>
      <xdr:spPr>
        <a:xfrm>
          <a:off x="14357427" y="1315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10579</xdr:rowOff>
    </xdr:from>
    <xdr:to>
      <xdr:col>19</xdr:col>
      <xdr:colOff>644525</xdr:colOff>
      <xdr:row>79</xdr:row>
      <xdr:rowOff>32258</xdr:rowOff>
    </xdr:to>
    <xdr:cxnSp macro="">
      <xdr:nvCxnSpPr>
        <xdr:cNvPr id="644" name="直線コネクタ 643"/>
        <xdr:cNvCxnSpPr/>
      </xdr:nvCxnSpPr>
      <xdr:spPr>
        <a:xfrm flipV="1">
          <a:off x="12814300" y="13555129"/>
          <a:ext cx="889000" cy="2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153136</xdr:rowOff>
    </xdr:from>
    <xdr:to>
      <xdr:col>20</xdr:col>
      <xdr:colOff>9525</xdr:colOff>
      <xdr:row>78</xdr:row>
      <xdr:rowOff>83286</xdr:rowOff>
    </xdr:to>
    <xdr:sp macro="" textlink="">
      <xdr:nvSpPr>
        <xdr:cNvPr id="645" name="フローチャート : 判断 644"/>
        <xdr:cNvSpPr/>
      </xdr:nvSpPr>
      <xdr:spPr>
        <a:xfrm>
          <a:off x="13652500" y="133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99813</xdr:rowOff>
    </xdr:from>
    <xdr:ext cx="469744" cy="259045"/>
    <xdr:sp macro="" textlink="">
      <xdr:nvSpPr>
        <xdr:cNvPr id="646" name="テキスト ボックス 645"/>
        <xdr:cNvSpPr txBox="1"/>
      </xdr:nvSpPr>
      <xdr:spPr>
        <a:xfrm>
          <a:off x="13468427" y="1313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23673</xdr:rowOff>
    </xdr:from>
    <xdr:to>
      <xdr:col>18</xdr:col>
      <xdr:colOff>492125</xdr:colOff>
      <xdr:row>78</xdr:row>
      <xdr:rowOff>125273</xdr:rowOff>
    </xdr:to>
    <xdr:sp macro="" textlink="">
      <xdr:nvSpPr>
        <xdr:cNvPr id="647" name="フローチャート : 判断 646"/>
        <xdr:cNvSpPr/>
      </xdr:nvSpPr>
      <xdr:spPr>
        <a:xfrm>
          <a:off x="12763500" y="13396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141800</xdr:rowOff>
    </xdr:from>
    <xdr:ext cx="469744" cy="259045"/>
    <xdr:sp macro="" textlink="">
      <xdr:nvSpPr>
        <xdr:cNvPr id="648" name="テキスト ボックス 647"/>
        <xdr:cNvSpPr txBox="1"/>
      </xdr:nvSpPr>
      <xdr:spPr>
        <a:xfrm>
          <a:off x="12579427" y="1317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150470</xdr:rowOff>
    </xdr:from>
    <xdr:to>
      <xdr:col>23</xdr:col>
      <xdr:colOff>568325</xdr:colOff>
      <xdr:row>79</xdr:row>
      <xdr:rowOff>80620</xdr:rowOff>
    </xdr:to>
    <xdr:sp macro="" textlink="">
      <xdr:nvSpPr>
        <xdr:cNvPr id="654" name="円/楕円 653"/>
        <xdr:cNvSpPr/>
      </xdr:nvSpPr>
      <xdr:spPr>
        <a:xfrm>
          <a:off x="16268700" y="135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88549</xdr:rowOff>
    </xdr:from>
    <xdr:ext cx="378565" cy="259045"/>
    <xdr:sp macro="" textlink="">
      <xdr:nvSpPr>
        <xdr:cNvPr id="655" name="災害復旧費該当値テキスト"/>
        <xdr:cNvSpPr txBox="1"/>
      </xdr:nvSpPr>
      <xdr:spPr>
        <a:xfrm>
          <a:off x="16370300" y="13461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145059</xdr:rowOff>
    </xdr:from>
    <xdr:to>
      <xdr:col>22</xdr:col>
      <xdr:colOff>415925</xdr:colOff>
      <xdr:row>79</xdr:row>
      <xdr:rowOff>75209</xdr:rowOff>
    </xdr:to>
    <xdr:sp macro="" textlink="">
      <xdr:nvSpPr>
        <xdr:cNvPr id="656" name="円/楕円 655"/>
        <xdr:cNvSpPr/>
      </xdr:nvSpPr>
      <xdr:spPr>
        <a:xfrm>
          <a:off x="15430500" y="1351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66336</xdr:rowOff>
    </xdr:from>
    <xdr:ext cx="378565" cy="259045"/>
    <xdr:sp macro="" textlink="">
      <xdr:nvSpPr>
        <xdr:cNvPr id="657" name="テキスト ボックス 656"/>
        <xdr:cNvSpPr txBox="1"/>
      </xdr:nvSpPr>
      <xdr:spPr>
        <a:xfrm>
          <a:off x="15292017" y="13610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149783</xdr:rowOff>
    </xdr:from>
    <xdr:to>
      <xdr:col>21</xdr:col>
      <xdr:colOff>212725</xdr:colOff>
      <xdr:row>79</xdr:row>
      <xdr:rowOff>79933</xdr:rowOff>
    </xdr:to>
    <xdr:sp macro="" textlink="">
      <xdr:nvSpPr>
        <xdr:cNvPr id="658" name="円/楕円 657"/>
        <xdr:cNvSpPr/>
      </xdr:nvSpPr>
      <xdr:spPr>
        <a:xfrm>
          <a:off x="14541500" y="1352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71060</xdr:rowOff>
    </xdr:from>
    <xdr:ext cx="378565" cy="259045"/>
    <xdr:sp macro="" textlink="">
      <xdr:nvSpPr>
        <xdr:cNvPr id="659" name="テキスト ボックス 658"/>
        <xdr:cNvSpPr txBox="1"/>
      </xdr:nvSpPr>
      <xdr:spPr>
        <a:xfrm>
          <a:off x="14403017" y="13615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131229</xdr:rowOff>
    </xdr:from>
    <xdr:to>
      <xdr:col>20</xdr:col>
      <xdr:colOff>9525</xdr:colOff>
      <xdr:row>79</xdr:row>
      <xdr:rowOff>61379</xdr:rowOff>
    </xdr:to>
    <xdr:sp macro="" textlink="">
      <xdr:nvSpPr>
        <xdr:cNvPr id="660" name="円/楕円 659"/>
        <xdr:cNvSpPr/>
      </xdr:nvSpPr>
      <xdr:spPr>
        <a:xfrm>
          <a:off x="13652500" y="1350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52506</xdr:rowOff>
    </xdr:from>
    <xdr:ext cx="378565" cy="259045"/>
    <xdr:sp macro="" textlink="">
      <xdr:nvSpPr>
        <xdr:cNvPr id="661" name="テキスト ボックス 660"/>
        <xdr:cNvSpPr txBox="1"/>
      </xdr:nvSpPr>
      <xdr:spPr>
        <a:xfrm>
          <a:off x="13514017" y="13597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152908</xdr:rowOff>
    </xdr:from>
    <xdr:to>
      <xdr:col>18</xdr:col>
      <xdr:colOff>492125</xdr:colOff>
      <xdr:row>79</xdr:row>
      <xdr:rowOff>83058</xdr:rowOff>
    </xdr:to>
    <xdr:sp macro="" textlink="">
      <xdr:nvSpPr>
        <xdr:cNvPr id="662" name="円/楕円 661"/>
        <xdr:cNvSpPr/>
      </xdr:nvSpPr>
      <xdr:spPr>
        <a:xfrm>
          <a:off x="12763500" y="1352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74185</xdr:rowOff>
    </xdr:from>
    <xdr:ext cx="378565" cy="259045"/>
    <xdr:sp macro="" textlink="">
      <xdr:nvSpPr>
        <xdr:cNvPr id="663" name="テキスト ボックス 662"/>
        <xdr:cNvSpPr txBox="1"/>
      </xdr:nvSpPr>
      <xdr:spPr>
        <a:xfrm>
          <a:off x="12625017" y="13618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151978</xdr:rowOff>
    </xdr:from>
    <xdr:to>
      <xdr:col>23</xdr:col>
      <xdr:colOff>516889</xdr:colOff>
      <xdr:row>98</xdr:row>
      <xdr:rowOff>85244</xdr:rowOff>
    </xdr:to>
    <xdr:cxnSp macro="">
      <xdr:nvCxnSpPr>
        <xdr:cNvPr id="689" name="直線コネクタ 688"/>
        <xdr:cNvCxnSpPr/>
      </xdr:nvCxnSpPr>
      <xdr:spPr>
        <a:xfrm flipV="1">
          <a:off x="16317595" y="15411028"/>
          <a:ext cx="1269" cy="147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89071</xdr:rowOff>
    </xdr:from>
    <xdr:ext cx="534377" cy="259045"/>
    <xdr:sp macro="" textlink="">
      <xdr:nvSpPr>
        <xdr:cNvPr id="690" name="公債費最小値テキスト"/>
        <xdr:cNvSpPr txBox="1"/>
      </xdr:nvSpPr>
      <xdr:spPr>
        <a:xfrm>
          <a:off x="16370300" y="16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85244</xdr:rowOff>
    </xdr:from>
    <xdr:to>
      <xdr:col>23</xdr:col>
      <xdr:colOff>606425</xdr:colOff>
      <xdr:row>98</xdr:row>
      <xdr:rowOff>85244</xdr:rowOff>
    </xdr:to>
    <xdr:cxnSp macro="">
      <xdr:nvCxnSpPr>
        <xdr:cNvPr id="691" name="直線コネクタ 690"/>
        <xdr:cNvCxnSpPr/>
      </xdr:nvCxnSpPr>
      <xdr:spPr>
        <a:xfrm>
          <a:off x="16230600" y="168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98655</xdr:rowOff>
    </xdr:from>
    <xdr:ext cx="599010" cy="259045"/>
    <xdr:sp macro="" textlink="">
      <xdr:nvSpPr>
        <xdr:cNvPr id="692" name="公債費最大値テキスト"/>
        <xdr:cNvSpPr txBox="1"/>
      </xdr:nvSpPr>
      <xdr:spPr>
        <a:xfrm>
          <a:off x="16370300" y="151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151978</xdr:rowOff>
    </xdr:from>
    <xdr:to>
      <xdr:col>23</xdr:col>
      <xdr:colOff>606425</xdr:colOff>
      <xdr:row>89</xdr:row>
      <xdr:rowOff>151978</xdr:rowOff>
    </xdr:to>
    <xdr:cxnSp macro="">
      <xdr:nvCxnSpPr>
        <xdr:cNvPr id="693" name="直線コネクタ 692"/>
        <xdr:cNvCxnSpPr/>
      </xdr:nvCxnSpPr>
      <xdr:spPr>
        <a:xfrm>
          <a:off x="16230600" y="154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45549</xdr:rowOff>
    </xdr:from>
    <xdr:to>
      <xdr:col>23</xdr:col>
      <xdr:colOff>517525</xdr:colOff>
      <xdr:row>97</xdr:row>
      <xdr:rowOff>63316</xdr:rowOff>
    </xdr:to>
    <xdr:cxnSp macro="">
      <xdr:nvCxnSpPr>
        <xdr:cNvPr id="694" name="直線コネクタ 693"/>
        <xdr:cNvCxnSpPr/>
      </xdr:nvCxnSpPr>
      <xdr:spPr>
        <a:xfrm>
          <a:off x="15481300" y="16676199"/>
          <a:ext cx="838200" cy="1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85079</xdr:rowOff>
    </xdr:from>
    <xdr:ext cx="534377" cy="259045"/>
    <xdr:sp macro="" textlink="">
      <xdr:nvSpPr>
        <xdr:cNvPr id="695" name="公債費平均値テキスト"/>
        <xdr:cNvSpPr txBox="1"/>
      </xdr:nvSpPr>
      <xdr:spPr>
        <a:xfrm>
          <a:off x="16370300" y="16201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62202</xdr:rowOff>
    </xdr:from>
    <xdr:to>
      <xdr:col>23</xdr:col>
      <xdr:colOff>568325</xdr:colOff>
      <xdr:row>95</xdr:row>
      <xdr:rowOff>163802</xdr:rowOff>
    </xdr:to>
    <xdr:sp macro="" textlink="">
      <xdr:nvSpPr>
        <xdr:cNvPr id="696" name="フローチャート : 判断 695"/>
        <xdr:cNvSpPr/>
      </xdr:nvSpPr>
      <xdr:spPr>
        <a:xfrm>
          <a:off x="162687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45549</xdr:rowOff>
    </xdr:from>
    <xdr:to>
      <xdr:col>22</xdr:col>
      <xdr:colOff>365125</xdr:colOff>
      <xdr:row>97</xdr:row>
      <xdr:rowOff>56572</xdr:rowOff>
    </xdr:to>
    <xdr:cxnSp macro="">
      <xdr:nvCxnSpPr>
        <xdr:cNvPr id="697" name="直線コネクタ 696"/>
        <xdr:cNvCxnSpPr/>
      </xdr:nvCxnSpPr>
      <xdr:spPr>
        <a:xfrm flipV="1">
          <a:off x="14592300" y="16676199"/>
          <a:ext cx="889000" cy="1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98" name="フローチャート : 判断 697"/>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117040</xdr:rowOff>
    </xdr:from>
    <xdr:ext cx="534377" cy="259045"/>
    <xdr:sp macro="" textlink="">
      <xdr:nvSpPr>
        <xdr:cNvPr id="699" name="テキスト ボックス 698"/>
        <xdr:cNvSpPr txBox="1"/>
      </xdr:nvSpPr>
      <xdr:spPr>
        <a:xfrm>
          <a:off x="15214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48766</xdr:rowOff>
    </xdr:from>
    <xdr:to>
      <xdr:col>21</xdr:col>
      <xdr:colOff>161925</xdr:colOff>
      <xdr:row>97</xdr:row>
      <xdr:rowOff>56572</xdr:rowOff>
    </xdr:to>
    <xdr:cxnSp macro="">
      <xdr:nvCxnSpPr>
        <xdr:cNvPr id="700" name="直線コネクタ 699"/>
        <xdr:cNvCxnSpPr/>
      </xdr:nvCxnSpPr>
      <xdr:spPr>
        <a:xfrm>
          <a:off x="13703300" y="16679416"/>
          <a:ext cx="889000" cy="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701" name="フローチャート : 判断 700"/>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119849</xdr:rowOff>
    </xdr:from>
    <xdr:ext cx="534377" cy="259045"/>
    <xdr:sp macro="" textlink="">
      <xdr:nvSpPr>
        <xdr:cNvPr id="702" name="テキスト ボックス 701"/>
        <xdr:cNvSpPr txBox="1"/>
      </xdr:nvSpPr>
      <xdr:spPr>
        <a:xfrm>
          <a:off x="14325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28094</xdr:rowOff>
    </xdr:from>
    <xdr:to>
      <xdr:col>19</xdr:col>
      <xdr:colOff>644525</xdr:colOff>
      <xdr:row>97</xdr:row>
      <xdr:rowOff>48766</xdr:rowOff>
    </xdr:to>
    <xdr:cxnSp macro="">
      <xdr:nvCxnSpPr>
        <xdr:cNvPr id="703" name="直線コネクタ 702"/>
        <xdr:cNvCxnSpPr/>
      </xdr:nvCxnSpPr>
      <xdr:spPr>
        <a:xfrm>
          <a:off x="12814300" y="16658744"/>
          <a:ext cx="889000" cy="2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704" name="フローチャート : 判断 703"/>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117660</xdr:rowOff>
    </xdr:from>
    <xdr:ext cx="534377" cy="259045"/>
    <xdr:sp macro="" textlink="">
      <xdr:nvSpPr>
        <xdr:cNvPr id="705" name="テキスト ボックス 704"/>
        <xdr:cNvSpPr txBox="1"/>
      </xdr:nvSpPr>
      <xdr:spPr>
        <a:xfrm>
          <a:off x="13436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706" name="フローチャート : 判断 705"/>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98899</xdr:rowOff>
    </xdr:from>
    <xdr:ext cx="534377" cy="259045"/>
    <xdr:sp macro="" textlink="">
      <xdr:nvSpPr>
        <xdr:cNvPr id="707" name="テキスト ボックス 706"/>
        <xdr:cNvSpPr txBox="1"/>
      </xdr:nvSpPr>
      <xdr:spPr>
        <a:xfrm>
          <a:off x="12547111" y="160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12516</xdr:rowOff>
    </xdr:from>
    <xdr:to>
      <xdr:col>23</xdr:col>
      <xdr:colOff>568325</xdr:colOff>
      <xdr:row>97</xdr:row>
      <xdr:rowOff>114116</xdr:rowOff>
    </xdr:to>
    <xdr:sp macro="" textlink="">
      <xdr:nvSpPr>
        <xdr:cNvPr id="713" name="円/楕円 712"/>
        <xdr:cNvSpPr/>
      </xdr:nvSpPr>
      <xdr:spPr>
        <a:xfrm>
          <a:off x="16268700" y="1664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162393</xdr:rowOff>
    </xdr:from>
    <xdr:ext cx="534377" cy="259045"/>
    <xdr:sp macro="" textlink="">
      <xdr:nvSpPr>
        <xdr:cNvPr id="714" name="公債費該当値テキスト"/>
        <xdr:cNvSpPr txBox="1"/>
      </xdr:nvSpPr>
      <xdr:spPr>
        <a:xfrm>
          <a:off x="16370300" y="1662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23,178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166199</xdr:rowOff>
    </xdr:from>
    <xdr:to>
      <xdr:col>22</xdr:col>
      <xdr:colOff>415925</xdr:colOff>
      <xdr:row>97</xdr:row>
      <xdr:rowOff>96349</xdr:rowOff>
    </xdr:to>
    <xdr:sp macro="" textlink="">
      <xdr:nvSpPr>
        <xdr:cNvPr id="715" name="円/楕円 714"/>
        <xdr:cNvSpPr/>
      </xdr:nvSpPr>
      <xdr:spPr>
        <a:xfrm>
          <a:off x="15430500" y="1662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87476</xdr:rowOff>
    </xdr:from>
    <xdr:ext cx="534377" cy="259045"/>
    <xdr:sp macro="" textlink="">
      <xdr:nvSpPr>
        <xdr:cNvPr id="716" name="テキスト ボックス 715"/>
        <xdr:cNvSpPr txBox="1"/>
      </xdr:nvSpPr>
      <xdr:spPr>
        <a:xfrm>
          <a:off x="15214111" y="1671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24,266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5772</xdr:rowOff>
    </xdr:from>
    <xdr:to>
      <xdr:col>21</xdr:col>
      <xdr:colOff>212725</xdr:colOff>
      <xdr:row>97</xdr:row>
      <xdr:rowOff>107372</xdr:rowOff>
    </xdr:to>
    <xdr:sp macro="" textlink="">
      <xdr:nvSpPr>
        <xdr:cNvPr id="717" name="円/楕円 716"/>
        <xdr:cNvSpPr/>
      </xdr:nvSpPr>
      <xdr:spPr>
        <a:xfrm>
          <a:off x="14541500" y="1663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98499</xdr:rowOff>
    </xdr:from>
    <xdr:ext cx="534377" cy="259045"/>
    <xdr:sp macro="" textlink="">
      <xdr:nvSpPr>
        <xdr:cNvPr id="718" name="テキスト ボックス 717"/>
        <xdr:cNvSpPr txBox="1"/>
      </xdr:nvSpPr>
      <xdr:spPr>
        <a:xfrm>
          <a:off x="14325111" y="167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23,591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169416</xdr:rowOff>
    </xdr:from>
    <xdr:to>
      <xdr:col>20</xdr:col>
      <xdr:colOff>9525</xdr:colOff>
      <xdr:row>97</xdr:row>
      <xdr:rowOff>99566</xdr:rowOff>
    </xdr:to>
    <xdr:sp macro="" textlink="">
      <xdr:nvSpPr>
        <xdr:cNvPr id="719" name="円/楕円 718"/>
        <xdr:cNvSpPr/>
      </xdr:nvSpPr>
      <xdr:spPr>
        <a:xfrm>
          <a:off x="13652500" y="1662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90693</xdr:rowOff>
    </xdr:from>
    <xdr:ext cx="534377" cy="259045"/>
    <xdr:sp macro="" textlink="">
      <xdr:nvSpPr>
        <xdr:cNvPr id="720" name="テキスト ボックス 719"/>
        <xdr:cNvSpPr txBox="1"/>
      </xdr:nvSpPr>
      <xdr:spPr>
        <a:xfrm>
          <a:off x="13436111" y="1672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24,069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148744</xdr:rowOff>
    </xdr:from>
    <xdr:to>
      <xdr:col>18</xdr:col>
      <xdr:colOff>492125</xdr:colOff>
      <xdr:row>97</xdr:row>
      <xdr:rowOff>78894</xdr:rowOff>
    </xdr:to>
    <xdr:sp macro="" textlink="">
      <xdr:nvSpPr>
        <xdr:cNvPr id="721" name="円/楕円 720"/>
        <xdr:cNvSpPr/>
      </xdr:nvSpPr>
      <xdr:spPr>
        <a:xfrm>
          <a:off x="12763500" y="1660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70021</xdr:rowOff>
    </xdr:from>
    <xdr:ext cx="534377" cy="259045"/>
    <xdr:sp macro="" textlink="">
      <xdr:nvSpPr>
        <xdr:cNvPr id="722" name="テキスト ボックス 721"/>
        <xdr:cNvSpPr txBox="1"/>
      </xdr:nvSpPr>
      <xdr:spPr>
        <a:xfrm>
          <a:off x="12547111" y="1670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7112</xdr:rowOff>
    </xdr:from>
    <xdr:to>
      <xdr:col>32</xdr:col>
      <xdr:colOff>186689</xdr:colOff>
      <xdr:row>39</xdr:row>
      <xdr:rowOff>44450</xdr:rowOff>
    </xdr:to>
    <xdr:cxnSp macro="">
      <xdr:nvCxnSpPr>
        <xdr:cNvPr id="746" name="直線コネクタ 745"/>
        <xdr:cNvCxnSpPr/>
      </xdr:nvCxnSpPr>
      <xdr:spPr>
        <a:xfrm flipV="1">
          <a:off x="22159595" y="5150612"/>
          <a:ext cx="1269" cy="158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55834</xdr:rowOff>
    </xdr:from>
    <xdr:ext cx="249299" cy="259045"/>
    <xdr:sp macro="" textlink="">
      <xdr:nvSpPr>
        <xdr:cNvPr id="747" name="諸支出金最小値テキスト"/>
        <xdr:cNvSpPr txBox="1"/>
      </xdr:nvSpPr>
      <xdr:spPr>
        <a:xfrm>
          <a:off x="22212300" y="6742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125239</xdr:rowOff>
    </xdr:from>
    <xdr:ext cx="469744" cy="259045"/>
    <xdr:sp macro="" textlink="">
      <xdr:nvSpPr>
        <xdr:cNvPr id="749" name="諸支出金最大値テキスト"/>
        <xdr:cNvSpPr txBox="1"/>
      </xdr:nvSpPr>
      <xdr:spPr>
        <a:xfrm>
          <a:off x="22212300" y="4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98425</xdr:colOff>
      <xdr:row>30</xdr:row>
      <xdr:rowOff>7112</xdr:rowOff>
    </xdr:from>
    <xdr:to>
      <xdr:col>32</xdr:col>
      <xdr:colOff>276225</xdr:colOff>
      <xdr:row>30</xdr:row>
      <xdr:rowOff>7112</xdr:rowOff>
    </xdr:to>
    <xdr:cxnSp macro="">
      <xdr:nvCxnSpPr>
        <xdr:cNvPr id="750" name="直線コネクタ 749"/>
        <xdr:cNvCxnSpPr/>
      </xdr:nvCxnSpPr>
      <xdr:spPr>
        <a:xfrm>
          <a:off x="22072600" y="515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144733</xdr:rowOff>
    </xdr:from>
    <xdr:ext cx="378565" cy="259045"/>
    <xdr:sp macro="" textlink="">
      <xdr:nvSpPr>
        <xdr:cNvPr id="752" name="諸支出金平均値テキスト"/>
        <xdr:cNvSpPr txBox="1"/>
      </xdr:nvSpPr>
      <xdr:spPr>
        <a:xfrm>
          <a:off x="22212300" y="64883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121856</xdr:rowOff>
    </xdr:from>
    <xdr:to>
      <xdr:col>32</xdr:col>
      <xdr:colOff>238125</xdr:colOff>
      <xdr:row>39</xdr:row>
      <xdr:rowOff>52006</xdr:rowOff>
    </xdr:to>
    <xdr:sp macro="" textlink="">
      <xdr:nvSpPr>
        <xdr:cNvPr id="753" name="フローチャート : 判断 752"/>
        <xdr:cNvSpPr/>
      </xdr:nvSpPr>
      <xdr:spPr>
        <a:xfrm>
          <a:off x="221107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137668</xdr:rowOff>
    </xdr:from>
    <xdr:to>
      <xdr:col>31</xdr:col>
      <xdr:colOff>85725</xdr:colOff>
      <xdr:row>39</xdr:row>
      <xdr:rowOff>67818</xdr:rowOff>
    </xdr:to>
    <xdr:sp macro="" textlink="">
      <xdr:nvSpPr>
        <xdr:cNvPr id="755" name="フローチャート : 判断 754"/>
        <xdr:cNvSpPr/>
      </xdr:nvSpPr>
      <xdr:spPr>
        <a:xfrm>
          <a:off x="21272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84345</xdr:rowOff>
    </xdr:from>
    <xdr:ext cx="378565" cy="259045"/>
    <xdr:sp macro="" textlink="">
      <xdr:nvSpPr>
        <xdr:cNvPr id="756" name="テキスト ボックス 755"/>
        <xdr:cNvSpPr txBox="1"/>
      </xdr:nvSpPr>
      <xdr:spPr>
        <a:xfrm>
          <a:off x="21134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140144</xdr:rowOff>
    </xdr:from>
    <xdr:to>
      <xdr:col>29</xdr:col>
      <xdr:colOff>568325</xdr:colOff>
      <xdr:row>39</xdr:row>
      <xdr:rowOff>70294</xdr:rowOff>
    </xdr:to>
    <xdr:sp macro="" textlink="">
      <xdr:nvSpPr>
        <xdr:cNvPr id="758" name="フローチャート : 判断 757"/>
        <xdr:cNvSpPr/>
      </xdr:nvSpPr>
      <xdr:spPr>
        <a:xfrm>
          <a:off x="20383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86822</xdr:rowOff>
    </xdr:from>
    <xdr:ext cx="378565" cy="259045"/>
    <xdr:sp macro="" textlink="">
      <xdr:nvSpPr>
        <xdr:cNvPr id="759" name="テキスト ボックス 758"/>
        <xdr:cNvSpPr txBox="1"/>
      </xdr:nvSpPr>
      <xdr:spPr>
        <a:xfrm>
          <a:off x="20245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120142</xdr:rowOff>
    </xdr:from>
    <xdr:to>
      <xdr:col>28</xdr:col>
      <xdr:colOff>365125</xdr:colOff>
      <xdr:row>39</xdr:row>
      <xdr:rowOff>50292</xdr:rowOff>
    </xdr:to>
    <xdr:sp macro="" textlink="">
      <xdr:nvSpPr>
        <xdr:cNvPr id="761" name="フローチャート : 判断 760"/>
        <xdr:cNvSpPr/>
      </xdr:nvSpPr>
      <xdr:spPr>
        <a:xfrm>
          <a:off x="19494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66819</xdr:rowOff>
    </xdr:from>
    <xdr:ext cx="378565" cy="259045"/>
    <xdr:sp macro="" textlink="">
      <xdr:nvSpPr>
        <xdr:cNvPr id="762" name="テキスト ボックス 761"/>
        <xdr:cNvSpPr txBox="1"/>
      </xdr:nvSpPr>
      <xdr:spPr>
        <a:xfrm>
          <a:off x="19356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112903</xdr:rowOff>
    </xdr:from>
    <xdr:to>
      <xdr:col>27</xdr:col>
      <xdr:colOff>161925</xdr:colOff>
      <xdr:row>39</xdr:row>
      <xdr:rowOff>43053</xdr:rowOff>
    </xdr:to>
    <xdr:sp macro="" textlink="">
      <xdr:nvSpPr>
        <xdr:cNvPr id="763" name="フローチャート : 判断 762"/>
        <xdr:cNvSpPr/>
      </xdr:nvSpPr>
      <xdr:spPr>
        <a:xfrm>
          <a:off x="186055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59580</xdr:rowOff>
    </xdr:from>
    <xdr:ext cx="378565" cy="259045"/>
    <xdr:sp macro="" textlink="">
      <xdr:nvSpPr>
        <xdr:cNvPr id="764" name="テキスト ボックス 763"/>
        <xdr:cNvSpPr txBox="1"/>
      </xdr:nvSpPr>
      <xdr:spPr>
        <a:xfrm>
          <a:off x="18467017" y="6403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0" name="円/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100284</xdr:rowOff>
    </xdr:from>
    <xdr:ext cx="249299" cy="259045"/>
    <xdr:sp macro="" textlink="">
      <xdr:nvSpPr>
        <xdr:cNvPr id="771" name="諸支出金該当値テキスト"/>
        <xdr:cNvSpPr txBox="1"/>
      </xdr:nvSpPr>
      <xdr:spPr>
        <a:xfrm>
          <a:off x="22212300" y="6615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2" name="円/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3" name="テキスト ボックス 77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4" name="円/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5" name="テキスト ボックス 77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6" name="円/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7" name="テキスト ボックス 77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8" name="円/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9" name="テキスト ボックス 77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90" name="直線コネクタ 78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1" name="テキスト ボックス 79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2" name="直線コネクタ 79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3" name="テキスト ボックス 792"/>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4" name="直線コネクタ 79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5" name="テキスト ボックス 794"/>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6" name="直線コネクタ 79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7" name="テキスト ボックス 796"/>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8" name="直線コネクタ 79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9" name="テキスト ボックス 798"/>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800" name="直線コネクタ 79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1" name="テキスト ボックス 800"/>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3" name="テキスト ボックス 80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5" name="直線コネクタ 804"/>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6"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7" name="直線コネクタ 80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8"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9" name="直線コネクタ 80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10" name="直線コネクタ 809"/>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1"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2" name="フローチャート : 判断 811"/>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3" name="直線コネクタ 812"/>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4" name="フローチャート : 判断 813"/>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5" name="テキスト ボックス 814"/>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6" name="直線コネクタ 815"/>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7" name="フローチャート : 判断 816"/>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8" name="テキスト ボックス 817"/>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9" name="直線コネクタ 818"/>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20" name="フローチャート : 判断 819"/>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1" name="テキスト ボックス 820"/>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2" name="フローチャート : 判断 821"/>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3" name="テキスト ボックス 822"/>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9" name="円/楕円 828"/>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30"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1" name="円/楕円 830"/>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2" name="テキスト ボックス 831"/>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3" name="円/楕円 832"/>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4" name="テキスト ボックス 833"/>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5" name="円/楕円 834"/>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6" name="テキスト ボックス 835"/>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7" name="円/楕円 836"/>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8" name="テキスト ボックス 837"/>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Ｈ２７年度の民生費は、住民一人当たり１６７，１９８円となっている。決算額全体でみると、民生費のうち児童福祉行政に要する経費である児童福祉費が平成２５年度から増嵩していることが要因となっている。これは、本市が子育て環境の充実を図るため、私立保育園児童措置委託や、平成２７年度の私立保育園施設整備推進事業に取り組んできたこと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福岡県行橋市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財政調整基金の積立額は</a:t>
          </a:r>
          <a:r>
            <a:rPr lang="en-US" altLang="ja-JP" sz="1400" b="0" i="0" baseline="0">
              <a:solidFill>
                <a:schemeClr val="dk1"/>
              </a:solidFill>
              <a:effectLst/>
              <a:latin typeface="+mn-lt"/>
              <a:ea typeface="+mn-ea"/>
              <a:cs typeface="+mn-cs"/>
            </a:rPr>
            <a:t>25</a:t>
          </a:r>
          <a:r>
            <a:rPr lang="ja-JP" altLang="ja-JP" sz="1400" b="0" i="0" baseline="0">
              <a:solidFill>
                <a:schemeClr val="dk1"/>
              </a:solidFill>
              <a:effectLst/>
              <a:latin typeface="+mn-lt"/>
              <a:ea typeface="+mn-ea"/>
              <a:cs typeface="+mn-cs"/>
            </a:rPr>
            <a:t>年度から</a:t>
          </a:r>
          <a:r>
            <a:rPr lang="en-US" altLang="ja-JP" sz="1400" b="0" i="0" baseline="0">
              <a:solidFill>
                <a:schemeClr val="dk1"/>
              </a:solidFill>
              <a:effectLst/>
              <a:latin typeface="+mn-lt"/>
              <a:ea typeface="+mn-ea"/>
              <a:cs typeface="+mn-cs"/>
            </a:rPr>
            <a:t>26</a:t>
          </a:r>
          <a:r>
            <a:rPr lang="ja-JP" altLang="en-US" sz="1400" b="0" i="0" baseline="0">
              <a:solidFill>
                <a:schemeClr val="dk1"/>
              </a:solidFill>
              <a:effectLst/>
              <a:latin typeface="+mn-lt"/>
              <a:ea typeface="+mn-ea"/>
              <a:cs typeface="+mn-cs"/>
            </a:rPr>
            <a:t>年度は</a:t>
          </a:r>
          <a:r>
            <a:rPr lang="ja-JP" altLang="ja-JP" sz="1400" b="0" i="0" baseline="0">
              <a:solidFill>
                <a:schemeClr val="dk1"/>
              </a:solidFill>
              <a:effectLst/>
              <a:latin typeface="+mn-lt"/>
              <a:ea typeface="+mn-ea"/>
              <a:cs typeface="+mn-cs"/>
            </a:rPr>
            <a:t>減少</a:t>
          </a:r>
          <a:r>
            <a:rPr lang="ja-JP" altLang="en-US" sz="1400" b="0" i="0" baseline="0">
              <a:solidFill>
                <a:schemeClr val="dk1"/>
              </a:solidFill>
              <a:effectLst/>
              <a:latin typeface="+mn-lt"/>
              <a:ea typeface="+mn-ea"/>
              <a:cs typeface="+mn-cs"/>
            </a:rPr>
            <a:t>した</a:t>
          </a:r>
          <a:r>
            <a:rPr lang="ja-JP" altLang="ja-JP" sz="1400" b="0" i="0" baseline="0">
              <a:solidFill>
                <a:schemeClr val="dk1"/>
              </a:solidFill>
              <a:effectLst/>
              <a:latin typeface="+mn-lt"/>
              <a:ea typeface="+mn-ea"/>
              <a:cs typeface="+mn-cs"/>
            </a:rPr>
            <a:t>が、本年度は取崩額の減少により、財政調整基金残高の標準財政規模比率は微増となっている。実質収支額も増となり、実質単年度収支は昨年度より大きく上回っている。今後とも健全な財政運営に努める。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福岡県行橋市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当市の一般会計及び公営企業会計等については、国民健康保険特別会計が赤字を生じているものの、国民健康保険特別会計以外の会計では黒字を計上しており、連結実質赤字は生じていない。今後も、黒字の会計については引き続き健全な運営に努め、国民健康保険特別会計については、一般会計からの繰出金も視野に入れ少しでも赤字額の減少、解消できるよう努め、市全体として健全な財政運営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27820970</v>
      </c>
      <c r="BO4" s="379"/>
      <c r="BP4" s="379"/>
      <c r="BQ4" s="379"/>
      <c r="BR4" s="379"/>
      <c r="BS4" s="379"/>
      <c r="BT4" s="379"/>
      <c r="BU4" s="380"/>
      <c r="BV4" s="378">
        <v>26925536</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4.7</v>
      </c>
      <c r="CU4" s="385"/>
      <c r="CV4" s="385"/>
      <c r="CW4" s="385"/>
      <c r="CX4" s="385"/>
      <c r="CY4" s="385"/>
      <c r="CZ4" s="385"/>
      <c r="DA4" s="386"/>
      <c r="DB4" s="384">
        <v>3.8</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27105767</v>
      </c>
      <c r="BO5" s="416"/>
      <c r="BP5" s="416"/>
      <c r="BQ5" s="416"/>
      <c r="BR5" s="416"/>
      <c r="BS5" s="416"/>
      <c r="BT5" s="416"/>
      <c r="BU5" s="417"/>
      <c r="BV5" s="415">
        <v>26298433</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86.1</v>
      </c>
      <c r="CU5" s="413"/>
      <c r="CV5" s="413"/>
      <c r="CW5" s="413"/>
      <c r="CX5" s="413"/>
      <c r="CY5" s="413"/>
      <c r="CZ5" s="413"/>
      <c r="DA5" s="414"/>
      <c r="DB5" s="412">
        <v>91.9</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715203</v>
      </c>
      <c r="BO6" s="416"/>
      <c r="BP6" s="416"/>
      <c r="BQ6" s="416"/>
      <c r="BR6" s="416"/>
      <c r="BS6" s="416"/>
      <c r="BT6" s="416"/>
      <c r="BU6" s="417"/>
      <c r="BV6" s="415">
        <v>627103</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92.4</v>
      </c>
      <c r="CU6" s="453"/>
      <c r="CV6" s="453"/>
      <c r="CW6" s="453"/>
      <c r="CX6" s="453"/>
      <c r="CY6" s="453"/>
      <c r="CZ6" s="453"/>
      <c r="DA6" s="454"/>
      <c r="DB6" s="452">
        <v>99.5</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79358</v>
      </c>
      <c r="BO7" s="416"/>
      <c r="BP7" s="416"/>
      <c r="BQ7" s="416"/>
      <c r="BR7" s="416"/>
      <c r="BS7" s="416"/>
      <c r="BT7" s="416"/>
      <c r="BU7" s="417"/>
      <c r="BV7" s="415">
        <v>118473</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13592616</v>
      </c>
      <c r="CU7" s="416"/>
      <c r="CV7" s="416"/>
      <c r="CW7" s="416"/>
      <c r="CX7" s="416"/>
      <c r="CY7" s="416"/>
      <c r="CZ7" s="416"/>
      <c r="DA7" s="417"/>
      <c r="DB7" s="415">
        <v>13507721</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635845</v>
      </c>
      <c r="BO8" s="416"/>
      <c r="BP8" s="416"/>
      <c r="BQ8" s="416"/>
      <c r="BR8" s="416"/>
      <c r="BS8" s="416"/>
      <c r="BT8" s="416"/>
      <c r="BU8" s="417"/>
      <c r="BV8" s="415">
        <v>508630</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0.62</v>
      </c>
      <c r="CU8" s="456"/>
      <c r="CV8" s="456"/>
      <c r="CW8" s="456"/>
      <c r="CX8" s="456"/>
      <c r="CY8" s="456"/>
      <c r="CZ8" s="456"/>
      <c r="DA8" s="457"/>
      <c r="DB8" s="455">
        <v>0.61</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70586</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127215</v>
      </c>
      <c r="BO9" s="416"/>
      <c r="BP9" s="416"/>
      <c r="BQ9" s="416"/>
      <c r="BR9" s="416"/>
      <c r="BS9" s="416"/>
      <c r="BT9" s="416"/>
      <c r="BU9" s="417"/>
      <c r="BV9" s="415">
        <v>-205722</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9.6999999999999993</v>
      </c>
      <c r="CU9" s="413"/>
      <c r="CV9" s="413"/>
      <c r="CW9" s="413"/>
      <c r="CX9" s="413"/>
      <c r="CY9" s="413"/>
      <c r="CZ9" s="413"/>
      <c r="DA9" s="414"/>
      <c r="DB9" s="412">
        <v>10.1</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70468</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78</v>
      </c>
      <c r="AV10" s="448"/>
      <c r="AW10" s="448"/>
      <c r="AX10" s="448"/>
      <c r="AY10" s="449" t="s">
        <v>102</v>
      </c>
      <c r="AZ10" s="450"/>
      <c r="BA10" s="450"/>
      <c r="BB10" s="450"/>
      <c r="BC10" s="450"/>
      <c r="BD10" s="450"/>
      <c r="BE10" s="450"/>
      <c r="BF10" s="450"/>
      <c r="BG10" s="450"/>
      <c r="BH10" s="450"/>
      <c r="BI10" s="450"/>
      <c r="BJ10" s="450"/>
      <c r="BK10" s="450"/>
      <c r="BL10" s="450"/>
      <c r="BM10" s="451"/>
      <c r="BN10" s="415">
        <v>331860</v>
      </c>
      <c r="BO10" s="416"/>
      <c r="BP10" s="416"/>
      <c r="BQ10" s="416"/>
      <c r="BR10" s="416"/>
      <c r="BS10" s="416"/>
      <c r="BT10" s="416"/>
      <c r="BU10" s="417"/>
      <c r="BV10" s="415">
        <v>249812</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78</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72767</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355505</v>
      </c>
      <c r="BO12" s="416"/>
      <c r="BP12" s="416"/>
      <c r="BQ12" s="416"/>
      <c r="BR12" s="416"/>
      <c r="BS12" s="416"/>
      <c r="BT12" s="416"/>
      <c r="BU12" s="417"/>
      <c r="BV12" s="415">
        <v>626427</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72358</v>
      </c>
      <c r="S13" s="497"/>
      <c r="T13" s="497"/>
      <c r="U13" s="497"/>
      <c r="V13" s="498"/>
      <c r="W13" s="431" t="s">
        <v>120</v>
      </c>
      <c r="X13" s="432"/>
      <c r="Y13" s="432"/>
      <c r="Z13" s="432"/>
      <c r="AA13" s="432"/>
      <c r="AB13" s="422"/>
      <c r="AC13" s="466">
        <v>967</v>
      </c>
      <c r="AD13" s="467"/>
      <c r="AE13" s="467"/>
      <c r="AF13" s="467"/>
      <c r="AG13" s="506"/>
      <c r="AH13" s="466">
        <v>1405</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103570</v>
      </c>
      <c r="BO13" s="416"/>
      <c r="BP13" s="416"/>
      <c r="BQ13" s="416"/>
      <c r="BR13" s="416"/>
      <c r="BS13" s="416"/>
      <c r="BT13" s="416"/>
      <c r="BU13" s="417"/>
      <c r="BV13" s="415">
        <v>-582337</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6</v>
      </c>
      <c r="CU13" s="413"/>
      <c r="CV13" s="413"/>
      <c r="CW13" s="413"/>
      <c r="CX13" s="413"/>
      <c r="CY13" s="413"/>
      <c r="CZ13" s="413"/>
      <c r="DA13" s="414"/>
      <c r="DB13" s="412">
        <v>6</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72840</v>
      </c>
      <c r="S14" s="497"/>
      <c r="T14" s="497"/>
      <c r="U14" s="497"/>
      <c r="V14" s="498"/>
      <c r="W14" s="405"/>
      <c r="X14" s="406"/>
      <c r="Y14" s="406"/>
      <c r="Z14" s="406"/>
      <c r="AA14" s="406"/>
      <c r="AB14" s="395"/>
      <c r="AC14" s="499">
        <v>3.2</v>
      </c>
      <c r="AD14" s="500"/>
      <c r="AE14" s="500"/>
      <c r="AF14" s="500"/>
      <c r="AG14" s="501"/>
      <c r="AH14" s="499">
        <v>4.4000000000000004</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1.4</v>
      </c>
      <c r="CU14" s="511"/>
      <c r="CV14" s="511"/>
      <c r="CW14" s="511"/>
      <c r="CX14" s="511"/>
      <c r="CY14" s="511"/>
      <c r="CZ14" s="511"/>
      <c r="DA14" s="512"/>
      <c r="DB14" s="510">
        <v>4.5</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72451</v>
      </c>
      <c r="S15" s="497"/>
      <c r="T15" s="497"/>
      <c r="U15" s="497"/>
      <c r="V15" s="498"/>
      <c r="W15" s="431" t="s">
        <v>127</v>
      </c>
      <c r="X15" s="432"/>
      <c r="Y15" s="432"/>
      <c r="Z15" s="432"/>
      <c r="AA15" s="432"/>
      <c r="AB15" s="422"/>
      <c r="AC15" s="466">
        <v>10154</v>
      </c>
      <c r="AD15" s="467"/>
      <c r="AE15" s="467"/>
      <c r="AF15" s="467"/>
      <c r="AG15" s="506"/>
      <c r="AH15" s="466">
        <v>10656</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6806781</v>
      </c>
      <c r="BO15" s="379"/>
      <c r="BP15" s="379"/>
      <c r="BQ15" s="379"/>
      <c r="BR15" s="379"/>
      <c r="BS15" s="379"/>
      <c r="BT15" s="379"/>
      <c r="BU15" s="380"/>
      <c r="BV15" s="378">
        <v>6574626</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33.799999999999997</v>
      </c>
      <c r="AD16" s="500"/>
      <c r="AE16" s="500"/>
      <c r="AF16" s="500"/>
      <c r="AG16" s="501"/>
      <c r="AH16" s="499">
        <v>33.700000000000003</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10818601</v>
      </c>
      <c r="BO16" s="416"/>
      <c r="BP16" s="416"/>
      <c r="BQ16" s="416"/>
      <c r="BR16" s="416"/>
      <c r="BS16" s="416"/>
      <c r="BT16" s="416"/>
      <c r="BU16" s="417"/>
      <c r="BV16" s="415">
        <v>10569639</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18885</v>
      </c>
      <c r="AD17" s="467"/>
      <c r="AE17" s="467"/>
      <c r="AF17" s="467"/>
      <c r="AG17" s="506"/>
      <c r="AH17" s="466">
        <v>19333</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8587360</v>
      </c>
      <c r="BO17" s="416"/>
      <c r="BP17" s="416"/>
      <c r="BQ17" s="416"/>
      <c r="BR17" s="416"/>
      <c r="BS17" s="416"/>
      <c r="BT17" s="416"/>
      <c r="BU17" s="417"/>
      <c r="BV17" s="415">
        <v>8400580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70.05</v>
      </c>
      <c r="M18" s="528"/>
      <c r="N18" s="528"/>
      <c r="O18" s="528"/>
      <c r="P18" s="528"/>
      <c r="Q18" s="528"/>
      <c r="R18" s="529"/>
      <c r="S18" s="529"/>
      <c r="T18" s="529"/>
      <c r="U18" s="529"/>
      <c r="V18" s="530"/>
      <c r="W18" s="433"/>
      <c r="X18" s="434"/>
      <c r="Y18" s="434"/>
      <c r="Z18" s="434"/>
      <c r="AA18" s="434"/>
      <c r="AB18" s="425"/>
      <c r="AC18" s="531">
        <v>62.9</v>
      </c>
      <c r="AD18" s="532"/>
      <c r="AE18" s="532"/>
      <c r="AF18" s="532"/>
      <c r="AG18" s="533"/>
      <c r="AH18" s="531">
        <v>61.2</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12463105</v>
      </c>
      <c r="BO18" s="416"/>
      <c r="BP18" s="416"/>
      <c r="BQ18" s="416"/>
      <c r="BR18" s="416"/>
      <c r="BS18" s="416"/>
      <c r="BT18" s="416"/>
      <c r="BU18" s="417"/>
      <c r="BV18" s="415">
        <v>12716450</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1008</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16668123</v>
      </c>
      <c r="BO19" s="416"/>
      <c r="BP19" s="416"/>
      <c r="BQ19" s="416"/>
      <c r="BR19" s="416"/>
      <c r="BS19" s="416"/>
      <c r="BT19" s="416"/>
      <c r="BU19" s="417"/>
      <c r="BV19" s="415">
        <v>16732320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28648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18405773</v>
      </c>
      <c r="BO23" s="416"/>
      <c r="BP23" s="416"/>
      <c r="BQ23" s="416"/>
      <c r="BR23" s="416"/>
      <c r="BS23" s="416"/>
      <c r="BT23" s="416"/>
      <c r="BU23" s="417"/>
      <c r="BV23" s="415">
        <v>17667664</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8550</v>
      </c>
      <c r="R24" s="467"/>
      <c r="S24" s="467"/>
      <c r="T24" s="467"/>
      <c r="U24" s="467"/>
      <c r="V24" s="506"/>
      <c r="W24" s="561"/>
      <c r="X24" s="549"/>
      <c r="Y24" s="550"/>
      <c r="Z24" s="465" t="s">
        <v>150</v>
      </c>
      <c r="AA24" s="445"/>
      <c r="AB24" s="445"/>
      <c r="AC24" s="445"/>
      <c r="AD24" s="445"/>
      <c r="AE24" s="445"/>
      <c r="AF24" s="445"/>
      <c r="AG24" s="446"/>
      <c r="AH24" s="466">
        <v>427</v>
      </c>
      <c r="AI24" s="467"/>
      <c r="AJ24" s="467"/>
      <c r="AK24" s="467"/>
      <c r="AL24" s="506"/>
      <c r="AM24" s="466">
        <v>1305339</v>
      </c>
      <c r="AN24" s="467"/>
      <c r="AO24" s="467"/>
      <c r="AP24" s="467"/>
      <c r="AQ24" s="467"/>
      <c r="AR24" s="506"/>
      <c r="AS24" s="466">
        <v>3057</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17577593</v>
      </c>
      <c r="BO24" s="416"/>
      <c r="BP24" s="416"/>
      <c r="BQ24" s="416"/>
      <c r="BR24" s="416"/>
      <c r="BS24" s="416"/>
      <c r="BT24" s="416"/>
      <c r="BU24" s="417"/>
      <c r="BV24" s="415">
        <v>17309523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2</v>
      </c>
      <c r="M25" s="467"/>
      <c r="N25" s="467"/>
      <c r="O25" s="467"/>
      <c r="P25" s="506"/>
      <c r="Q25" s="466">
        <v>7080</v>
      </c>
      <c r="R25" s="467"/>
      <c r="S25" s="467"/>
      <c r="T25" s="467"/>
      <c r="U25" s="467"/>
      <c r="V25" s="506"/>
      <c r="W25" s="561"/>
      <c r="X25" s="549"/>
      <c r="Y25" s="550"/>
      <c r="Z25" s="465" t="s">
        <v>153</v>
      </c>
      <c r="AA25" s="445"/>
      <c r="AB25" s="445"/>
      <c r="AC25" s="445"/>
      <c r="AD25" s="445"/>
      <c r="AE25" s="445"/>
      <c r="AF25" s="445"/>
      <c r="AG25" s="446"/>
      <c r="AH25" s="466">
        <v>66</v>
      </c>
      <c r="AI25" s="467"/>
      <c r="AJ25" s="467"/>
      <c r="AK25" s="467"/>
      <c r="AL25" s="506"/>
      <c r="AM25" s="466">
        <v>202488</v>
      </c>
      <c r="AN25" s="467"/>
      <c r="AO25" s="467"/>
      <c r="AP25" s="467"/>
      <c r="AQ25" s="467"/>
      <c r="AR25" s="506"/>
      <c r="AS25" s="466">
        <v>3068</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2956641</v>
      </c>
      <c r="BO25" s="379"/>
      <c r="BP25" s="379"/>
      <c r="BQ25" s="379"/>
      <c r="BR25" s="379"/>
      <c r="BS25" s="379"/>
      <c r="BT25" s="379"/>
      <c r="BU25" s="380"/>
      <c r="BV25" s="378">
        <v>901378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6510</v>
      </c>
      <c r="R26" s="467"/>
      <c r="S26" s="467"/>
      <c r="T26" s="467"/>
      <c r="U26" s="467"/>
      <c r="V26" s="506"/>
      <c r="W26" s="561"/>
      <c r="X26" s="549"/>
      <c r="Y26" s="550"/>
      <c r="Z26" s="465" t="s">
        <v>156</v>
      </c>
      <c r="AA26" s="571"/>
      <c r="AB26" s="571"/>
      <c r="AC26" s="571"/>
      <c r="AD26" s="571"/>
      <c r="AE26" s="571"/>
      <c r="AF26" s="571"/>
      <c r="AG26" s="572"/>
      <c r="AH26" s="466">
        <v>43</v>
      </c>
      <c r="AI26" s="467"/>
      <c r="AJ26" s="467"/>
      <c r="AK26" s="467"/>
      <c r="AL26" s="506"/>
      <c r="AM26" s="466">
        <v>117132</v>
      </c>
      <c r="AN26" s="467"/>
      <c r="AO26" s="467"/>
      <c r="AP26" s="467"/>
      <c r="AQ26" s="467"/>
      <c r="AR26" s="506"/>
      <c r="AS26" s="466">
        <v>2724</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v>45000</v>
      </c>
      <c r="BO26" s="416"/>
      <c r="BP26" s="416"/>
      <c r="BQ26" s="416"/>
      <c r="BR26" s="416"/>
      <c r="BS26" s="416"/>
      <c r="BT26" s="416"/>
      <c r="BU26" s="417"/>
      <c r="BV26" s="415">
        <v>30000</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5080</v>
      </c>
      <c r="R27" s="467"/>
      <c r="S27" s="467"/>
      <c r="T27" s="467"/>
      <c r="U27" s="467"/>
      <c r="V27" s="506"/>
      <c r="W27" s="561"/>
      <c r="X27" s="549"/>
      <c r="Y27" s="550"/>
      <c r="Z27" s="465" t="s">
        <v>159</v>
      </c>
      <c r="AA27" s="445"/>
      <c r="AB27" s="445"/>
      <c r="AC27" s="445"/>
      <c r="AD27" s="445"/>
      <c r="AE27" s="445"/>
      <c r="AF27" s="445"/>
      <c r="AG27" s="446"/>
      <c r="AH27" s="466" t="s">
        <v>118</v>
      </c>
      <c r="AI27" s="467"/>
      <c r="AJ27" s="467"/>
      <c r="AK27" s="467"/>
      <c r="AL27" s="506"/>
      <c r="AM27" s="466" t="s">
        <v>118</v>
      </c>
      <c r="AN27" s="467"/>
      <c r="AO27" s="467"/>
      <c r="AP27" s="467"/>
      <c r="AQ27" s="467"/>
      <c r="AR27" s="506"/>
      <c r="AS27" s="466" t="s">
        <v>118</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t="s">
        <v>118</v>
      </c>
      <c r="BO27" s="585"/>
      <c r="BP27" s="585"/>
      <c r="BQ27" s="585"/>
      <c r="BR27" s="585"/>
      <c r="BS27" s="585"/>
      <c r="BT27" s="585"/>
      <c r="BU27" s="586"/>
      <c r="BV27" s="584" t="s">
        <v>118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4460</v>
      </c>
      <c r="R28" s="467"/>
      <c r="S28" s="467"/>
      <c r="T28" s="467"/>
      <c r="U28" s="467"/>
      <c r="V28" s="506"/>
      <c r="W28" s="561"/>
      <c r="X28" s="549"/>
      <c r="Y28" s="550"/>
      <c r="Z28" s="465" t="s">
        <v>162</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3613852</v>
      </c>
      <c r="BO28" s="379"/>
      <c r="BP28" s="379"/>
      <c r="BQ28" s="379"/>
      <c r="BR28" s="379"/>
      <c r="BS28" s="379"/>
      <c r="BT28" s="379"/>
      <c r="BU28" s="380"/>
      <c r="BV28" s="378">
        <v>3383922</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19</v>
      </c>
      <c r="M29" s="467"/>
      <c r="N29" s="467"/>
      <c r="O29" s="467"/>
      <c r="P29" s="506"/>
      <c r="Q29" s="466">
        <v>4190</v>
      </c>
      <c r="R29" s="467"/>
      <c r="S29" s="467"/>
      <c r="T29" s="467"/>
      <c r="U29" s="467"/>
      <c r="V29" s="506"/>
      <c r="W29" s="562"/>
      <c r="X29" s="563"/>
      <c r="Y29" s="564"/>
      <c r="Z29" s="465" t="s">
        <v>166</v>
      </c>
      <c r="AA29" s="445"/>
      <c r="AB29" s="445"/>
      <c r="AC29" s="445"/>
      <c r="AD29" s="445"/>
      <c r="AE29" s="445"/>
      <c r="AF29" s="445"/>
      <c r="AG29" s="446"/>
      <c r="AH29" s="466">
        <v>427</v>
      </c>
      <c r="AI29" s="467"/>
      <c r="AJ29" s="467"/>
      <c r="AK29" s="467"/>
      <c r="AL29" s="506"/>
      <c r="AM29" s="466">
        <v>1305339</v>
      </c>
      <c r="AN29" s="467"/>
      <c r="AO29" s="467"/>
      <c r="AP29" s="467"/>
      <c r="AQ29" s="467"/>
      <c r="AR29" s="506"/>
      <c r="AS29" s="466">
        <v>3057</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368526</v>
      </c>
      <c r="BO29" s="416"/>
      <c r="BP29" s="416"/>
      <c r="BQ29" s="416"/>
      <c r="BR29" s="416"/>
      <c r="BS29" s="416"/>
      <c r="BT29" s="416"/>
      <c r="BU29" s="417"/>
      <c r="BV29" s="415">
        <v>367371</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102.2</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5716012</v>
      </c>
      <c r="BO30" s="585"/>
      <c r="BP30" s="585"/>
      <c r="BQ30" s="585"/>
      <c r="BR30" s="585"/>
      <c r="BS30" s="585"/>
      <c r="BT30" s="585"/>
      <c r="BU30" s="586"/>
      <c r="BV30" s="584">
        <v>5130753</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IF('各会計、関係団体の財政状況及び健全化判断比率'!B34="","",'各会計、関係団体の財政状況及び健全化判断比率'!B34)</f>
        <v>地方卸売市場会計</v>
      </c>
      <c r="BH34" s="597"/>
      <c r="BI34" s="597"/>
      <c r="BJ34" s="597"/>
      <c r="BK34" s="597"/>
      <c r="BL34" s="597"/>
      <c r="BM34" s="597"/>
      <c r="BN34" s="597"/>
      <c r="BO34" s="597"/>
      <c r="BP34" s="597"/>
      <c r="BQ34" s="597"/>
      <c r="BR34" s="597"/>
      <c r="BS34" s="597"/>
      <c r="BT34" s="597"/>
      <c r="BU34" s="597"/>
      <c r="BV34" s="165"/>
      <c r="BW34" s="596">
        <f>IF(BY34="","",MAX(C34:D43,U34:V43,AM34:AN43,BE34:BF43)+1)</f>
        <v>11</v>
      </c>
      <c r="BX34" s="596"/>
      <c r="BY34" s="597" t="str">
        <f>IF('各会計、関係団体の財政状況及び健全化判断比率'!B68="","",'各会計、関係団体の財政状況及び健全化判断比率'!B68)</f>
        <v>福岡県市町村消防団員等公務災害補償組合（一般会計）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21</v>
      </c>
      <c r="CP34" s="596"/>
      <c r="CQ34" s="597" t="str">
        <f>IF('各会計、関係団体の財政状況及び健全化判断比率'!BS7="","",'各会計、関係団体の財政状況及び健全化判断比率'!BS7)</f>
        <v>行橋市文化振興公社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住宅新築資金等貸付事業会計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介護認定特別会計</v>
      </c>
      <c r="X35" s="597"/>
      <c r="Y35" s="597"/>
      <c r="Z35" s="597"/>
      <c r="AA35" s="597"/>
      <c r="AB35" s="597"/>
      <c r="AC35" s="597"/>
      <c r="AD35" s="597"/>
      <c r="AE35" s="597"/>
      <c r="AF35" s="597"/>
      <c r="AG35" s="597"/>
      <c r="AH35" s="597"/>
      <c r="AI35" s="597"/>
      <c r="AJ35" s="597"/>
      <c r="AK35" s="597"/>
      <c r="AL35" s="165"/>
      <c r="AM35" s="596">
        <f t="shared" ref="AM35:AM43" si="0">IF(AO35="","",AM34+1)</f>
        <v>8</v>
      </c>
      <c r="AN35" s="596"/>
      <c r="AO35" s="597" t="str">
        <f>IF('各会計、関係団体の財政状況及び健全化判断比率'!B33="","",'各会計、関係団体の財政状況及び健全化判断比率'!B33)</f>
        <v>公共下水道事業会計</v>
      </c>
      <c r="AP35" s="597"/>
      <c r="AQ35" s="597"/>
      <c r="AR35" s="597"/>
      <c r="AS35" s="597"/>
      <c r="AT35" s="597"/>
      <c r="AU35" s="597"/>
      <c r="AV35" s="597"/>
      <c r="AW35" s="597"/>
      <c r="AX35" s="597"/>
      <c r="AY35" s="597"/>
      <c r="AZ35" s="597"/>
      <c r="BA35" s="597"/>
      <c r="BB35" s="597"/>
      <c r="BC35" s="597"/>
      <c r="BD35" s="165"/>
      <c r="BE35" s="596">
        <f t="shared" ref="BE35:BE43" si="1">IF(BG35="","",BE34+1)</f>
        <v>10</v>
      </c>
      <c r="BF35" s="596"/>
      <c r="BG35" s="597" t="str">
        <f>IF('各会計、関係団体の財政状況及び健全化判断比率'!B35="","",'各会計、関係団体の財政状況及び健全化判断比率'!B35)</f>
        <v>農業集落排水事業会計</v>
      </c>
      <c r="BH35" s="597"/>
      <c r="BI35" s="597"/>
      <c r="BJ35" s="597"/>
      <c r="BK35" s="597"/>
      <c r="BL35" s="597"/>
      <c r="BM35" s="597"/>
      <c r="BN35" s="597"/>
      <c r="BO35" s="597"/>
      <c r="BP35" s="597"/>
      <c r="BQ35" s="597"/>
      <c r="BR35" s="597"/>
      <c r="BS35" s="597"/>
      <c r="BT35" s="597"/>
      <c r="BU35" s="597"/>
      <c r="BV35" s="165"/>
      <c r="BW35" s="596">
        <f t="shared" ref="BW35:BW43" si="2">IF(BY35="","",BW34+1)</f>
        <v>12</v>
      </c>
      <c r="BX35" s="596"/>
      <c r="BY35" s="597" t="str">
        <f>IF('各会計、関係団体の財政状況及び健全化判断比率'!B69="","",'各会計、関係団体の財政状況及び健全化判断比率'!B69)</f>
        <v>中間市行橋市競艇組合（一般会計）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介護保険（保険事業勘定）会計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13</v>
      </c>
      <c r="BX36" s="596"/>
      <c r="BY36" s="597" t="str">
        <f>IF('各会計、関係団体の財政状況及び健全化判断比率'!B70="","",'各会計、関係団体の財政状況及び健全化判断比率'!B70)</f>
        <v>中間市行橋市競艇組合（特別会計）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後期高齢者医療特別会計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14</v>
      </c>
      <c r="BX37" s="596"/>
      <c r="BY37" s="597" t="str">
        <f>IF('各会計、関係団体の財政状況及び健全化判断比率'!B71="","",'各会計、関係団体の財政状況及び健全化判断比率'!B71)</f>
        <v>京築広域市町村圏事務組合（一般会計）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15</v>
      </c>
      <c r="BX38" s="596"/>
      <c r="BY38" s="597" t="str">
        <f>IF('各会計、関係団体の財政状況及び健全化判断比率'!B72="","",'各会計、関係団体の財政状況及び健全化判断比率'!B72)</f>
        <v>京築広域市町村圏事務組合（行橋・京都学校給食共同調理施設特別会計）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16</v>
      </c>
      <c r="BX39" s="596"/>
      <c r="BY39" s="597" t="str">
        <f>IF('各会計、関係団体の財政状況及び健全化判断比率'!B73="","",'各会計、関係団体の財政状況及び健全化判断比率'!B73)</f>
        <v>京築広域市町村圏事務組合（広域圏消防特別会計）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17</v>
      </c>
      <c r="BX40" s="596"/>
      <c r="BY40" s="597" t="str">
        <f>IF('各会計、関係団体の財政状況及び健全化判断比率'!B74="","",'各会計、関係団体の財政状況及び健全化判断比率'!B74)</f>
        <v>京築広域市町村圏事務組合（豊築休日急患センター特別会計）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18</v>
      </c>
      <c r="BX41" s="596"/>
      <c r="BY41" s="597" t="str">
        <f>IF('各会計、関係団体の財政状況及び健全化判断比率'!B75="","",'各会計、関係団体の財政状況及び健全化判断比率'!B75)</f>
        <v>京築広域市町村圏事務組合（行橋京都メディカルセンター特別会計）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19</v>
      </c>
      <c r="BX42" s="596"/>
      <c r="BY42" s="597" t="str">
        <f>IF('各会計、関係団体の財政状況及び健全化判断比率'!B76="","",'各会計、関係団体の財政状況及び健全化判断比率'!B76)</f>
        <v>行橋市・みやこ町清掃施設組合（一般会計）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20</v>
      </c>
      <c r="BX43" s="596"/>
      <c r="BY43" s="597" t="str">
        <f>IF('各会計、関係団体の財政状況及び健全化判断比率'!B77="","",'各会計、関係団体の財政状況及び健全化判断比率'!B77)</f>
        <v>福岡県自治振興組合（一般会計）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81" t="s">
        <v>532</v>
      </c>
      <c r="D34" s="1181"/>
      <c r="E34" s="1182"/>
      <c r="F34" s="32" t="s">
        <v>533</v>
      </c>
      <c r="G34" s="33" t="s">
        <v>534</v>
      </c>
      <c r="H34" s="33" t="s">
        <v>535</v>
      </c>
      <c r="I34" s="33" t="s">
        <v>536</v>
      </c>
      <c r="J34" s="34" t="s">
        <v>537</v>
      </c>
      <c r="K34" s="22"/>
      <c r="L34" s="22"/>
      <c r="M34" s="22"/>
      <c r="N34" s="22"/>
      <c r="O34" s="22"/>
      <c r="P34" s="22"/>
    </row>
    <row r="35" spans="1:16" ht="39" customHeight="1">
      <c r="A35" s="22"/>
      <c r="B35" s="35"/>
      <c r="C35" s="1175" t="s">
        <v>538</v>
      </c>
      <c r="D35" s="1176"/>
      <c r="E35" s="1177"/>
      <c r="F35" s="36">
        <v>8.51</v>
      </c>
      <c r="G35" s="37">
        <v>8.1999999999999993</v>
      </c>
      <c r="H35" s="37">
        <v>8.84</v>
      </c>
      <c r="I35" s="37">
        <v>10.23</v>
      </c>
      <c r="J35" s="38">
        <v>12.26</v>
      </c>
      <c r="K35" s="22"/>
      <c r="L35" s="22"/>
      <c r="M35" s="22"/>
      <c r="N35" s="22"/>
      <c r="O35" s="22"/>
      <c r="P35" s="22"/>
    </row>
    <row r="36" spans="1:16" ht="39" customHeight="1">
      <c r="A36" s="22"/>
      <c r="B36" s="35"/>
      <c r="C36" s="1175" t="s">
        <v>539</v>
      </c>
      <c r="D36" s="1176"/>
      <c r="E36" s="1177"/>
      <c r="F36" s="36">
        <v>2.0099999999999998</v>
      </c>
      <c r="G36" s="37">
        <v>2.77</v>
      </c>
      <c r="H36" s="37">
        <v>4.8600000000000003</v>
      </c>
      <c r="I36" s="37">
        <v>3.48</v>
      </c>
      <c r="J36" s="38">
        <v>4.63</v>
      </c>
      <c r="K36" s="22"/>
      <c r="L36" s="22"/>
      <c r="M36" s="22"/>
      <c r="N36" s="22"/>
      <c r="O36" s="22"/>
      <c r="P36" s="22"/>
    </row>
    <row r="37" spans="1:16" ht="39" customHeight="1">
      <c r="A37" s="22"/>
      <c r="B37" s="35"/>
      <c r="C37" s="1175" t="s">
        <v>540</v>
      </c>
      <c r="D37" s="1176"/>
      <c r="E37" s="1177"/>
      <c r="F37" s="36">
        <v>0.02</v>
      </c>
      <c r="G37" s="37">
        <v>0.48</v>
      </c>
      <c r="H37" s="37">
        <v>0.61</v>
      </c>
      <c r="I37" s="37">
        <v>0.5</v>
      </c>
      <c r="J37" s="38">
        <v>1.48</v>
      </c>
      <c r="K37" s="22"/>
      <c r="L37" s="22"/>
      <c r="M37" s="22"/>
      <c r="N37" s="22"/>
      <c r="O37" s="22"/>
      <c r="P37" s="22"/>
    </row>
    <row r="38" spans="1:16" ht="39" customHeight="1">
      <c r="A38" s="22"/>
      <c r="B38" s="35"/>
      <c r="C38" s="1175" t="s">
        <v>541</v>
      </c>
      <c r="D38" s="1176"/>
      <c r="E38" s="1177"/>
      <c r="F38" s="36">
        <v>0.34</v>
      </c>
      <c r="G38" s="37">
        <v>0.37</v>
      </c>
      <c r="H38" s="37">
        <v>0.24</v>
      </c>
      <c r="I38" s="37">
        <v>1.76</v>
      </c>
      <c r="J38" s="38">
        <v>0.91</v>
      </c>
      <c r="K38" s="22"/>
      <c r="L38" s="22"/>
      <c r="M38" s="22"/>
      <c r="N38" s="22"/>
      <c r="O38" s="22"/>
      <c r="P38" s="22"/>
    </row>
    <row r="39" spans="1:16" ht="39" customHeight="1">
      <c r="A39" s="22"/>
      <c r="B39" s="35"/>
      <c r="C39" s="1175" t="s">
        <v>542</v>
      </c>
      <c r="D39" s="1176"/>
      <c r="E39" s="1177"/>
      <c r="F39" s="36">
        <v>0.11</v>
      </c>
      <c r="G39" s="37">
        <v>0.08</v>
      </c>
      <c r="H39" s="37">
        <v>0.38</v>
      </c>
      <c r="I39" s="37">
        <v>0.27</v>
      </c>
      <c r="J39" s="38">
        <v>0.03</v>
      </c>
      <c r="K39" s="22"/>
      <c r="L39" s="22"/>
      <c r="M39" s="22"/>
      <c r="N39" s="22"/>
      <c r="O39" s="22"/>
      <c r="P39" s="22"/>
    </row>
    <row r="40" spans="1:16" ht="39" customHeight="1">
      <c r="A40" s="22"/>
      <c r="B40" s="35"/>
      <c r="C40" s="1175" t="s">
        <v>543</v>
      </c>
      <c r="D40" s="1176"/>
      <c r="E40" s="1177"/>
      <c r="F40" s="36">
        <v>0.08</v>
      </c>
      <c r="G40" s="37">
        <v>0.11</v>
      </c>
      <c r="H40" s="37">
        <v>0.04</v>
      </c>
      <c r="I40" s="37">
        <v>0.04</v>
      </c>
      <c r="J40" s="38">
        <v>0.03</v>
      </c>
      <c r="K40" s="22"/>
      <c r="L40" s="22"/>
      <c r="M40" s="22"/>
      <c r="N40" s="22"/>
      <c r="O40" s="22"/>
      <c r="P40" s="22"/>
    </row>
    <row r="41" spans="1:16" ht="39" customHeight="1">
      <c r="A41" s="22"/>
      <c r="B41" s="35"/>
      <c r="C41" s="1175" t="s">
        <v>544</v>
      </c>
      <c r="D41" s="1176"/>
      <c r="E41" s="1177"/>
      <c r="F41" s="36">
        <v>0.01</v>
      </c>
      <c r="G41" s="37">
        <v>0.01</v>
      </c>
      <c r="H41" s="37">
        <v>0.02</v>
      </c>
      <c r="I41" s="37">
        <v>0.02</v>
      </c>
      <c r="J41" s="38">
        <v>0.02</v>
      </c>
      <c r="K41" s="22"/>
      <c r="L41" s="22"/>
      <c r="M41" s="22"/>
      <c r="N41" s="22"/>
      <c r="O41" s="22"/>
      <c r="P41" s="22"/>
    </row>
    <row r="42" spans="1:16" ht="39" customHeight="1">
      <c r="A42" s="22"/>
      <c r="B42" s="39"/>
      <c r="C42" s="1175" t="s">
        <v>545</v>
      </c>
      <c r="D42" s="1176"/>
      <c r="E42" s="1177"/>
      <c r="F42" s="36" t="s">
        <v>487</v>
      </c>
      <c r="G42" s="37" t="s">
        <v>487</v>
      </c>
      <c r="H42" s="37" t="s">
        <v>487</v>
      </c>
      <c r="I42" s="37" t="s">
        <v>487</v>
      </c>
      <c r="J42" s="38" t="s">
        <v>487</v>
      </c>
      <c r="K42" s="22"/>
      <c r="L42" s="22"/>
      <c r="M42" s="22"/>
      <c r="N42" s="22"/>
      <c r="O42" s="22"/>
      <c r="P42" s="22"/>
    </row>
    <row r="43" spans="1:16" ht="39" customHeight="1" thickBot="1">
      <c r="A43" s="22"/>
      <c r="B43" s="40"/>
      <c r="C43" s="1178" t="s">
        <v>546</v>
      </c>
      <c r="D43" s="1179"/>
      <c r="E43" s="1180"/>
      <c r="F43" s="41">
        <v>0.02</v>
      </c>
      <c r="G43" s="42">
        <v>0.03</v>
      </c>
      <c r="H43" s="42">
        <v>0.02</v>
      </c>
      <c r="I43" s="42">
        <v>0.02</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91" t="s">
        <v>11</v>
      </c>
      <c r="C45" s="1192"/>
      <c r="D45" s="58"/>
      <c r="E45" s="1197" t="s">
        <v>12</v>
      </c>
      <c r="F45" s="1197"/>
      <c r="G45" s="1197"/>
      <c r="H45" s="1197"/>
      <c r="I45" s="1197"/>
      <c r="J45" s="1198"/>
      <c r="K45" s="59">
        <v>1830</v>
      </c>
      <c r="L45" s="60">
        <v>1746</v>
      </c>
      <c r="M45" s="60">
        <v>1716</v>
      </c>
      <c r="N45" s="60">
        <v>1766</v>
      </c>
      <c r="O45" s="61">
        <v>1686</v>
      </c>
      <c r="P45" s="48"/>
      <c r="Q45" s="48"/>
      <c r="R45" s="48"/>
      <c r="S45" s="48"/>
      <c r="T45" s="48"/>
      <c r="U45" s="48"/>
    </row>
    <row r="46" spans="1:21" ht="30.75" customHeight="1">
      <c r="A46" s="48"/>
      <c r="B46" s="1193"/>
      <c r="C46" s="1194"/>
      <c r="D46" s="62"/>
      <c r="E46" s="1185" t="s">
        <v>13</v>
      </c>
      <c r="F46" s="1185"/>
      <c r="G46" s="1185"/>
      <c r="H46" s="1185"/>
      <c r="I46" s="1185"/>
      <c r="J46" s="1186"/>
      <c r="K46" s="63" t="s">
        <v>487</v>
      </c>
      <c r="L46" s="64" t="s">
        <v>487</v>
      </c>
      <c r="M46" s="64" t="s">
        <v>487</v>
      </c>
      <c r="N46" s="64" t="s">
        <v>487</v>
      </c>
      <c r="O46" s="65" t="s">
        <v>487</v>
      </c>
      <c r="P46" s="48"/>
      <c r="Q46" s="48"/>
      <c r="R46" s="48"/>
      <c r="S46" s="48"/>
      <c r="T46" s="48"/>
      <c r="U46" s="48"/>
    </row>
    <row r="47" spans="1:21" ht="30.75" customHeight="1">
      <c r="A47" s="48"/>
      <c r="B47" s="1193"/>
      <c r="C47" s="1194"/>
      <c r="D47" s="62"/>
      <c r="E47" s="1185" t="s">
        <v>14</v>
      </c>
      <c r="F47" s="1185"/>
      <c r="G47" s="1185"/>
      <c r="H47" s="1185"/>
      <c r="I47" s="1185"/>
      <c r="J47" s="1186"/>
      <c r="K47" s="63" t="s">
        <v>487</v>
      </c>
      <c r="L47" s="64" t="s">
        <v>487</v>
      </c>
      <c r="M47" s="64" t="s">
        <v>487</v>
      </c>
      <c r="N47" s="64" t="s">
        <v>487</v>
      </c>
      <c r="O47" s="65" t="s">
        <v>487</v>
      </c>
      <c r="P47" s="48"/>
      <c r="Q47" s="48"/>
      <c r="R47" s="48"/>
      <c r="S47" s="48"/>
      <c r="T47" s="48"/>
      <c r="U47" s="48"/>
    </row>
    <row r="48" spans="1:21" ht="30.75" customHeight="1">
      <c r="A48" s="48"/>
      <c r="B48" s="1193"/>
      <c r="C48" s="1194"/>
      <c r="D48" s="62"/>
      <c r="E48" s="1185" t="s">
        <v>15</v>
      </c>
      <c r="F48" s="1185"/>
      <c r="G48" s="1185"/>
      <c r="H48" s="1185"/>
      <c r="I48" s="1185"/>
      <c r="J48" s="1186"/>
      <c r="K48" s="63">
        <v>367</v>
      </c>
      <c r="L48" s="64">
        <v>356</v>
      </c>
      <c r="M48" s="64">
        <v>363</v>
      </c>
      <c r="N48" s="64">
        <v>391</v>
      </c>
      <c r="O48" s="65">
        <v>418</v>
      </c>
      <c r="P48" s="48"/>
      <c r="Q48" s="48"/>
      <c r="R48" s="48"/>
      <c r="S48" s="48"/>
      <c r="T48" s="48"/>
      <c r="U48" s="48"/>
    </row>
    <row r="49" spans="1:21" ht="30.75" customHeight="1">
      <c r="A49" s="48"/>
      <c r="B49" s="1193"/>
      <c r="C49" s="1194"/>
      <c r="D49" s="62"/>
      <c r="E49" s="1185" t="s">
        <v>16</v>
      </c>
      <c r="F49" s="1185"/>
      <c r="G49" s="1185"/>
      <c r="H49" s="1185"/>
      <c r="I49" s="1185"/>
      <c r="J49" s="1186"/>
      <c r="K49" s="63">
        <v>78</v>
      </c>
      <c r="L49" s="64">
        <v>78</v>
      </c>
      <c r="M49" s="64">
        <v>78</v>
      </c>
      <c r="N49" s="64">
        <v>78</v>
      </c>
      <c r="O49" s="65">
        <v>78</v>
      </c>
      <c r="P49" s="48"/>
      <c r="Q49" s="48"/>
      <c r="R49" s="48"/>
      <c r="S49" s="48"/>
      <c r="T49" s="48"/>
      <c r="U49" s="48"/>
    </row>
    <row r="50" spans="1:21" ht="30.75" customHeight="1">
      <c r="A50" s="48"/>
      <c r="B50" s="1193"/>
      <c r="C50" s="1194"/>
      <c r="D50" s="62"/>
      <c r="E50" s="1185" t="s">
        <v>17</v>
      </c>
      <c r="F50" s="1185"/>
      <c r="G50" s="1185"/>
      <c r="H50" s="1185"/>
      <c r="I50" s="1185"/>
      <c r="J50" s="1186"/>
      <c r="K50" s="63">
        <v>0</v>
      </c>
      <c r="L50" s="64">
        <v>1</v>
      </c>
      <c r="M50" s="64">
        <v>1</v>
      </c>
      <c r="N50" s="64">
        <v>1</v>
      </c>
      <c r="O50" s="65">
        <v>1</v>
      </c>
      <c r="P50" s="48"/>
      <c r="Q50" s="48"/>
      <c r="R50" s="48"/>
      <c r="S50" s="48"/>
      <c r="T50" s="48"/>
      <c r="U50" s="48"/>
    </row>
    <row r="51" spans="1:21" ht="30.75" customHeight="1">
      <c r="A51" s="48"/>
      <c r="B51" s="1195"/>
      <c r="C51" s="1196"/>
      <c r="D51" s="66"/>
      <c r="E51" s="1185" t="s">
        <v>18</v>
      </c>
      <c r="F51" s="1185"/>
      <c r="G51" s="1185"/>
      <c r="H51" s="1185"/>
      <c r="I51" s="1185"/>
      <c r="J51" s="1186"/>
      <c r="K51" s="63" t="s">
        <v>487</v>
      </c>
      <c r="L51" s="64" t="s">
        <v>487</v>
      </c>
      <c r="M51" s="64" t="s">
        <v>487</v>
      </c>
      <c r="N51" s="64" t="s">
        <v>487</v>
      </c>
      <c r="O51" s="65" t="s">
        <v>487</v>
      </c>
      <c r="P51" s="48"/>
      <c r="Q51" s="48"/>
      <c r="R51" s="48"/>
      <c r="S51" s="48"/>
      <c r="T51" s="48"/>
      <c r="U51" s="48"/>
    </row>
    <row r="52" spans="1:21" ht="30.75" customHeight="1">
      <c r="A52" s="48"/>
      <c r="B52" s="1183" t="s">
        <v>19</v>
      </c>
      <c r="C52" s="1184"/>
      <c r="D52" s="66"/>
      <c r="E52" s="1185" t="s">
        <v>20</v>
      </c>
      <c r="F52" s="1185"/>
      <c r="G52" s="1185"/>
      <c r="H52" s="1185"/>
      <c r="I52" s="1185"/>
      <c r="J52" s="1186"/>
      <c r="K52" s="63">
        <v>1406</v>
      </c>
      <c r="L52" s="64">
        <v>1406</v>
      </c>
      <c r="M52" s="64">
        <v>1449</v>
      </c>
      <c r="N52" s="64">
        <v>1510</v>
      </c>
      <c r="O52" s="65">
        <v>1419</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869</v>
      </c>
      <c r="L53" s="69">
        <v>775</v>
      </c>
      <c r="M53" s="69">
        <v>709</v>
      </c>
      <c r="N53" s="69">
        <v>726</v>
      </c>
      <c r="O53" s="70">
        <v>764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199" t="s">
        <v>24</v>
      </c>
      <c r="C41" s="1200"/>
      <c r="D41" s="81"/>
      <c r="E41" s="1205" t="s">
        <v>25</v>
      </c>
      <c r="F41" s="1205"/>
      <c r="G41" s="1205"/>
      <c r="H41" s="1206"/>
      <c r="I41" s="82">
        <v>15782</v>
      </c>
      <c r="J41" s="83">
        <v>16837</v>
      </c>
      <c r="K41" s="83">
        <v>17308</v>
      </c>
      <c r="L41" s="83">
        <v>17668</v>
      </c>
      <c r="M41" s="84">
        <v>18406</v>
      </c>
    </row>
    <row r="42" spans="2:13" ht="27.75" customHeight="1">
      <c r="B42" s="1201"/>
      <c r="C42" s="1202"/>
      <c r="D42" s="85"/>
      <c r="E42" s="1207" t="s">
        <v>26</v>
      </c>
      <c r="F42" s="1207"/>
      <c r="G42" s="1207"/>
      <c r="H42" s="1208"/>
      <c r="I42" s="86">
        <v>12</v>
      </c>
      <c r="J42" s="87">
        <v>11</v>
      </c>
      <c r="K42" s="87">
        <v>11</v>
      </c>
      <c r="L42" s="87">
        <v>10</v>
      </c>
      <c r="M42" s="88">
        <v>9</v>
      </c>
    </row>
    <row r="43" spans="2:13" ht="27.75" customHeight="1">
      <c r="B43" s="1201"/>
      <c r="C43" s="1202"/>
      <c r="D43" s="85"/>
      <c r="E43" s="1207" t="s">
        <v>27</v>
      </c>
      <c r="F43" s="1207"/>
      <c r="G43" s="1207"/>
      <c r="H43" s="1208"/>
      <c r="I43" s="86">
        <v>6774</v>
      </c>
      <c r="J43" s="87">
        <v>6484</v>
      </c>
      <c r="K43" s="87">
        <v>6365</v>
      </c>
      <c r="L43" s="87">
        <v>6433</v>
      </c>
      <c r="M43" s="88">
        <v>6502</v>
      </c>
    </row>
    <row r="44" spans="2:13" ht="27.75" customHeight="1">
      <c r="B44" s="1201"/>
      <c r="C44" s="1202"/>
      <c r="D44" s="85"/>
      <c r="E44" s="1207" t="s">
        <v>28</v>
      </c>
      <c r="F44" s="1207"/>
      <c r="G44" s="1207"/>
      <c r="H44" s="1208"/>
      <c r="I44" s="86">
        <v>579</v>
      </c>
      <c r="J44" s="87">
        <v>508</v>
      </c>
      <c r="K44" s="87">
        <v>437</v>
      </c>
      <c r="L44" s="87">
        <v>364</v>
      </c>
      <c r="M44" s="88">
        <v>291</v>
      </c>
    </row>
    <row r="45" spans="2:13" ht="27.75" customHeight="1">
      <c r="B45" s="1201"/>
      <c r="C45" s="1202"/>
      <c r="D45" s="85"/>
      <c r="E45" s="1207" t="s">
        <v>29</v>
      </c>
      <c r="F45" s="1207"/>
      <c r="G45" s="1207"/>
      <c r="H45" s="1208"/>
      <c r="I45" s="86">
        <v>3396</v>
      </c>
      <c r="J45" s="87">
        <v>3231</v>
      </c>
      <c r="K45" s="87">
        <v>3131</v>
      </c>
      <c r="L45" s="87">
        <v>3097</v>
      </c>
      <c r="M45" s="88">
        <v>2971</v>
      </c>
    </row>
    <row r="46" spans="2:13" ht="27.75" customHeight="1">
      <c r="B46" s="1201"/>
      <c r="C46" s="1202"/>
      <c r="D46" s="85"/>
      <c r="E46" s="1207" t="s">
        <v>30</v>
      </c>
      <c r="F46" s="1207"/>
      <c r="G46" s="1207"/>
      <c r="H46" s="1208"/>
      <c r="I46" s="86">
        <v>908</v>
      </c>
      <c r="J46" s="87">
        <v>1031</v>
      </c>
      <c r="K46" s="87">
        <v>977</v>
      </c>
      <c r="L46" s="87" t="s">
        <v>487</v>
      </c>
      <c r="M46" s="88" t="s">
        <v>487</v>
      </c>
    </row>
    <row r="47" spans="2:13" ht="27.75" customHeight="1">
      <c r="B47" s="1201"/>
      <c r="C47" s="1202"/>
      <c r="D47" s="85"/>
      <c r="E47" s="1207" t="s">
        <v>31</v>
      </c>
      <c r="F47" s="1207"/>
      <c r="G47" s="1207"/>
      <c r="H47" s="1208"/>
      <c r="I47" s="86" t="s">
        <v>487</v>
      </c>
      <c r="J47" s="87" t="s">
        <v>487</v>
      </c>
      <c r="K47" s="87" t="s">
        <v>487</v>
      </c>
      <c r="L47" s="87" t="s">
        <v>487</v>
      </c>
      <c r="M47" s="88" t="s">
        <v>487</v>
      </c>
    </row>
    <row r="48" spans="2:13" ht="27.75" customHeight="1">
      <c r="B48" s="1203"/>
      <c r="C48" s="1204"/>
      <c r="D48" s="85"/>
      <c r="E48" s="1207" t="s">
        <v>32</v>
      </c>
      <c r="F48" s="1207"/>
      <c r="G48" s="1207"/>
      <c r="H48" s="1208"/>
      <c r="I48" s="86" t="s">
        <v>487</v>
      </c>
      <c r="J48" s="87" t="s">
        <v>487</v>
      </c>
      <c r="K48" s="87" t="s">
        <v>487</v>
      </c>
      <c r="L48" s="87" t="s">
        <v>487</v>
      </c>
      <c r="M48" s="88" t="s">
        <v>487</v>
      </c>
    </row>
    <row r="49" spans="2:13" ht="27.75" customHeight="1">
      <c r="B49" s="1209" t="s">
        <v>33</v>
      </c>
      <c r="C49" s="1210"/>
      <c r="D49" s="89"/>
      <c r="E49" s="1207" t="s">
        <v>34</v>
      </c>
      <c r="F49" s="1207"/>
      <c r="G49" s="1207"/>
      <c r="H49" s="1208"/>
      <c r="I49" s="86">
        <v>9306</v>
      </c>
      <c r="J49" s="87">
        <v>9599</v>
      </c>
      <c r="K49" s="87">
        <v>9904</v>
      </c>
      <c r="L49" s="87">
        <v>8915</v>
      </c>
      <c r="M49" s="88">
        <v>9755</v>
      </c>
    </row>
    <row r="50" spans="2:13" ht="27.75" customHeight="1">
      <c r="B50" s="1201"/>
      <c r="C50" s="1202"/>
      <c r="D50" s="85"/>
      <c r="E50" s="1207" t="s">
        <v>35</v>
      </c>
      <c r="F50" s="1207"/>
      <c r="G50" s="1207"/>
      <c r="H50" s="1208"/>
      <c r="I50" s="86">
        <v>861</v>
      </c>
      <c r="J50" s="87">
        <v>1835</v>
      </c>
      <c r="K50" s="87">
        <v>1770</v>
      </c>
      <c r="L50" s="87">
        <v>1497</v>
      </c>
      <c r="M50" s="88">
        <v>1155</v>
      </c>
    </row>
    <row r="51" spans="2:13" ht="27.75" customHeight="1">
      <c r="B51" s="1203"/>
      <c r="C51" s="1204"/>
      <c r="D51" s="85"/>
      <c r="E51" s="1207" t="s">
        <v>36</v>
      </c>
      <c r="F51" s="1207"/>
      <c r="G51" s="1207"/>
      <c r="H51" s="1208"/>
      <c r="I51" s="86">
        <v>15983</v>
      </c>
      <c r="J51" s="87">
        <v>16285</v>
      </c>
      <c r="K51" s="87">
        <v>16473</v>
      </c>
      <c r="L51" s="87">
        <v>16606</v>
      </c>
      <c r="M51" s="88">
        <v>17095</v>
      </c>
    </row>
    <row r="52" spans="2:13" ht="27.75" customHeight="1" thickBot="1">
      <c r="B52" s="1211" t="s">
        <v>37</v>
      </c>
      <c r="C52" s="1212"/>
      <c r="D52" s="90"/>
      <c r="E52" s="1213" t="s">
        <v>38</v>
      </c>
      <c r="F52" s="1213"/>
      <c r="G52" s="1213"/>
      <c r="H52" s="1214"/>
      <c r="I52" s="91">
        <v>1300</v>
      </c>
      <c r="J52" s="92">
        <v>382</v>
      </c>
      <c r="K52" s="92">
        <v>82</v>
      </c>
      <c r="L52" s="92">
        <v>554</v>
      </c>
      <c r="M52" s="93">
        <v>175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567</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567</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568</v>
      </c>
      <c r="C41" s="246"/>
      <c r="D41" s="246"/>
      <c r="E41" s="246"/>
      <c r="F41" s="246"/>
      <c r="G41" s="246"/>
      <c r="H41" s="246"/>
      <c r="I41" s="246"/>
      <c r="J41" s="246"/>
      <c r="K41" s="246"/>
      <c r="L41" s="246"/>
      <c r="M41" s="246"/>
      <c r="N41" s="246"/>
      <c r="O41" s="246"/>
      <c r="P41" s="247"/>
    </row>
    <row r="42" spans="2:17">
      <c r="B42" s="248"/>
      <c r="C42" s="244"/>
      <c r="D42" s="244"/>
      <c r="E42" s="244"/>
      <c r="F42" s="244"/>
      <c r="G42" s="351" t="s">
        <v>569</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570</v>
      </c>
    </row>
    <row r="50" spans="1:17">
      <c r="B50" s="248"/>
      <c r="C50" s="244"/>
      <c r="D50" s="244"/>
      <c r="E50" s="244"/>
      <c r="F50" s="244"/>
      <c r="G50" s="1236"/>
      <c r="H50" s="1237"/>
      <c r="I50" s="1237"/>
      <c r="J50" s="1238"/>
      <c r="K50" s="354" t="s">
        <v>526</v>
      </c>
      <c r="L50" s="354" t="s">
        <v>527</v>
      </c>
      <c r="M50" s="354" t="s">
        <v>528</v>
      </c>
      <c r="N50" s="354" t="s">
        <v>529</v>
      </c>
      <c r="O50" s="354" t="s">
        <v>530</v>
      </c>
    </row>
    <row r="51" spans="1:17">
      <c r="B51" s="248"/>
      <c r="C51" s="244"/>
      <c r="D51" s="244"/>
      <c r="E51" s="244"/>
      <c r="F51" s="244"/>
      <c r="G51" s="1239" t="s">
        <v>571</v>
      </c>
      <c r="H51" s="1240"/>
      <c r="I51" s="1245" t="s">
        <v>572</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573</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574</v>
      </c>
      <c r="H55" s="1220"/>
      <c r="I55" s="1225" t="s">
        <v>572</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573</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575</v>
      </c>
      <c r="C63" s="244"/>
      <c r="D63" s="244"/>
      <c r="E63" s="244"/>
      <c r="F63" s="244"/>
      <c r="G63" s="244"/>
      <c r="H63" s="244"/>
      <c r="I63" s="244"/>
      <c r="J63" s="244"/>
      <c r="K63" s="244"/>
      <c r="L63" s="244"/>
      <c r="M63" s="244"/>
      <c r="N63" s="244"/>
      <c r="O63" s="244"/>
    </row>
    <row r="64" spans="1:17">
      <c r="B64" s="248"/>
      <c r="C64" s="244"/>
      <c r="D64" s="244"/>
      <c r="E64" s="244"/>
      <c r="F64" s="244"/>
      <c r="G64" s="351" t="s">
        <v>569</v>
      </c>
      <c r="I64" s="352"/>
      <c r="J64" s="352"/>
      <c r="K64" s="352"/>
      <c r="L64" s="244"/>
      <c r="M64" s="244"/>
      <c r="N64" s="244"/>
      <c r="O64" s="244"/>
    </row>
    <row r="65" spans="2:30">
      <c r="B65" s="248"/>
      <c r="C65" s="244"/>
      <c r="D65" s="244"/>
      <c r="E65" s="244"/>
      <c r="F65" s="244"/>
      <c r="G65" s="1227" t="s">
        <v>578</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576</v>
      </c>
      <c r="I71" s="368"/>
      <c r="J71" s="364"/>
      <c r="K71" s="364"/>
      <c r="L71" s="365"/>
      <c r="M71" s="364"/>
      <c r="N71" s="365"/>
      <c r="O71" s="366"/>
    </row>
    <row r="72" spans="2:30">
      <c r="B72" s="248"/>
      <c r="C72" s="244"/>
      <c r="D72" s="244"/>
      <c r="E72" s="244"/>
      <c r="F72" s="244"/>
      <c r="G72" s="1236"/>
      <c r="H72" s="1237"/>
      <c r="I72" s="1237"/>
      <c r="J72" s="1238"/>
      <c r="K72" s="354" t="s">
        <v>526</v>
      </c>
      <c r="L72" s="354" t="s">
        <v>527</v>
      </c>
      <c r="M72" s="354" t="s">
        <v>528</v>
      </c>
      <c r="N72" s="354" t="s">
        <v>529</v>
      </c>
      <c r="O72" s="354" t="s">
        <v>530</v>
      </c>
    </row>
    <row r="73" spans="2:30">
      <c r="B73" s="248"/>
      <c r="C73" s="244"/>
      <c r="D73" s="244"/>
      <c r="E73" s="244"/>
      <c r="F73" s="244"/>
      <c r="G73" s="1239" t="s">
        <v>571</v>
      </c>
      <c r="H73" s="1240"/>
      <c r="I73" s="1245" t="s">
        <v>572</v>
      </c>
      <c r="J73" s="1245"/>
      <c r="K73" s="1226">
        <v>10.8</v>
      </c>
      <c r="L73" s="1226">
        <v>3.1</v>
      </c>
      <c r="M73" s="1215">
        <v>0.6</v>
      </c>
      <c r="N73" s="1215">
        <v>4.5</v>
      </c>
      <c r="O73" s="1215">
        <v>1.4</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577</v>
      </c>
      <c r="J75" s="1225"/>
      <c r="K75" s="1247">
        <v>8</v>
      </c>
      <c r="L75" s="1247">
        <v>7.1</v>
      </c>
      <c r="M75" s="1247">
        <v>6.4</v>
      </c>
      <c r="N75" s="1247">
        <v>6</v>
      </c>
      <c r="O75" s="1247">
        <v>6</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574</v>
      </c>
      <c r="H77" s="1220"/>
      <c r="I77" s="1225" t="s">
        <v>572</v>
      </c>
      <c r="J77" s="1225"/>
      <c r="K77" s="1226">
        <v>69.2</v>
      </c>
      <c r="L77" s="1226">
        <v>58.2</v>
      </c>
      <c r="M77" s="1215">
        <v>50.3</v>
      </c>
      <c r="N77" s="1215">
        <v>45.9</v>
      </c>
      <c r="O77" s="1215">
        <v>37.299999999999997</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577</v>
      </c>
      <c r="J79" s="1217"/>
      <c r="K79" s="1218">
        <v>11.1</v>
      </c>
      <c r="L79" s="1218">
        <v>10.3</v>
      </c>
      <c r="M79" s="1218">
        <v>9.6</v>
      </c>
      <c r="N79" s="1218">
        <v>8.8000000000000007</v>
      </c>
      <c r="O79" s="1218">
        <v>7.8</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525</v>
      </c>
      <c r="G2" s="111"/>
      <c r="H2" s="112"/>
    </row>
    <row r="3" spans="1:8">
      <c r="A3" s="108" t="s">
        <v>518</v>
      </c>
      <c r="B3" s="113"/>
      <c r="C3" s="114"/>
      <c r="D3" s="115">
        <v>35806</v>
      </c>
      <c r="E3" s="116"/>
      <c r="F3" s="117">
        <v>47569</v>
      </c>
      <c r="G3" s="118"/>
      <c r="H3" s="119"/>
    </row>
    <row r="4" spans="1:8">
      <c r="A4" s="120"/>
      <c r="B4" s="121"/>
      <c r="C4" s="122"/>
      <c r="D4" s="123">
        <v>19176</v>
      </c>
      <c r="E4" s="124"/>
      <c r="F4" s="125">
        <v>26255</v>
      </c>
      <c r="G4" s="126"/>
      <c r="H4" s="127"/>
    </row>
    <row r="5" spans="1:8">
      <c r="A5" s="108" t="s">
        <v>520</v>
      </c>
      <c r="B5" s="113"/>
      <c r="C5" s="114"/>
      <c r="D5" s="115">
        <v>69613</v>
      </c>
      <c r="E5" s="116"/>
      <c r="F5" s="117">
        <v>50880</v>
      </c>
      <c r="G5" s="118"/>
      <c r="H5" s="119"/>
    </row>
    <row r="6" spans="1:8">
      <c r="A6" s="120"/>
      <c r="B6" s="121"/>
      <c r="C6" s="122"/>
      <c r="D6" s="123">
        <v>23986</v>
      </c>
      <c r="E6" s="124"/>
      <c r="F6" s="125">
        <v>26879</v>
      </c>
      <c r="G6" s="126"/>
      <c r="H6" s="127"/>
    </row>
    <row r="7" spans="1:8">
      <c r="A7" s="108" t="s">
        <v>521</v>
      </c>
      <c r="B7" s="113"/>
      <c r="C7" s="114"/>
      <c r="D7" s="115">
        <v>72054</v>
      </c>
      <c r="E7" s="116"/>
      <c r="F7" s="117">
        <v>63956</v>
      </c>
      <c r="G7" s="118"/>
      <c r="H7" s="119"/>
    </row>
    <row r="8" spans="1:8">
      <c r="A8" s="120"/>
      <c r="B8" s="121"/>
      <c r="C8" s="122"/>
      <c r="D8" s="123">
        <v>27757</v>
      </c>
      <c r="E8" s="124"/>
      <c r="F8" s="125">
        <v>29239</v>
      </c>
      <c r="G8" s="126"/>
      <c r="H8" s="127"/>
    </row>
    <row r="9" spans="1:8">
      <c r="A9" s="108" t="s">
        <v>522</v>
      </c>
      <c r="B9" s="113"/>
      <c r="C9" s="114"/>
      <c r="D9" s="115">
        <v>43091</v>
      </c>
      <c r="E9" s="116"/>
      <c r="F9" s="117">
        <v>66255</v>
      </c>
      <c r="G9" s="118"/>
      <c r="H9" s="119"/>
    </row>
    <row r="10" spans="1:8">
      <c r="A10" s="120"/>
      <c r="B10" s="121"/>
      <c r="C10" s="122"/>
      <c r="D10" s="123">
        <v>23780</v>
      </c>
      <c r="E10" s="124"/>
      <c r="F10" s="125">
        <v>31822</v>
      </c>
      <c r="G10" s="126"/>
      <c r="H10" s="127"/>
    </row>
    <row r="11" spans="1:8">
      <c r="A11" s="108" t="s">
        <v>523</v>
      </c>
      <c r="B11" s="113"/>
      <c r="C11" s="114"/>
      <c r="D11" s="115">
        <v>53367</v>
      </c>
      <c r="E11" s="116"/>
      <c r="F11" s="117">
        <v>54227</v>
      </c>
      <c r="G11" s="118"/>
      <c r="H11" s="119"/>
    </row>
    <row r="12" spans="1:8">
      <c r="A12" s="120"/>
      <c r="B12" s="121"/>
      <c r="C12" s="128"/>
      <c r="D12" s="123">
        <v>27321</v>
      </c>
      <c r="E12" s="124"/>
      <c r="F12" s="125">
        <v>29694</v>
      </c>
      <c r="G12" s="126"/>
      <c r="H12" s="127"/>
    </row>
    <row r="13" spans="1:8">
      <c r="A13" s="108"/>
      <c r="B13" s="113"/>
      <c r="C13" s="129"/>
      <c r="D13" s="130">
        <v>54786</v>
      </c>
      <c r="E13" s="131"/>
      <c r="F13" s="132">
        <v>56577</v>
      </c>
      <c r="G13" s="133"/>
      <c r="H13" s="119"/>
    </row>
    <row r="14" spans="1:8">
      <c r="A14" s="120"/>
      <c r="B14" s="121"/>
      <c r="C14" s="122"/>
      <c r="D14" s="123">
        <v>24404</v>
      </c>
      <c r="E14" s="124"/>
      <c r="F14" s="125">
        <v>28778</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2.13</v>
      </c>
      <c r="C19" s="134">
        <f>ROUND(VALUE(SUBSTITUTE(実質収支比率等に係る経年分析!G$48,"▲","-")),2)</f>
        <v>2.86</v>
      </c>
      <c r="D19" s="134">
        <f>ROUND(VALUE(SUBSTITUTE(実質収支比率等に係る経年分析!H$48,"▲","-")),2)</f>
        <v>5.25</v>
      </c>
      <c r="E19" s="134">
        <f>ROUND(VALUE(SUBSTITUTE(実質収支比率等に係る経年分析!I$48,"▲","-")),2)</f>
        <v>3.77</v>
      </c>
      <c r="F19" s="134">
        <f>ROUND(VALUE(SUBSTITUTE(実質収支比率等に係る経年分析!J$48,"▲","-")),2)</f>
        <v>4.68</v>
      </c>
    </row>
    <row r="20" spans="1:11">
      <c r="A20" s="134" t="s">
        <v>43</v>
      </c>
      <c r="B20" s="134">
        <f>ROUND(VALUE(SUBSTITUTE(実質収支比率等に係る経年分析!F$47,"▲","-")),2)</f>
        <v>18.2</v>
      </c>
      <c r="C20" s="134">
        <f>ROUND(VALUE(SUBSTITUTE(実質収支比率等に係る経年分析!G$47,"▲","-")),2)</f>
        <v>19.61</v>
      </c>
      <c r="D20" s="134">
        <f>ROUND(VALUE(SUBSTITUTE(実質収支比率等に係る経年分析!H$47,"▲","-")),2)</f>
        <v>25.06</v>
      </c>
      <c r="E20" s="134">
        <f>ROUND(VALUE(SUBSTITUTE(実質収支比率等に係る経年分析!I$47,"▲","-")),2)</f>
        <v>25.05</v>
      </c>
      <c r="F20" s="134">
        <f>ROUND(VALUE(SUBSTITUTE(実質収支比率等に係る経年分析!J$47,"▲","-")),2)</f>
        <v>26.59</v>
      </c>
    </row>
    <row r="21" spans="1:11">
      <c r="A21" s="134" t="s">
        <v>44</v>
      </c>
      <c r="B21" s="134">
        <f>IF(ISNUMBER(VALUE(SUBSTITUTE(実質収支比率等に係る経年分析!F$49,"▲","-"))),ROUND(VALUE(SUBSTITUTE(実質収支比率等に係る経年分析!F$49,"▲","-")),2),NA())</f>
        <v>3.02</v>
      </c>
      <c r="C21" s="134">
        <f>IF(ISNUMBER(VALUE(SUBSTITUTE(実質収支比率等に係る経年分析!G$49,"▲","-"))),ROUND(VALUE(SUBSTITUTE(実質収支比率等に係る経年分析!G$49,"▲","-")),2),NA())</f>
        <v>1.47</v>
      </c>
      <c r="D21" s="134">
        <f>IF(ISNUMBER(VALUE(SUBSTITUTE(実質収支比率等に係る経年分析!H$49,"▲","-"))),ROUND(VALUE(SUBSTITUTE(実質収支比率等に係る経年分析!H$49,"▲","-")),2),NA())</f>
        <v>6.57</v>
      </c>
      <c r="E21" s="134">
        <f>IF(ISNUMBER(VALUE(SUBSTITUTE(実質収支比率等に係る経年分析!I$49,"▲","-"))),ROUND(VALUE(SUBSTITUTE(実質収支比率等に係る経年分析!I$49,"▲","-")),2),NA())</f>
        <v>-4.3099999999999996</v>
      </c>
      <c r="F21" s="134">
        <f>IF(ISNUMBER(VALUE(SUBSTITUTE(実質収支比率等に係る経年分析!J$49,"▲","-"))),ROUND(VALUE(SUBSTITUTE(実質収支比率等に係る経年分析!J$49,"▲","-")),2),NA())</f>
        <v>0.76</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住宅新築資金等貸付事業会計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公共下水道事業会計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1.76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0.91</v>
      </c>
    </row>
    <row r="33" spans="1:16">
      <c r="A33" s="135" t="str">
        <f>IF(連結実質赤字比率に係る赤字・黒字の構成分析!C$37="",NA(),連結実質赤字比率に係る赤字・黒字の構成分析!C$37)</f>
        <v>介護保険（保険事業勘定）会計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1.48</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2.0099999999999998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2.77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4.8600000000000003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3.48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4.63</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8.51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8.1999999999999993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8.84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10.23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12.26</v>
      </c>
    </row>
    <row r="36" spans="1:16">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7.57</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7.58</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7.25</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7.86</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9.0399999999999991</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1406</v>
      </c>
      <c r="E42" s="136"/>
      <c r="F42" s="136"/>
      <c r="G42" s="136">
        <f>'実質公債費比率（分子）の構造'!L$52</f>
        <v>1406</v>
      </c>
      <c r="H42" s="136"/>
      <c r="I42" s="136"/>
      <c r="J42" s="136">
        <f>'実質公債費比率（分子）の構造'!M$52</f>
        <v>1449</v>
      </c>
      <c r="K42" s="136"/>
      <c r="L42" s="136"/>
      <c r="M42" s="136">
        <f>'実質公債費比率（分子）の構造'!N$52</f>
        <v>1510</v>
      </c>
      <c r="N42" s="136"/>
      <c r="O42" s="136"/>
      <c r="P42" s="136">
        <f>'実質公債費比率（分子）の構造'!O$52</f>
        <v>1419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0</v>
      </c>
      <c r="C44" s="136"/>
      <c r="D44" s="136"/>
      <c r="E44" s="136">
        <f>'実質公債費比率（分子）の構造'!L$50</f>
        <v>1</v>
      </c>
      <c r="F44" s="136"/>
      <c r="G44" s="136"/>
      <c r="H44" s="136">
        <f>'実質公債費比率（分子）の構造'!M$50</f>
        <v>1</v>
      </c>
      <c r="I44" s="136"/>
      <c r="J44" s="136"/>
      <c r="K44" s="136">
        <f>'実質公債費比率（分子）の構造'!N$50</f>
        <v>1</v>
      </c>
      <c r="L44" s="136"/>
      <c r="M44" s="136"/>
      <c r="N44" s="136">
        <f>'実質公債費比率（分子）の構造'!O$50</f>
        <v>1</v>
      </c>
      <c r="O44" s="136"/>
      <c r="P44" s="136"/>
    </row>
    <row r="45" spans="1:16">
      <c r="A45" s="136" t="s">
        <v>54</v>
      </c>
      <c r="B45" s="136">
        <f>'実質公債費比率（分子）の構造'!K$49</f>
        <v>78</v>
      </c>
      <c r="C45" s="136"/>
      <c r="D45" s="136"/>
      <c r="E45" s="136">
        <f>'実質公債費比率（分子）の構造'!L$49</f>
        <v>78</v>
      </c>
      <c r="F45" s="136"/>
      <c r="G45" s="136"/>
      <c r="H45" s="136">
        <f>'実質公債費比率（分子）の構造'!M$49</f>
        <v>78</v>
      </c>
      <c r="I45" s="136"/>
      <c r="J45" s="136"/>
      <c r="K45" s="136">
        <f>'実質公債費比率（分子）の構造'!N$49</f>
        <v>78</v>
      </c>
      <c r="L45" s="136"/>
      <c r="M45" s="136"/>
      <c r="N45" s="136">
        <f>'実質公債費比率（分子）の構造'!O$49</f>
        <v>78</v>
      </c>
      <c r="O45" s="136"/>
      <c r="P45" s="136"/>
    </row>
    <row r="46" spans="1:16">
      <c r="A46" s="136" t="s">
        <v>55</v>
      </c>
      <c r="B46" s="136">
        <f>'実質公債費比率（分子）の構造'!K$48</f>
        <v>367</v>
      </c>
      <c r="C46" s="136"/>
      <c r="D46" s="136"/>
      <c r="E46" s="136">
        <f>'実質公債費比率（分子）の構造'!L$48</f>
        <v>356</v>
      </c>
      <c r="F46" s="136"/>
      <c r="G46" s="136"/>
      <c r="H46" s="136">
        <f>'実質公債費比率（分子）の構造'!M$48</f>
        <v>363</v>
      </c>
      <c r="I46" s="136"/>
      <c r="J46" s="136"/>
      <c r="K46" s="136">
        <f>'実質公債費比率（分子）の構造'!N$48</f>
        <v>391</v>
      </c>
      <c r="L46" s="136"/>
      <c r="M46" s="136"/>
      <c r="N46" s="136">
        <f>'実質公債費比率（分子）の構造'!O$48</f>
        <v>418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1830</v>
      </c>
      <c r="C49" s="136"/>
      <c r="D49" s="136"/>
      <c r="E49" s="136">
        <f>'実質公債費比率（分子）の構造'!L$45</f>
        <v>1746</v>
      </c>
      <c r="F49" s="136"/>
      <c r="G49" s="136"/>
      <c r="H49" s="136">
        <f>'実質公債費比率（分子）の構造'!M$45</f>
        <v>1716</v>
      </c>
      <c r="I49" s="136"/>
      <c r="J49" s="136"/>
      <c r="K49" s="136">
        <f>'実質公債費比率（分子）の構造'!N$45</f>
        <v>1766</v>
      </c>
      <c r="L49" s="136"/>
      <c r="M49" s="136"/>
      <c r="N49" s="136">
        <f>'実質公債費比率（分子）の構造'!O$45</f>
        <v>1686</v>
      </c>
      <c r="O49" s="136"/>
      <c r="P49" s="136"/>
    </row>
    <row r="50" spans="1:16">
      <c r="A50" s="136" t="s">
        <v>59</v>
      </c>
      <c r="B50" s="136" t="e">
        <f>NA()</f>
        <v>#N/A</v>
      </c>
      <c r="C50" s="136">
        <f>IF(ISNUMBER('実質公債費比率（分子）の構造'!K$53),'実質公債費比率（分子）の構造'!K$53,NA())</f>
        <v>869</v>
      </c>
      <c r="D50" s="136" t="e">
        <f>NA()</f>
        <v>#N/A</v>
      </c>
      <c r="E50" s="136" t="e">
        <f>NA()</f>
        <v>#N/A</v>
      </c>
      <c r="F50" s="136">
        <f>IF(ISNUMBER('実質公債費比率（分子）の構造'!L$53),'実質公債費比率（分子）の構造'!L$53,NA())</f>
        <v>775</v>
      </c>
      <c r="G50" s="136" t="e">
        <f>NA()</f>
        <v>#N/A</v>
      </c>
      <c r="H50" s="136" t="e">
        <f>NA()</f>
        <v>#N/A</v>
      </c>
      <c r="I50" s="136">
        <f>IF(ISNUMBER('実質公債費比率（分子）の構造'!M$53),'実質公債費比率（分子）の構造'!M$53,NA())</f>
        <v>709</v>
      </c>
      <c r="J50" s="136" t="e">
        <f>NA()</f>
        <v>#N/A</v>
      </c>
      <c r="K50" s="136" t="e">
        <f>NA()</f>
        <v>#N/A</v>
      </c>
      <c r="L50" s="136">
        <f>IF(ISNUMBER('実質公債費比率（分子）の構造'!N$53),'実質公債費比率（分子）の構造'!N$53,NA())</f>
        <v>726</v>
      </c>
      <c r="M50" s="136" t="e">
        <f>NA()</f>
        <v>#N/A</v>
      </c>
      <c r="N50" s="136" t="e">
        <f>NA()</f>
        <v>#N/A</v>
      </c>
      <c r="O50" s="136">
        <f>IF(ISNUMBER('実質公債費比率（分子）の構造'!O$53),'実質公債費比率（分子）の構造'!O$53,NA())</f>
        <v>764</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15983</v>
      </c>
      <c r="E56" s="135"/>
      <c r="F56" s="135"/>
      <c r="G56" s="135">
        <f>'将来負担比率（分子）の構造'!J$51</f>
        <v>16285</v>
      </c>
      <c r="H56" s="135"/>
      <c r="I56" s="135"/>
      <c r="J56" s="135">
        <f>'将来負担比率（分子）の構造'!K$51</f>
        <v>16473</v>
      </c>
      <c r="K56" s="135"/>
      <c r="L56" s="135"/>
      <c r="M56" s="135">
        <f>'将来負担比率（分子）の構造'!L$51</f>
        <v>16606</v>
      </c>
      <c r="N56" s="135"/>
      <c r="O56" s="135"/>
      <c r="P56" s="135">
        <f>'将来負担比率（分子）の構造'!M$51</f>
        <v>17095</v>
      </c>
    </row>
    <row r="57" spans="1:16">
      <c r="A57" s="135" t="s">
        <v>35</v>
      </c>
      <c r="B57" s="135"/>
      <c r="C57" s="135"/>
      <c r="D57" s="135">
        <f>'将来負担比率（分子）の構造'!I$50</f>
        <v>861</v>
      </c>
      <c r="E57" s="135"/>
      <c r="F57" s="135"/>
      <c r="G57" s="135">
        <f>'将来負担比率（分子）の構造'!J$50</f>
        <v>1835</v>
      </c>
      <c r="H57" s="135"/>
      <c r="I57" s="135"/>
      <c r="J57" s="135">
        <f>'将来負担比率（分子）の構造'!K$50</f>
        <v>1770</v>
      </c>
      <c r="K57" s="135"/>
      <c r="L57" s="135"/>
      <c r="M57" s="135">
        <f>'将来負担比率（分子）の構造'!L$50</f>
        <v>1497</v>
      </c>
      <c r="N57" s="135"/>
      <c r="O57" s="135"/>
      <c r="P57" s="135">
        <f>'将来負担比率（分子）の構造'!M$50</f>
        <v>1155</v>
      </c>
    </row>
    <row r="58" spans="1:16">
      <c r="A58" s="135" t="s">
        <v>34</v>
      </c>
      <c r="B58" s="135"/>
      <c r="C58" s="135"/>
      <c r="D58" s="135">
        <f>'将来負担比率（分子）の構造'!I$49</f>
        <v>9306</v>
      </c>
      <c r="E58" s="135"/>
      <c r="F58" s="135"/>
      <c r="G58" s="135">
        <f>'将来負担比率（分子）の構造'!J$49</f>
        <v>9599</v>
      </c>
      <c r="H58" s="135"/>
      <c r="I58" s="135"/>
      <c r="J58" s="135">
        <f>'将来負担比率（分子）の構造'!K$49</f>
        <v>9904</v>
      </c>
      <c r="K58" s="135"/>
      <c r="L58" s="135"/>
      <c r="M58" s="135">
        <f>'将来負担比率（分子）の構造'!L$49</f>
        <v>8915</v>
      </c>
      <c r="N58" s="135"/>
      <c r="O58" s="135"/>
      <c r="P58" s="135">
        <f>'将来負担比率（分子）の構造'!M$49</f>
        <v>9755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908</v>
      </c>
      <c r="C61" s="135"/>
      <c r="D61" s="135"/>
      <c r="E61" s="135">
        <f>'将来負担比率（分子）の構造'!J$46</f>
        <v>1031</v>
      </c>
      <c r="F61" s="135"/>
      <c r="G61" s="135"/>
      <c r="H61" s="135">
        <f>'将来負担比率（分子）の構造'!K$46</f>
        <v>977</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3396</v>
      </c>
      <c r="C62" s="135"/>
      <c r="D62" s="135"/>
      <c r="E62" s="135">
        <f>'将来負担比率（分子）の構造'!J$45</f>
        <v>3231</v>
      </c>
      <c r="F62" s="135"/>
      <c r="G62" s="135"/>
      <c r="H62" s="135">
        <f>'将来負担比率（分子）の構造'!K$45</f>
        <v>3131</v>
      </c>
      <c r="I62" s="135"/>
      <c r="J62" s="135"/>
      <c r="K62" s="135">
        <f>'将来負担比率（分子）の構造'!L$45</f>
        <v>3097</v>
      </c>
      <c r="L62" s="135"/>
      <c r="M62" s="135"/>
      <c r="N62" s="135">
        <f>'将来負担比率（分子）の構造'!M$45</f>
        <v>2971</v>
      </c>
      <c r="O62" s="135"/>
      <c r="P62" s="135"/>
    </row>
    <row r="63" spans="1:16">
      <c r="A63" s="135" t="s">
        <v>28</v>
      </c>
      <c r="B63" s="135">
        <f>'将来負担比率（分子）の構造'!I$44</f>
        <v>579</v>
      </c>
      <c r="C63" s="135"/>
      <c r="D63" s="135"/>
      <c r="E63" s="135">
        <f>'将来負担比率（分子）の構造'!J$44</f>
        <v>508</v>
      </c>
      <c r="F63" s="135"/>
      <c r="G63" s="135"/>
      <c r="H63" s="135">
        <f>'将来負担比率（分子）の構造'!K$44</f>
        <v>437</v>
      </c>
      <c r="I63" s="135"/>
      <c r="J63" s="135"/>
      <c r="K63" s="135">
        <f>'将来負担比率（分子）の構造'!L$44</f>
        <v>364</v>
      </c>
      <c r="L63" s="135"/>
      <c r="M63" s="135"/>
      <c r="N63" s="135">
        <f>'将来負担比率（分子）の構造'!M$44</f>
        <v>291</v>
      </c>
      <c r="O63" s="135"/>
      <c r="P63" s="135"/>
    </row>
    <row r="64" spans="1:16">
      <c r="A64" s="135" t="s">
        <v>27</v>
      </c>
      <c r="B64" s="135">
        <f>'将来負担比率（分子）の構造'!I$43</f>
        <v>6774</v>
      </c>
      <c r="C64" s="135"/>
      <c r="D64" s="135"/>
      <c r="E64" s="135">
        <f>'将来負担比率（分子）の構造'!J$43</f>
        <v>6484</v>
      </c>
      <c r="F64" s="135"/>
      <c r="G64" s="135"/>
      <c r="H64" s="135">
        <f>'将来負担比率（分子）の構造'!K$43</f>
        <v>6365</v>
      </c>
      <c r="I64" s="135"/>
      <c r="J64" s="135"/>
      <c r="K64" s="135">
        <f>'将来負担比率（分子）の構造'!L$43</f>
        <v>6433</v>
      </c>
      <c r="L64" s="135"/>
      <c r="M64" s="135"/>
      <c r="N64" s="135">
        <f>'将来負担比率（分子）の構造'!M$43</f>
        <v>6502</v>
      </c>
      <c r="O64" s="135"/>
      <c r="P64" s="135"/>
    </row>
    <row r="65" spans="1:16">
      <c r="A65" s="135" t="s">
        <v>26</v>
      </c>
      <c r="B65" s="135">
        <f>'将来負担比率（分子）の構造'!I$42</f>
        <v>12</v>
      </c>
      <c r="C65" s="135"/>
      <c r="D65" s="135"/>
      <c r="E65" s="135">
        <f>'将来負担比率（分子）の構造'!J$42</f>
        <v>11</v>
      </c>
      <c r="F65" s="135"/>
      <c r="G65" s="135"/>
      <c r="H65" s="135">
        <f>'将来負担比率（分子）の構造'!K$42</f>
        <v>11</v>
      </c>
      <c r="I65" s="135"/>
      <c r="J65" s="135"/>
      <c r="K65" s="135">
        <f>'将来負担比率（分子）の構造'!L$42</f>
        <v>10</v>
      </c>
      <c r="L65" s="135"/>
      <c r="M65" s="135"/>
      <c r="N65" s="135">
        <f>'将来負担比率（分子）の構造'!M$42</f>
        <v>9</v>
      </c>
      <c r="O65" s="135"/>
      <c r="P65" s="135"/>
    </row>
    <row r="66" spans="1:16">
      <c r="A66" s="135" t="s">
        <v>25</v>
      </c>
      <c r="B66" s="135">
        <f>'将来負担比率（分子）の構造'!I$41</f>
        <v>15782</v>
      </c>
      <c r="C66" s="135"/>
      <c r="D66" s="135"/>
      <c r="E66" s="135">
        <f>'将来負担比率（分子）の構造'!J$41</f>
        <v>16837</v>
      </c>
      <c r="F66" s="135"/>
      <c r="G66" s="135"/>
      <c r="H66" s="135">
        <f>'将来負担比率（分子）の構造'!K$41</f>
        <v>17308</v>
      </c>
      <c r="I66" s="135"/>
      <c r="J66" s="135"/>
      <c r="K66" s="135">
        <f>'将来負担比率（分子）の構造'!L$41</f>
        <v>17668</v>
      </c>
      <c r="L66" s="135"/>
      <c r="M66" s="135"/>
      <c r="N66" s="135">
        <f>'将来負担比率（分子）の構造'!M$41</f>
        <v>18406</v>
      </c>
      <c r="O66" s="135"/>
      <c r="P66" s="135"/>
    </row>
    <row r="67" spans="1:16">
      <c r="A67" s="135" t="s">
        <v>63</v>
      </c>
      <c r="B67" s="135" t="e">
        <f>NA()</f>
        <v>#N/A</v>
      </c>
      <c r="C67" s="135">
        <f>IF(ISNUMBER('将来負担比率（分子）の構造'!I$52), IF('将来負担比率（分子）の構造'!I$52 &lt; 0, 0, '将来負担比率（分子）の構造'!I$52), NA())</f>
        <v>1300</v>
      </c>
      <c r="D67" s="135" t="e">
        <f>NA()</f>
        <v>#N/A</v>
      </c>
      <c r="E67" s="135" t="e">
        <f>NA()</f>
        <v>#N/A</v>
      </c>
      <c r="F67" s="135">
        <f>IF(ISNUMBER('将来負担比率（分子）の構造'!J$52), IF('将来負担比率（分子）の構造'!J$52 &lt; 0, 0, '将来負担比率（分子）の構造'!J$52), NA())</f>
        <v>382</v>
      </c>
      <c r="G67" s="135" t="e">
        <f>NA()</f>
        <v>#N/A</v>
      </c>
      <c r="H67" s="135" t="e">
        <f>NA()</f>
        <v>#N/A</v>
      </c>
      <c r="I67" s="135">
        <f>IF(ISNUMBER('将来負担比率（分子）の構造'!K$52), IF('将来負担比率（分子）の構造'!K$52 &lt; 0, 0, '将来負担比率（分子）の構造'!K$52), NA())</f>
        <v>82</v>
      </c>
      <c r="J67" s="135" t="e">
        <f>NA()</f>
        <v>#N/A</v>
      </c>
      <c r="K67" s="135" t="e">
        <f>NA()</f>
        <v>#N/A</v>
      </c>
      <c r="L67" s="135">
        <f>IF(ISNUMBER('将来負担比率（分子）の構造'!L$52), IF('将来負担比率（分子）の構造'!L$52 &lt; 0, 0, '将来負担比率（分子）の構造'!L$52), NA())</f>
        <v>554</v>
      </c>
      <c r="M67" s="135" t="e">
        <f>NA()</f>
        <v>#N/A</v>
      </c>
      <c r="N67" s="135" t="e">
        <f>NA()</f>
        <v>#N/A</v>
      </c>
      <c r="O67" s="135">
        <f>IF(ISNUMBER('将来負担比率（分子）の構造'!M$52), IF('将来負担比率（分子）の構造'!M$52 &lt; 0, 0, '将来負担比率（分子）の構造'!M$52), NA())</f>
        <v>175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7597390</v>
      </c>
      <c r="S5" s="613"/>
      <c r="T5" s="613"/>
      <c r="U5" s="613"/>
      <c r="V5" s="613"/>
      <c r="W5" s="613"/>
      <c r="X5" s="613"/>
      <c r="Y5" s="614"/>
      <c r="Z5" s="615">
        <v>27.3</v>
      </c>
      <c r="AA5" s="615"/>
      <c r="AB5" s="615"/>
      <c r="AC5" s="615"/>
      <c r="AD5" s="616">
        <v>7597390</v>
      </c>
      <c r="AE5" s="616"/>
      <c r="AF5" s="616"/>
      <c r="AG5" s="616"/>
      <c r="AH5" s="616"/>
      <c r="AI5" s="616"/>
      <c r="AJ5" s="616"/>
      <c r="AK5" s="616"/>
      <c r="AL5" s="617">
        <v>56.3</v>
      </c>
      <c r="AM5" s="618"/>
      <c r="AN5" s="618"/>
      <c r="AO5" s="619"/>
      <c r="AP5" s="609" t="s">
        <v>205</v>
      </c>
      <c r="AQ5" s="610"/>
      <c r="AR5" s="610"/>
      <c r="AS5" s="610"/>
      <c r="AT5" s="610"/>
      <c r="AU5" s="610"/>
      <c r="AV5" s="610"/>
      <c r="AW5" s="610"/>
      <c r="AX5" s="610"/>
      <c r="AY5" s="610"/>
      <c r="AZ5" s="610"/>
      <c r="BA5" s="610"/>
      <c r="BB5" s="610"/>
      <c r="BC5" s="610"/>
      <c r="BD5" s="610"/>
      <c r="BE5" s="610"/>
      <c r="BF5" s="611"/>
      <c r="BG5" s="623">
        <v>7597390</v>
      </c>
      <c r="BH5" s="624"/>
      <c r="BI5" s="624"/>
      <c r="BJ5" s="624"/>
      <c r="BK5" s="624"/>
      <c r="BL5" s="624"/>
      <c r="BM5" s="624"/>
      <c r="BN5" s="625"/>
      <c r="BO5" s="626">
        <v>100</v>
      </c>
      <c r="BP5" s="626"/>
      <c r="BQ5" s="626"/>
      <c r="BR5" s="626"/>
      <c r="BS5" s="627">
        <v>301521</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199575</v>
      </c>
      <c r="S6" s="624"/>
      <c r="T6" s="624"/>
      <c r="U6" s="624"/>
      <c r="V6" s="624"/>
      <c r="W6" s="624"/>
      <c r="X6" s="624"/>
      <c r="Y6" s="625"/>
      <c r="Z6" s="626">
        <v>0.7</v>
      </c>
      <c r="AA6" s="626"/>
      <c r="AB6" s="626"/>
      <c r="AC6" s="626"/>
      <c r="AD6" s="627">
        <v>199575</v>
      </c>
      <c r="AE6" s="627"/>
      <c r="AF6" s="627"/>
      <c r="AG6" s="627"/>
      <c r="AH6" s="627"/>
      <c r="AI6" s="627"/>
      <c r="AJ6" s="627"/>
      <c r="AK6" s="627"/>
      <c r="AL6" s="628">
        <v>1.5</v>
      </c>
      <c r="AM6" s="629"/>
      <c r="AN6" s="629"/>
      <c r="AO6" s="630"/>
      <c r="AP6" s="620" t="s">
        <v>210</v>
      </c>
      <c r="AQ6" s="621"/>
      <c r="AR6" s="621"/>
      <c r="AS6" s="621"/>
      <c r="AT6" s="621"/>
      <c r="AU6" s="621"/>
      <c r="AV6" s="621"/>
      <c r="AW6" s="621"/>
      <c r="AX6" s="621"/>
      <c r="AY6" s="621"/>
      <c r="AZ6" s="621"/>
      <c r="BA6" s="621"/>
      <c r="BB6" s="621"/>
      <c r="BC6" s="621"/>
      <c r="BD6" s="621"/>
      <c r="BE6" s="621"/>
      <c r="BF6" s="622"/>
      <c r="BG6" s="623">
        <v>7597390</v>
      </c>
      <c r="BH6" s="624"/>
      <c r="BI6" s="624"/>
      <c r="BJ6" s="624"/>
      <c r="BK6" s="624"/>
      <c r="BL6" s="624"/>
      <c r="BM6" s="624"/>
      <c r="BN6" s="625"/>
      <c r="BO6" s="626">
        <v>100</v>
      </c>
      <c r="BP6" s="626"/>
      <c r="BQ6" s="626"/>
      <c r="BR6" s="626"/>
      <c r="BS6" s="627">
        <v>301521</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262701</v>
      </c>
      <c r="CS6" s="624"/>
      <c r="CT6" s="624"/>
      <c r="CU6" s="624"/>
      <c r="CV6" s="624"/>
      <c r="CW6" s="624"/>
      <c r="CX6" s="624"/>
      <c r="CY6" s="625"/>
      <c r="CZ6" s="626">
        <v>1</v>
      </c>
      <c r="DA6" s="626"/>
      <c r="DB6" s="626"/>
      <c r="DC6" s="626"/>
      <c r="DD6" s="632" t="s">
        <v>212</v>
      </c>
      <c r="DE6" s="624"/>
      <c r="DF6" s="624"/>
      <c r="DG6" s="624"/>
      <c r="DH6" s="624"/>
      <c r="DI6" s="624"/>
      <c r="DJ6" s="624"/>
      <c r="DK6" s="624"/>
      <c r="DL6" s="624"/>
      <c r="DM6" s="624"/>
      <c r="DN6" s="624"/>
      <c r="DO6" s="624"/>
      <c r="DP6" s="625"/>
      <c r="DQ6" s="632">
        <v>262701</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15638</v>
      </c>
      <c r="S7" s="624"/>
      <c r="T7" s="624"/>
      <c r="U7" s="624"/>
      <c r="V7" s="624"/>
      <c r="W7" s="624"/>
      <c r="X7" s="624"/>
      <c r="Y7" s="625"/>
      <c r="Z7" s="626">
        <v>0.1</v>
      </c>
      <c r="AA7" s="626"/>
      <c r="AB7" s="626"/>
      <c r="AC7" s="626"/>
      <c r="AD7" s="627">
        <v>15638</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3753629</v>
      </c>
      <c r="BH7" s="624"/>
      <c r="BI7" s="624"/>
      <c r="BJ7" s="624"/>
      <c r="BK7" s="624"/>
      <c r="BL7" s="624"/>
      <c r="BM7" s="624"/>
      <c r="BN7" s="625"/>
      <c r="BO7" s="626">
        <v>49.4</v>
      </c>
      <c r="BP7" s="626"/>
      <c r="BQ7" s="626"/>
      <c r="BR7" s="626"/>
      <c r="BS7" s="627">
        <v>95128</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3409329</v>
      </c>
      <c r="CS7" s="624"/>
      <c r="CT7" s="624"/>
      <c r="CU7" s="624"/>
      <c r="CV7" s="624"/>
      <c r="CW7" s="624"/>
      <c r="CX7" s="624"/>
      <c r="CY7" s="625"/>
      <c r="CZ7" s="626">
        <v>12.6</v>
      </c>
      <c r="DA7" s="626"/>
      <c r="DB7" s="626"/>
      <c r="DC7" s="626"/>
      <c r="DD7" s="632">
        <v>119090</v>
      </c>
      <c r="DE7" s="624"/>
      <c r="DF7" s="624"/>
      <c r="DG7" s="624"/>
      <c r="DH7" s="624"/>
      <c r="DI7" s="624"/>
      <c r="DJ7" s="624"/>
      <c r="DK7" s="624"/>
      <c r="DL7" s="624"/>
      <c r="DM7" s="624"/>
      <c r="DN7" s="624"/>
      <c r="DO7" s="624"/>
      <c r="DP7" s="625"/>
      <c r="DQ7" s="632">
        <v>2990590</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44345</v>
      </c>
      <c r="S8" s="624"/>
      <c r="T8" s="624"/>
      <c r="U8" s="624"/>
      <c r="V8" s="624"/>
      <c r="W8" s="624"/>
      <c r="X8" s="624"/>
      <c r="Y8" s="625"/>
      <c r="Z8" s="626">
        <v>0.2</v>
      </c>
      <c r="AA8" s="626"/>
      <c r="AB8" s="626"/>
      <c r="AC8" s="626"/>
      <c r="AD8" s="627">
        <v>44345</v>
      </c>
      <c r="AE8" s="627"/>
      <c r="AF8" s="627"/>
      <c r="AG8" s="627"/>
      <c r="AH8" s="627"/>
      <c r="AI8" s="627"/>
      <c r="AJ8" s="627"/>
      <c r="AK8" s="627"/>
      <c r="AL8" s="628">
        <v>0.3</v>
      </c>
      <c r="AM8" s="629"/>
      <c r="AN8" s="629"/>
      <c r="AO8" s="630"/>
      <c r="AP8" s="620" t="s">
        <v>217</v>
      </c>
      <c r="AQ8" s="621"/>
      <c r="AR8" s="621"/>
      <c r="AS8" s="621"/>
      <c r="AT8" s="621"/>
      <c r="AU8" s="621"/>
      <c r="AV8" s="621"/>
      <c r="AW8" s="621"/>
      <c r="AX8" s="621"/>
      <c r="AY8" s="621"/>
      <c r="AZ8" s="621"/>
      <c r="BA8" s="621"/>
      <c r="BB8" s="621"/>
      <c r="BC8" s="621"/>
      <c r="BD8" s="621"/>
      <c r="BE8" s="621"/>
      <c r="BF8" s="622"/>
      <c r="BG8" s="623">
        <v>112382</v>
      </c>
      <c r="BH8" s="624"/>
      <c r="BI8" s="624"/>
      <c r="BJ8" s="624"/>
      <c r="BK8" s="624"/>
      <c r="BL8" s="624"/>
      <c r="BM8" s="624"/>
      <c r="BN8" s="625"/>
      <c r="BO8" s="626">
        <v>1.5</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12166522</v>
      </c>
      <c r="CS8" s="624"/>
      <c r="CT8" s="624"/>
      <c r="CU8" s="624"/>
      <c r="CV8" s="624"/>
      <c r="CW8" s="624"/>
      <c r="CX8" s="624"/>
      <c r="CY8" s="625"/>
      <c r="CZ8" s="626">
        <v>44.9</v>
      </c>
      <c r="DA8" s="626"/>
      <c r="DB8" s="626"/>
      <c r="DC8" s="626"/>
      <c r="DD8" s="632">
        <v>657817</v>
      </c>
      <c r="DE8" s="624"/>
      <c r="DF8" s="624"/>
      <c r="DG8" s="624"/>
      <c r="DH8" s="624"/>
      <c r="DI8" s="624"/>
      <c r="DJ8" s="624"/>
      <c r="DK8" s="624"/>
      <c r="DL8" s="624"/>
      <c r="DM8" s="624"/>
      <c r="DN8" s="624"/>
      <c r="DO8" s="624"/>
      <c r="DP8" s="625"/>
      <c r="DQ8" s="632">
        <v>5101546</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41324</v>
      </c>
      <c r="S9" s="624"/>
      <c r="T9" s="624"/>
      <c r="U9" s="624"/>
      <c r="V9" s="624"/>
      <c r="W9" s="624"/>
      <c r="X9" s="624"/>
      <c r="Y9" s="625"/>
      <c r="Z9" s="626">
        <v>0.1</v>
      </c>
      <c r="AA9" s="626"/>
      <c r="AB9" s="626"/>
      <c r="AC9" s="626"/>
      <c r="AD9" s="627">
        <v>41324</v>
      </c>
      <c r="AE9" s="627"/>
      <c r="AF9" s="627"/>
      <c r="AG9" s="627"/>
      <c r="AH9" s="627"/>
      <c r="AI9" s="627"/>
      <c r="AJ9" s="627"/>
      <c r="AK9" s="627"/>
      <c r="AL9" s="628">
        <v>0.3</v>
      </c>
      <c r="AM9" s="629"/>
      <c r="AN9" s="629"/>
      <c r="AO9" s="630"/>
      <c r="AP9" s="620" t="s">
        <v>220</v>
      </c>
      <c r="AQ9" s="621"/>
      <c r="AR9" s="621"/>
      <c r="AS9" s="621"/>
      <c r="AT9" s="621"/>
      <c r="AU9" s="621"/>
      <c r="AV9" s="621"/>
      <c r="AW9" s="621"/>
      <c r="AX9" s="621"/>
      <c r="AY9" s="621"/>
      <c r="AZ9" s="621"/>
      <c r="BA9" s="621"/>
      <c r="BB9" s="621"/>
      <c r="BC9" s="621"/>
      <c r="BD9" s="621"/>
      <c r="BE9" s="621"/>
      <c r="BF9" s="622"/>
      <c r="BG9" s="623">
        <v>3060861</v>
      </c>
      <c r="BH9" s="624"/>
      <c r="BI9" s="624"/>
      <c r="BJ9" s="624"/>
      <c r="BK9" s="624"/>
      <c r="BL9" s="624"/>
      <c r="BM9" s="624"/>
      <c r="BN9" s="625"/>
      <c r="BO9" s="626">
        <v>40.299999999999997</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2411281</v>
      </c>
      <c r="CS9" s="624"/>
      <c r="CT9" s="624"/>
      <c r="CU9" s="624"/>
      <c r="CV9" s="624"/>
      <c r="CW9" s="624"/>
      <c r="CX9" s="624"/>
      <c r="CY9" s="625"/>
      <c r="CZ9" s="626">
        <v>8.9</v>
      </c>
      <c r="DA9" s="626"/>
      <c r="DB9" s="626"/>
      <c r="DC9" s="626"/>
      <c r="DD9" s="632">
        <v>210869</v>
      </c>
      <c r="DE9" s="624"/>
      <c r="DF9" s="624"/>
      <c r="DG9" s="624"/>
      <c r="DH9" s="624"/>
      <c r="DI9" s="624"/>
      <c r="DJ9" s="624"/>
      <c r="DK9" s="624"/>
      <c r="DL9" s="624"/>
      <c r="DM9" s="624"/>
      <c r="DN9" s="624"/>
      <c r="DO9" s="624"/>
      <c r="DP9" s="625"/>
      <c r="DQ9" s="632">
        <v>1655709</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1324862</v>
      </c>
      <c r="S10" s="624"/>
      <c r="T10" s="624"/>
      <c r="U10" s="624"/>
      <c r="V10" s="624"/>
      <c r="W10" s="624"/>
      <c r="X10" s="624"/>
      <c r="Y10" s="625"/>
      <c r="Z10" s="626">
        <v>4.8</v>
      </c>
      <c r="AA10" s="626"/>
      <c r="AB10" s="626"/>
      <c r="AC10" s="626"/>
      <c r="AD10" s="627">
        <v>1324862</v>
      </c>
      <c r="AE10" s="627"/>
      <c r="AF10" s="627"/>
      <c r="AG10" s="627"/>
      <c r="AH10" s="627"/>
      <c r="AI10" s="627"/>
      <c r="AJ10" s="627"/>
      <c r="AK10" s="627"/>
      <c r="AL10" s="628">
        <v>9.8000000000000007</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180777</v>
      </c>
      <c r="BH10" s="624"/>
      <c r="BI10" s="624"/>
      <c r="BJ10" s="624"/>
      <c r="BK10" s="624"/>
      <c r="BL10" s="624"/>
      <c r="BM10" s="624"/>
      <c r="BN10" s="625"/>
      <c r="BO10" s="626">
        <v>2.4</v>
      </c>
      <c r="BP10" s="626"/>
      <c r="BQ10" s="626"/>
      <c r="BR10" s="626"/>
      <c r="BS10" s="632">
        <v>29926</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53709</v>
      </c>
      <c r="CS10" s="624"/>
      <c r="CT10" s="624"/>
      <c r="CU10" s="624"/>
      <c r="CV10" s="624"/>
      <c r="CW10" s="624"/>
      <c r="CX10" s="624"/>
      <c r="CY10" s="625"/>
      <c r="CZ10" s="626">
        <v>0.2</v>
      </c>
      <c r="DA10" s="626"/>
      <c r="DB10" s="626"/>
      <c r="DC10" s="626"/>
      <c r="DD10" s="632" t="s">
        <v>108</v>
      </c>
      <c r="DE10" s="624"/>
      <c r="DF10" s="624"/>
      <c r="DG10" s="624"/>
      <c r="DH10" s="624"/>
      <c r="DI10" s="624"/>
      <c r="DJ10" s="624"/>
      <c r="DK10" s="624"/>
      <c r="DL10" s="624"/>
      <c r="DM10" s="624"/>
      <c r="DN10" s="624"/>
      <c r="DO10" s="624"/>
      <c r="DP10" s="625"/>
      <c r="DQ10" s="632">
        <v>13709</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v>2566</v>
      </c>
      <c r="S11" s="624"/>
      <c r="T11" s="624"/>
      <c r="U11" s="624"/>
      <c r="V11" s="624"/>
      <c r="W11" s="624"/>
      <c r="X11" s="624"/>
      <c r="Y11" s="625"/>
      <c r="Z11" s="626">
        <v>0</v>
      </c>
      <c r="AA11" s="626"/>
      <c r="AB11" s="626"/>
      <c r="AC11" s="626"/>
      <c r="AD11" s="627">
        <v>2566</v>
      </c>
      <c r="AE11" s="627"/>
      <c r="AF11" s="627"/>
      <c r="AG11" s="627"/>
      <c r="AH11" s="627"/>
      <c r="AI11" s="627"/>
      <c r="AJ11" s="627"/>
      <c r="AK11" s="627"/>
      <c r="AL11" s="628">
        <v>0</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399609</v>
      </c>
      <c r="BH11" s="624"/>
      <c r="BI11" s="624"/>
      <c r="BJ11" s="624"/>
      <c r="BK11" s="624"/>
      <c r="BL11" s="624"/>
      <c r="BM11" s="624"/>
      <c r="BN11" s="625"/>
      <c r="BO11" s="626">
        <v>5.3</v>
      </c>
      <c r="BP11" s="626"/>
      <c r="BQ11" s="626"/>
      <c r="BR11" s="626"/>
      <c r="BS11" s="632">
        <v>65202</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1073667</v>
      </c>
      <c r="CS11" s="624"/>
      <c r="CT11" s="624"/>
      <c r="CU11" s="624"/>
      <c r="CV11" s="624"/>
      <c r="CW11" s="624"/>
      <c r="CX11" s="624"/>
      <c r="CY11" s="625"/>
      <c r="CZ11" s="626">
        <v>4</v>
      </c>
      <c r="DA11" s="626"/>
      <c r="DB11" s="626"/>
      <c r="DC11" s="626"/>
      <c r="DD11" s="632">
        <v>657846</v>
      </c>
      <c r="DE11" s="624"/>
      <c r="DF11" s="624"/>
      <c r="DG11" s="624"/>
      <c r="DH11" s="624"/>
      <c r="DI11" s="624"/>
      <c r="DJ11" s="624"/>
      <c r="DK11" s="624"/>
      <c r="DL11" s="624"/>
      <c r="DM11" s="624"/>
      <c r="DN11" s="624"/>
      <c r="DO11" s="624"/>
      <c r="DP11" s="625"/>
      <c r="DQ11" s="632">
        <v>564185</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3159344</v>
      </c>
      <c r="BH12" s="624"/>
      <c r="BI12" s="624"/>
      <c r="BJ12" s="624"/>
      <c r="BK12" s="624"/>
      <c r="BL12" s="624"/>
      <c r="BM12" s="624"/>
      <c r="BN12" s="625"/>
      <c r="BO12" s="626">
        <v>41.6</v>
      </c>
      <c r="BP12" s="626"/>
      <c r="BQ12" s="626"/>
      <c r="BR12" s="626"/>
      <c r="BS12" s="632">
        <v>206393</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291724</v>
      </c>
      <c r="CS12" s="624"/>
      <c r="CT12" s="624"/>
      <c r="CU12" s="624"/>
      <c r="CV12" s="624"/>
      <c r="CW12" s="624"/>
      <c r="CX12" s="624"/>
      <c r="CY12" s="625"/>
      <c r="CZ12" s="626">
        <v>1.1000000000000001</v>
      </c>
      <c r="DA12" s="626"/>
      <c r="DB12" s="626"/>
      <c r="DC12" s="626"/>
      <c r="DD12" s="632">
        <v>35560</v>
      </c>
      <c r="DE12" s="624"/>
      <c r="DF12" s="624"/>
      <c r="DG12" s="624"/>
      <c r="DH12" s="624"/>
      <c r="DI12" s="624"/>
      <c r="DJ12" s="624"/>
      <c r="DK12" s="624"/>
      <c r="DL12" s="624"/>
      <c r="DM12" s="624"/>
      <c r="DN12" s="624"/>
      <c r="DO12" s="624"/>
      <c r="DP12" s="625"/>
      <c r="DQ12" s="632">
        <v>179926</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45235</v>
      </c>
      <c r="S13" s="624"/>
      <c r="T13" s="624"/>
      <c r="U13" s="624"/>
      <c r="V13" s="624"/>
      <c r="W13" s="624"/>
      <c r="X13" s="624"/>
      <c r="Y13" s="625"/>
      <c r="Z13" s="626">
        <v>0.2</v>
      </c>
      <c r="AA13" s="626"/>
      <c r="AB13" s="626"/>
      <c r="AC13" s="626"/>
      <c r="AD13" s="627">
        <v>45235</v>
      </c>
      <c r="AE13" s="627"/>
      <c r="AF13" s="627"/>
      <c r="AG13" s="627"/>
      <c r="AH13" s="627"/>
      <c r="AI13" s="627"/>
      <c r="AJ13" s="627"/>
      <c r="AK13" s="627"/>
      <c r="AL13" s="628">
        <v>0.3</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3147266</v>
      </c>
      <c r="BH13" s="624"/>
      <c r="BI13" s="624"/>
      <c r="BJ13" s="624"/>
      <c r="BK13" s="624"/>
      <c r="BL13" s="624"/>
      <c r="BM13" s="624"/>
      <c r="BN13" s="625"/>
      <c r="BO13" s="626">
        <v>41.4</v>
      </c>
      <c r="BP13" s="626"/>
      <c r="BQ13" s="626"/>
      <c r="BR13" s="626"/>
      <c r="BS13" s="632">
        <v>206393</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1723213</v>
      </c>
      <c r="CS13" s="624"/>
      <c r="CT13" s="624"/>
      <c r="CU13" s="624"/>
      <c r="CV13" s="624"/>
      <c r="CW13" s="624"/>
      <c r="CX13" s="624"/>
      <c r="CY13" s="625"/>
      <c r="CZ13" s="626">
        <v>6.4</v>
      </c>
      <c r="DA13" s="626"/>
      <c r="DB13" s="626"/>
      <c r="DC13" s="626"/>
      <c r="DD13" s="632">
        <v>792964</v>
      </c>
      <c r="DE13" s="624"/>
      <c r="DF13" s="624"/>
      <c r="DG13" s="624"/>
      <c r="DH13" s="624"/>
      <c r="DI13" s="624"/>
      <c r="DJ13" s="624"/>
      <c r="DK13" s="624"/>
      <c r="DL13" s="624"/>
      <c r="DM13" s="624"/>
      <c r="DN13" s="624"/>
      <c r="DO13" s="624"/>
      <c r="DP13" s="625"/>
      <c r="DQ13" s="632">
        <v>1200180</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166303</v>
      </c>
      <c r="BH14" s="624"/>
      <c r="BI14" s="624"/>
      <c r="BJ14" s="624"/>
      <c r="BK14" s="624"/>
      <c r="BL14" s="624"/>
      <c r="BM14" s="624"/>
      <c r="BN14" s="625"/>
      <c r="BO14" s="626">
        <v>2.2000000000000002</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591084</v>
      </c>
      <c r="CS14" s="624"/>
      <c r="CT14" s="624"/>
      <c r="CU14" s="624"/>
      <c r="CV14" s="624"/>
      <c r="CW14" s="624"/>
      <c r="CX14" s="624"/>
      <c r="CY14" s="625"/>
      <c r="CZ14" s="626">
        <v>2.2000000000000002</v>
      </c>
      <c r="DA14" s="626"/>
      <c r="DB14" s="626"/>
      <c r="DC14" s="626"/>
      <c r="DD14" s="632">
        <v>22610</v>
      </c>
      <c r="DE14" s="624"/>
      <c r="DF14" s="624"/>
      <c r="DG14" s="624"/>
      <c r="DH14" s="624"/>
      <c r="DI14" s="624"/>
      <c r="DJ14" s="624"/>
      <c r="DK14" s="624"/>
      <c r="DL14" s="624"/>
      <c r="DM14" s="624"/>
      <c r="DN14" s="624"/>
      <c r="DO14" s="624"/>
      <c r="DP14" s="625"/>
      <c r="DQ14" s="632">
        <v>554663</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45810</v>
      </c>
      <c r="S15" s="624"/>
      <c r="T15" s="624"/>
      <c r="U15" s="624"/>
      <c r="V15" s="624"/>
      <c r="W15" s="624"/>
      <c r="X15" s="624"/>
      <c r="Y15" s="625"/>
      <c r="Z15" s="626">
        <v>0.2</v>
      </c>
      <c r="AA15" s="626"/>
      <c r="AB15" s="626"/>
      <c r="AC15" s="626"/>
      <c r="AD15" s="627">
        <v>45810</v>
      </c>
      <c r="AE15" s="627"/>
      <c r="AF15" s="627"/>
      <c r="AG15" s="627"/>
      <c r="AH15" s="627"/>
      <c r="AI15" s="627"/>
      <c r="AJ15" s="627"/>
      <c r="AK15" s="627"/>
      <c r="AL15" s="628">
        <v>0.3</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518114</v>
      </c>
      <c r="BH15" s="624"/>
      <c r="BI15" s="624"/>
      <c r="BJ15" s="624"/>
      <c r="BK15" s="624"/>
      <c r="BL15" s="624"/>
      <c r="BM15" s="624"/>
      <c r="BN15" s="625"/>
      <c r="BO15" s="626">
        <v>6.8</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3407996</v>
      </c>
      <c r="CS15" s="624"/>
      <c r="CT15" s="624"/>
      <c r="CU15" s="624"/>
      <c r="CV15" s="624"/>
      <c r="CW15" s="624"/>
      <c r="CX15" s="624"/>
      <c r="CY15" s="625"/>
      <c r="CZ15" s="626">
        <v>12.6</v>
      </c>
      <c r="DA15" s="626"/>
      <c r="DB15" s="626"/>
      <c r="DC15" s="626"/>
      <c r="DD15" s="632">
        <v>1386574</v>
      </c>
      <c r="DE15" s="624"/>
      <c r="DF15" s="624"/>
      <c r="DG15" s="624"/>
      <c r="DH15" s="624"/>
      <c r="DI15" s="624"/>
      <c r="DJ15" s="624"/>
      <c r="DK15" s="624"/>
      <c r="DL15" s="624"/>
      <c r="DM15" s="624"/>
      <c r="DN15" s="624"/>
      <c r="DO15" s="624"/>
      <c r="DP15" s="625"/>
      <c r="DQ15" s="632">
        <v>1806962</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4623471</v>
      </c>
      <c r="S16" s="624"/>
      <c r="T16" s="624"/>
      <c r="U16" s="624"/>
      <c r="V16" s="624"/>
      <c r="W16" s="624"/>
      <c r="X16" s="624"/>
      <c r="Y16" s="625"/>
      <c r="Z16" s="626">
        <v>16.600000000000001</v>
      </c>
      <c r="AA16" s="626"/>
      <c r="AB16" s="626"/>
      <c r="AC16" s="626"/>
      <c r="AD16" s="627">
        <v>4010399</v>
      </c>
      <c r="AE16" s="627"/>
      <c r="AF16" s="627"/>
      <c r="AG16" s="627"/>
      <c r="AH16" s="627"/>
      <c r="AI16" s="627"/>
      <c r="AJ16" s="627"/>
      <c r="AK16" s="627"/>
      <c r="AL16" s="628">
        <v>29.7</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27933</v>
      </c>
      <c r="CS16" s="624"/>
      <c r="CT16" s="624"/>
      <c r="CU16" s="624"/>
      <c r="CV16" s="624"/>
      <c r="CW16" s="624"/>
      <c r="CX16" s="624"/>
      <c r="CY16" s="625"/>
      <c r="CZ16" s="626">
        <v>0.1</v>
      </c>
      <c r="DA16" s="626"/>
      <c r="DB16" s="626"/>
      <c r="DC16" s="626"/>
      <c r="DD16" s="632" t="s">
        <v>108</v>
      </c>
      <c r="DE16" s="624"/>
      <c r="DF16" s="624"/>
      <c r="DG16" s="624"/>
      <c r="DH16" s="624"/>
      <c r="DI16" s="624"/>
      <c r="DJ16" s="624"/>
      <c r="DK16" s="624"/>
      <c r="DL16" s="624"/>
      <c r="DM16" s="624"/>
      <c r="DN16" s="624"/>
      <c r="DO16" s="624"/>
      <c r="DP16" s="625"/>
      <c r="DQ16" s="632">
        <v>4803</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4010399</v>
      </c>
      <c r="S17" s="624"/>
      <c r="T17" s="624"/>
      <c r="U17" s="624"/>
      <c r="V17" s="624"/>
      <c r="W17" s="624"/>
      <c r="X17" s="624"/>
      <c r="Y17" s="625"/>
      <c r="Z17" s="626">
        <v>14.4</v>
      </c>
      <c r="AA17" s="626"/>
      <c r="AB17" s="626"/>
      <c r="AC17" s="626"/>
      <c r="AD17" s="627">
        <v>4010399</v>
      </c>
      <c r="AE17" s="627"/>
      <c r="AF17" s="627"/>
      <c r="AG17" s="627"/>
      <c r="AH17" s="627"/>
      <c r="AI17" s="627"/>
      <c r="AJ17" s="627"/>
      <c r="AK17" s="627"/>
      <c r="AL17" s="628">
        <v>29.7</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1686608</v>
      </c>
      <c r="CS17" s="624"/>
      <c r="CT17" s="624"/>
      <c r="CU17" s="624"/>
      <c r="CV17" s="624"/>
      <c r="CW17" s="624"/>
      <c r="CX17" s="624"/>
      <c r="CY17" s="625"/>
      <c r="CZ17" s="626">
        <v>6.2</v>
      </c>
      <c r="DA17" s="626"/>
      <c r="DB17" s="626"/>
      <c r="DC17" s="626"/>
      <c r="DD17" s="632" t="s">
        <v>108</v>
      </c>
      <c r="DE17" s="624"/>
      <c r="DF17" s="624"/>
      <c r="DG17" s="624"/>
      <c r="DH17" s="624"/>
      <c r="DI17" s="624"/>
      <c r="DJ17" s="624"/>
      <c r="DK17" s="624"/>
      <c r="DL17" s="624"/>
      <c r="DM17" s="624"/>
      <c r="DN17" s="624"/>
      <c r="DO17" s="624"/>
      <c r="DP17" s="625"/>
      <c r="DQ17" s="632">
        <v>1617946</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613071</v>
      </c>
      <c r="S18" s="624"/>
      <c r="T18" s="624"/>
      <c r="U18" s="624"/>
      <c r="V18" s="624"/>
      <c r="W18" s="624"/>
      <c r="X18" s="624"/>
      <c r="Y18" s="625"/>
      <c r="Z18" s="626">
        <v>2.2000000000000002</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13940216</v>
      </c>
      <c r="S20" s="624"/>
      <c r="T20" s="624"/>
      <c r="U20" s="624"/>
      <c r="V20" s="624"/>
      <c r="W20" s="624"/>
      <c r="X20" s="624"/>
      <c r="Y20" s="625"/>
      <c r="Z20" s="626">
        <v>50.1</v>
      </c>
      <c r="AA20" s="626"/>
      <c r="AB20" s="626"/>
      <c r="AC20" s="626"/>
      <c r="AD20" s="627">
        <v>13327144</v>
      </c>
      <c r="AE20" s="627"/>
      <c r="AF20" s="627"/>
      <c r="AG20" s="627"/>
      <c r="AH20" s="627"/>
      <c r="AI20" s="627"/>
      <c r="AJ20" s="627"/>
      <c r="AK20" s="627"/>
      <c r="AL20" s="628">
        <v>98.8</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27105767</v>
      </c>
      <c r="CS20" s="624"/>
      <c r="CT20" s="624"/>
      <c r="CU20" s="624"/>
      <c r="CV20" s="624"/>
      <c r="CW20" s="624"/>
      <c r="CX20" s="624"/>
      <c r="CY20" s="625"/>
      <c r="CZ20" s="626">
        <v>100</v>
      </c>
      <c r="DA20" s="626"/>
      <c r="DB20" s="626"/>
      <c r="DC20" s="626"/>
      <c r="DD20" s="632">
        <v>3883330</v>
      </c>
      <c r="DE20" s="624"/>
      <c r="DF20" s="624"/>
      <c r="DG20" s="624"/>
      <c r="DH20" s="624"/>
      <c r="DI20" s="624"/>
      <c r="DJ20" s="624"/>
      <c r="DK20" s="624"/>
      <c r="DL20" s="624"/>
      <c r="DM20" s="624"/>
      <c r="DN20" s="624"/>
      <c r="DO20" s="624"/>
      <c r="DP20" s="625"/>
      <c r="DQ20" s="632">
        <v>15952920</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14335</v>
      </c>
      <c r="S21" s="624"/>
      <c r="T21" s="624"/>
      <c r="U21" s="624"/>
      <c r="V21" s="624"/>
      <c r="W21" s="624"/>
      <c r="X21" s="624"/>
      <c r="Y21" s="625"/>
      <c r="Z21" s="626">
        <v>0.1</v>
      </c>
      <c r="AA21" s="626"/>
      <c r="AB21" s="626"/>
      <c r="AC21" s="626"/>
      <c r="AD21" s="627">
        <v>14335</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661336</v>
      </c>
      <c r="S22" s="624"/>
      <c r="T22" s="624"/>
      <c r="U22" s="624"/>
      <c r="V22" s="624"/>
      <c r="W22" s="624"/>
      <c r="X22" s="624"/>
      <c r="Y22" s="625"/>
      <c r="Z22" s="626">
        <v>2.4</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255831</v>
      </c>
      <c r="S23" s="624"/>
      <c r="T23" s="624"/>
      <c r="U23" s="624"/>
      <c r="V23" s="624"/>
      <c r="W23" s="624"/>
      <c r="X23" s="624"/>
      <c r="Y23" s="625"/>
      <c r="Z23" s="626">
        <v>0.9</v>
      </c>
      <c r="AA23" s="626"/>
      <c r="AB23" s="626"/>
      <c r="AC23" s="626"/>
      <c r="AD23" s="627">
        <v>13855</v>
      </c>
      <c r="AE23" s="627"/>
      <c r="AF23" s="627"/>
      <c r="AG23" s="627"/>
      <c r="AH23" s="627"/>
      <c r="AI23" s="627"/>
      <c r="AJ23" s="627"/>
      <c r="AK23" s="627"/>
      <c r="AL23" s="628">
        <v>0.1</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597243</v>
      </c>
      <c r="S24" s="624"/>
      <c r="T24" s="624"/>
      <c r="U24" s="624"/>
      <c r="V24" s="624"/>
      <c r="W24" s="624"/>
      <c r="X24" s="624"/>
      <c r="Y24" s="625"/>
      <c r="Z24" s="626">
        <v>2.1</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13416701</v>
      </c>
      <c r="CS24" s="613"/>
      <c r="CT24" s="613"/>
      <c r="CU24" s="613"/>
      <c r="CV24" s="613"/>
      <c r="CW24" s="613"/>
      <c r="CX24" s="613"/>
      <c r="CY24" s="614"/>
      <c r="CZ24" s="650">
        <v>49.5</v>
      </c>
      <c r="DA24" s="651"/>
      <c r="DB24" s="651"/>
      <c r="DC24" s="652"/>
      <c r="DD24" s="649">
        <v>7294325</v>
      </c>
      <c r="DE24" s="613"/>
      <c r="DF24" s="613"/>
      <c r="DG24" s="613"/>
      <c r="DH24" s="613"/>
      <c r="DI24" s="613"/>
      <c r="DJ24" s="613"/>
      <c r="DK24" s="614"/>
      <c r="DL24" s="649">
        <v>7240844</v>
      </c>
      <c r="DM24" s="613"/>
      <c r="DN24" s="613"/>
      <c r="DO24" s="613"/>
      <c r="DP24" s="613"/>
      <c r="DQ24" s="613"/>
      <c r="DR24" s="613"/>
      <c r="DS24" s="613"/>
      <c r="DT24" s="613"/>
      <c r="DU24" s="613"/>
      <c r="DV24" s="614"/>
      <c r="DW24" s="617">
        <v>50</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5855952</v>
      </c>
      <c r="S25" s="624"/>
      <c r="T25" s="624"/>
      <c r="U25" s="624"/>
      <c r="V25" s="624"/>
      <c r="W25" s="624"/>
      <c r="X25" s="624"/>
      <c r="Y25" s="625"/>
      <c r="Z25" s="626">
        <v>21</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3681618</v>
      </c>
      <c r="CS25" s="655"/>
      <c r="CT25" s="655"/>
      <c r="CU25" s="655"/>
      <c r="CV25" s="655"/>
      <c r="CW25" s="655"/>
      <c r="CX25" s="655"/>
      <c r="CY25" s="656"/>
      <c r="CZ25" s="657">
        <v>13.6</v>
      </c>
      <c r="DA25" s="658"/>
      <c r="DB25" s="658"/>
      <c r="DC25" s="659"/>
      <c r="DD25" s="632">
        <v>3436970</v>
      </c>
      <c r="DE25" s="655"/>
      <c r="DF25" s="655"/>
      <c r="DG25" s="655"/>
      <c r="DH25" s="655"/>
      <c r="DI25" s="655"/>
      <c r="DJ25" s="655"/>
      <c r="DK25" s="656"/>
      <c r="DL25" s="632">
        <v>3384666</v>
      </c>
      <c r="DM25" s="655"/>
      <c r="DN25" s="655"/>
      <c r="DO25" s="655"/>
      <c r="DP25" s="655"/>
      <c r="DQ25" s="655"/>
      <c r="DR25" s="655"/>
      <c r="DS25" s="655"/>
      <c r="DT25" s="655"/>
      <c r="DU25" s="655"/>
      <c r="DV25" s="656"/>
      <c r="DW25" s="628">
        <v>23.4</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v>113171</v>
      </c>
      <c r="S26" s="624"/>
      <c r="T26" s="624"/>
      <c r="U26" s="624"/>
      <c r="V26" s="624"/>
      <c r="W26" s="624"/>
      <c r="X26" s="624"/>
      <c r="Y26" s="625"/>
      <c r="Z26" s="626">
        <v>0.4</v>
      </c>
      <c r="AA26" s="626"/>
      <c r="AB26" s="626"/>
      <c r="AC26" s="626"/>
      <c r="AD26" s="627">
        <v>113171</v>
      </c>
      <c r="AE26" s="627"/>
      <c r="AF26" s="627"/>
      <c r="AG26" s="627"/>
      <c r="AH26" s="627"/>
      <c r="AI26" s="627"/>
      <c r="AJ26" s="627"/>
      <c r="AK26" s="627"/>
      <c r="AL26" s="628">
        <v>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2301837</v>
      </c>
      <c r="CS26" s="624"/>
      <c r="CT26" s="624"/>
      <c r="CU26" s="624"/>
      <c r="CV26" s="624"/>
      <c r="CW26" s="624"/>
      <c r="CX26" s="624"/>
      <c r="CY26" s="625"/>
      <c r="CZ26" s="657">
        <v>8.5</v>
      </c>
      <c r="DA26" s="658"/>
      <c r="DB26" s="658"/>
      <c r="DC26" s="659"/>
      <c r="DD26" s="632">
        <v>2132739</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2269081</v>
      </c>
      <c r="S27" s="624"/>
      <c r="T27" s="624"/>
      <c r="U27" s="624"/>
      <c r="V27" s="624"/>
      <c r="W27" s="624"/>
      <c r="X27" s="624"/>
      <c r="Y27" s="625"/>
      <c r="Z27" s="626">
        <v>8.1999999999999993</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7597390</v>
      </c>
      <c r="BH27" s="624"/>
      <c r="BI27" s="624"/>
      <c r="BJ27" s="624"/>
      <c r="BK27" s="624"/>
      <c r="BL27" s="624"/>
      <c r="BM27" s="624"/>
      <c r="BN27" s="625"/>
      <c r="BO27" s="626">
        <v>100</v>
      </c>
      <c r="BP27" s="626"/>
      <c r="BQ27" s="626"/>
      <c r="BR27" s="626"/>
      <c r="BS27" s="632">
        <v>301521</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8048475</v>
      </c>
      <c r="CS27" s="655"/>
      <c r="CT27" s="655"/>
      <c r="CU27" s="655"/>
      <c r="CV27" s="655"/>
      <c r="CW27" s="655"/>
      <c r="CX27" s="655"/>
      <c r="CY27" s="656"/>
      <c r="CZ27" s="657">
        <v>29.7</v>
      </c>
      <c r="DA27" s="658"/>
      <c r="DB27" s="658"/>
      <c r="DC27" s="659"/>
      <c r="DD27" s="632">
        <v>2239409</v>
      </c>
      <c r="DE27" s="655"/>
      <c r="DF27" s="655"/>
      <c r="DG27" s="655"/>
      <c r="DH27" s="655"/>
      <c r="DI27" s="655"/>
      <c r="DJ27" s="655"/>
      <c r="DK27" s="656"/>
      <c r="DL27" s="632">
        <v>2238232</v>
      </c>
      <c r="DM27" s="655"/>
      <c r="DN27" s="655"/>
      <c r="DO27" s="655"/>
      <c r="DP27" s="655"/>
      <c r="DQ27" s="655"/>
      <c r="DR27" s="655"/>
      <c r="DS27" s="655"/>
      <c r="DT27" s="655"/>
      <c r="DU27" s="655"/>
      <c r="DV27" s="656"/>
      <c r="DW27" s="628">
        <v>15.5</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120176</v>
      </c>
      <c r="S28" s="624"/>
      <c r="T28" s="624"/>
      <c r="U28" s="624"/>
      <c r="V28" s="624"/>
      <c r="W28" s="624"/>
      <c r="X28" s="624"/>
      <c r="Y28" s="625"/>
      <c r="Z28" s="626">
        <v>0.4</v>
      </c>
      <c r="AA28" s="626"/>
      <c r="AB28" s="626"/>
      <c r="AC28" s="626"/>
      <c r="AD28" s="627">
        <v>16419</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1686608</v>
      </c>
      <c r="CS28" s="624"/>
      <c r="CT28" s="624"/>
      <c r="CU28" s="624"/>
      <c r="CV28" s="624"/>
      <c r="CW28" s="624"/>
      <c r="CX28" s="624"/>
      <c r="CY28" s="625"/>
      <c r="CZ28" s="657">
        <v>6.2</v>
      </c>
      <c r="DA28" s="658"/>
      <c r="DB28" s="658"/>
      <c r="DC28" s="659"/>
      <c r="DD28" s="632">
        <v>1617946</v>
      </c>
      <c r="DE28" s="624"/>
      <c r="DF28" s="624"/>
      <c r="DG28" s="624"/>
      <c r="DH28" s="624"/>
      <c r="DI28" s="624"/>
      <c r="DJ28" s="624"/>
      <c r="DK28" s="625"/>
      <c r="DL28" s="632">
        <v>1617946</v>
      </c>
      <c r="DM28" s="624"/>
      <c r="DN28" s="624"/>
      <c r="DO28" s="624"/>
      <c r="DP28" s="624"/>
      <c r="DQ28" s="624"/>
      <c r="DR28" s="624"/>
      <c r="DS28" s="624"/>
      <c r="DT28" s="624"/>
      <c r="DU28" s="624"/>
      <c r="DV28" s="625"/>
      <c r="DW28" s="628">
        <v>11.2</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50215</v>
      </c>
      <c r="S29" s="624"/>
      <c r="T29" s="624"/>
      <c r="U29" s="624"/>
      <c r="V29" s="624"/>
      <c r="W29" s="624"/>
      <c r="X29" s="624"/>
      <c r="Y29" s="625"/>
      <c r="Z29" s="626">
        <v>0.2</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1685504</v>
      </c>
      <c r="CS29" s="655"/>
      <c r="CT29" s="655"/>
      <c r="CU29" s="655"/>
      <c r="CV29" s="655"/>
      <c r="CW29" s="655"/>
      <c r="CX29" s="655"/>
      <c r="CY29" s="656"/>
      <c r="CZ29" s="657">
        <v>6.2</v>
      </c>
      <c r="DA29" s="658"/>
      <c r="DB29" s="658"/>
      <c r="DC29" s="659"/>
      <c r="DD29" s="632">
        <v>1616842</v>
      </c>
      <c r="DE29" s="655"/>
      <c r="DF29" s="655"/>
      <c r="DG29" s="655"/>
      <c r="DH29" s="655"/>
      <c r="DI29" s="655"/>
      <c r="DJ29" s="655"/>
      <c r="DK29" s="656"/>
      <c r="DL29" s="632">
        <v>1616842</v>
      </c>
      <c r="DM29" s="655"/>
      <c r="DN29" s="655"/>
      <c r="DO29" s="655"/>
      <c r="DP29" s="655"/>
      <c r="DQ29" s="655"/>
      <c r="DR29" s="655"/>
      <c r="DS29" s="655"/>
      <c r="DT29" s="655"/>
      <c r="DU29" s="655"/>
      <c r="DV29" s="656"/>
      <c r="DW29" s="628">
        <v>11.2</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793736</v>
      </c>
      <c r="S30" s="624"/>
      <c r="T30" s="624"/>
      <c r="U30" s="624"/>
      <c r="V30" s="624"/>
      <c r="W30" s="624"/>
      <c r="X30" s="624"/>
      <c r="Y30" s="625"/>
      <c r="Z30" s="626">
        <v>2.9</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98.8</v>
      </c>
      <c r="BH30" s="682"/>
      <c r="BI30" s="682"/>
      <c r="BJ30" s="682"/>
      <c r="BK30" s="682"/>
      <c r="BL30" s="682"/>
      <c r="BM30" s="618">
        <v>94.1</v>
      </c>
      <c r="BN30" s="682"/>
      <c r="BO30" s="682"/>
      <c r="BP30" s="682"/>
      <c r="BQ30" s="683"/>
      <c r="BR30" s="681">
        <v>98.6</v>
      </c>
      <c r="BS30" s="682"/>
      <c r="BT30" s="682"/>
      <c r="BU30" s="682"/>
      <c r="BV30" s="682"/>
      <c r="BW30" s="682"/>
      <c r="BX30" s="618">
        <v>93.5</v>
      </c>
      <c r="BY30" s="682"/>
      <c r="BZ30" s="682"/>
      <c r="CA30" s="682"/>
      <c r="CB30" s="683"/>
      <c r="CD30" s="686"/>
      <c r="CE30" s="687"/>
      <c r="CF30" s="637" t="s">
        <v>289</v>
      </c>
      <c r="CG30" s="638"/>
      <c r="CH30" s="638"/>
      <c r="CI30" s="638"/>
      <c r="CJ30" s="638"/>
      <c r="CK30" s="638"/>
      <c r="CL30" s="638"/>
      <c r="CM30" s="638"/>
      <c r="CN30" s="638"/>
      <c r="CO30" s="638"/>
      <c r="CP30" s="638"/>
      <c r="CQ30" s="639"/>
      <c r="CR30" s="623">
        <v>1498548</v>
      </c>
      <c r="CS30" s="624"/>
      <c r="CT30" s="624"/>
      <c r="CU30" s="624"/>
      <c r="CV30" s="624"/>
      <c r="CW30" s="624"/>
      <c r="CX30" s="624"/>
      <c r="CY30" s="625"/>
      <c r="CZ30" s="657">
        <v>5.5</v>
      </c>
      <c r="DA30" s="658"/>
      <c r="DB30" s="658"/>
      <c r="DC30" s="659"/>
      <c r="DD30" s="632">
        <v>1442470</v>
      </c>
      <c r="DE30" s="624"/>
      <c r="DF30" s="624"/>
      <c r="DG30" s="624"/>
      <c r="DH30" s="624"/>
      <c r="DI30" s="624"/>
      <c r="DJ30" s="624"/>
      <c r="DK30" s="625"/>
      <c r="DL30" s="632">
        <v>1442470</v>
      </c>
      <c r="DM30" s="624"/>
      <c r="DN30" s="624"/>
      <c r="DO30" s="624"/>
      <c r="DP30" s="624"/>
      <c r="DQ30" s="624"/>
      <c r="DR30" s="624"/>
      <c r="DS30" s="624"/>
      <c r="DT30" s="624"/>
      <c r="DU30" s="624"/>
      <c r="DV30" s="625"/>
      <c r="DW30" s="628">
        <v>10</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373528</v>
      </c>
      <c r="S31" s="624"/>
      <c r="T31" s="624"/>
      <c r="U31" s="624"/>
      <c r="V31" s="624"/>
      <c r="W31" s="624"/>
      <c r="X31" s="624"/>
      <c r="Y31" s="625"/>
      <c r="Z31" s="626">
        <v>1.3</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99.1</v>
      </c>
      <c r="BH31" s="655"/>
      <c r="BI31" s="655"/>
      <c r="BJ31" s="655"/>
      <c r="BK31" s="655"/>
      <c r="BL31" s="655"/>
      <c r="BM31" s="629">
        <v>95.9</v>
      </c>
      <c r="BN31" s="679"/>
      <c r="BO31" s="679"/>
      <c r="BP31" s="679"/>
      <c r="BQ31" s="680"/>
      <c r="BR31" s="678">
        <v>98.9</v>
      </c>
      <c r="BS31" s="655"/>
      <c r="BT31" s="655"/>
      <c r="BU31" s="655"/>
      <c r="BV31" s="655"/>
      <c r="BW31" s="655"/>
      <c r="BX31" s="629">
        <v>95.4</v>
      </c>
      <c r="BY31" s="679"/>
      <c r="BZ31" s="679"/>
      <c r="CA31" s="679"/>
      <c r="CB31" s="680"/>
      <c r="CD31" s="686"/>
      <c r="CE31" s="687"/>
      <c r="CF31" s="637" t="s">
        <v>293</v>
      </c>
      <c r="CG31" s="638"/>
      <c r="CH31" s="638"/>
      <c r="CI31" s="638"/>
      <c r="CJ31" s="638"/>
      <c r="CK31" s="638"/>
      <c r="CL31" s="638"/>
      <c r="CM31" s="638"/>
      <c r="CN31" s="638"/>
      <c r="CO31" s="638"/>
      <c r="CP31" s="638"/>
      <c r="CQ31" s="639"/>
      <c r="CR31" s="623">
        <v>186956</v>
      </c>
      <c r="CS31" s="655"/>
      <c r="CT31" s="655"/>
      <c r="CU31" s="655"/>
      <c r="CV31" s="655"/>
      <c r="CW31" s="655"/>
      <c r="CX31" s="655"/>
      <c r="CY31" s="656"/>
      <c r="CZ31" s="657">
        <v>0.7</v>
      </c>
      <c r="DA31" s="658"/>
      <c r="DB31" s="658"/>
      <c r="DC31" s="659"/>
      <c r="DD31" s="632">
        <v>174372</v>
      </c>
      <c r="DE31" s="655"/>
      <c r="DF31" s="655"/>
      <c r="DG31" s="655"/>
      <c r="DH31" s="655"/>
      <c r="DI31" s="655"/>
      <c r="DJ31" s="655"/>
      <c r="DK31" s="656"/>
      <c r="DL31" s="632">
        <v>174372</v>
      </c>
      <c r="DM31" s="655"/>
      <c r="DN31" s="655"/>
      <c r="DO31" s="655"/>
      <c r="DP31" s="655"/>
      <c r="DQ31" s="655"/>
      <c r="DR31" s="655"/>
      <c r="DS31" s="655"/>
      <c r="DT31" s="655"/>
      <c r="DU31" s="655"/>
      <c r="DV31" s="656"/>
      <c r="DW31" s="628">
        <v>1.2</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539493</v>
      </c>
      <c r="S32" s="624"/>
      <c r="T32" s="624"/>
      <c r="U32" s="624"/>
      <c r="V32" s="624"/>
      <c r="W32" s="624"/>
      <c r="X32" s="624"/>
      <c r="Y32" s="625"/>
      <c r="Z32" s="626">
        <v>1.9</v>
      </c>
      <c r="AA32" s="626"/>
      <c r="AB32" s="626"/>
      <c r="AC32" s="626"/>
      <c r="AD32" s="627">
        <v>955</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98.4</v>
      </c>
      <c r="BH32" s="691"/>
      <c r="BI32" s="691"/>
      <c r="BJ32" s="691"/>
      <c r="BK32" s="691"/>
      <c r="BL32" s="691"/>
      <c r="BM32" s="692">
        <v>91.2</v>
      </c>
      <c r="BN32" s="691"/>
      <c r="BO32" s="691"/>
      <c r="BP32" s="691"/>
      <c r="BQ32" s="693"/>
      <c r="BR32" s="690">
        <v>98</v>
      </c>
      <c r="BS32" s="691"/>
      <c r="BT32" s="691"/>
      <c r="BU32" s="691"/>
      <c r="BV32" s="691"/>
      <c r="BW32" s="691"/>
      <c r="BX32" s="692">
        <v>90.6</v>
      </c>
      <c r="BY32" s="691"/>
      <c r="BZ32" s="691"/>
      <c r="CA32" s="691"/>
      <c r="CB32" s="693"/>
      <c r="CD32" s="688"/>
      <c r="CE32" s="689"/>
      <c r="CF32" s="637" t="s">
        <v>296</v>
      </c>
      <c r="CG32" s="638"/>
      <c r="CH32" s="638"/>
      <c r="CI32" s="638"/>
      <c r="CJ32" s="638"/>
      <c r="CK32" s="638"/>
      <c r="CL32" s="638"/>
      <c r="CM32" s="638"/>
      <c r="CN32" s="638"/>
      <c r="CO32" s="638"/>
      <c r="CP32" s="638"/>
      <c r="CQ32" s="639"/>
      <c r="CR32" s="623">
        <v>1104</v>
      </c>
      <c r="CS32" s="624"/>
      <c r="CT32" s="624"/>
      <c r="CU32" s="624"/>
      <c r="CV32" s="624"/>
      <c r="CW32" s="624"/>
      <c r="CX32" s="624"/>
      <c r="CY32" s="625"/>
      <c r="CZ32" s="657">
        <v>0</v>
      </c>
      <c r="DA32" s="658"/>
      <c r="DB32" s="658"/>
      <c r="DC32" s="659"/>
      <c r="DD32" s="632">
        <v>1104</v>
      </c>
      <c r="DE32" s="624"/>
      <c r="DF32" s="624"/>
      <c r="DG32" s="624"/>
      <c r="DH32" s="624"/>
      <c r="DI32" s="624"/>
      <c r="DJ32" s="624"/>
      <c r="DK32" s="625"/>
      <c r="DL32" s="632">
        <v>1104</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2236657</v>
      </c>
      <c r="S33" s="624"/>
      <c r="T33" s="624"/>
      <c r="U33" s="624"/>
      <c r="V33" s="624"/>
      <c r="W33" s="624"/>
      <c r="X33" s="624"/>
      <c r="Y33" s="625"/>
      <c r="Z33" s="626">
        <v>8</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9777803</v>
      </c>
      <c r="CS33" s="655"/>
      <c r="CT33" s="655"/>
      <c r="CU33" s="655"/>
      <c r="CV33" s="655"/>
      <c r="CW33" s="655"/>
      <c r="CX33" s="655"/>
      <c r="CY33" s="656"/>
      <c r="CZ33" s="657">
        <v>36.1</v>
      </c>
      <c r="DA33" s="658"/>
      <c r="DB33" s="658"/>
      <c r="DC33" s="659"/>
      <c r="DD33" s="632">
        <v>7496873</v>
      </c>
      <c r="DE33" s="655"/>
      <c r="DF33" s="655"/>
      <c r="DG33" s="655"/>
      <c r="DH33" s="655"/>
      <c r="DI33" s="655"/>
      <c r="DJ33" s="655"/>
      <c r="DK33" s="656"/>
      <c r="DL33" s="632">
        <v>5222261</v>
      </c>
      <c r="DM33" s="655"/>
      <c r="DN33" s="655"/>
      <c r="DO33" s="655"/>
      <c r="DP33" s="655"/>
      <c r="DQ33" s="655"/>
      <c r="DR33" s="655"/>
      <c r="DS33" s="655"/>
      <c r="DT33" s="655"/>
      <c r="DU33" s="655"/>
      <c r="DV33" s="656"/>
      <c r="DW33" s="628">
        <v>36.1</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3337867</v>
      </c>
      <c r="CS34" s="624"/>
      <c r="CT34" s="624"/>
      <c r="CU34" s="624"/>
      <c r="CV34" s="624"/>
      <c r="CW34" s="624"/>
      <c r="CX34" s="624"/>
      <c r="CY34" s="625"/>
      <c r="CZ34" s="657">
        <v>12.3</v>
      </c>
      <c r="DA34" s="658"/>
      <c r="DB34" s="658"/>
      <c r="DC34" s="659"/>
      <c r="DD34" s="632">
        <v>2158516</v>
      </c>
      <c r="DE34" s="624"/>
      <c r="DF34" s="624"/>
      <c r="DG34" s="624"/>
      <c r="DH34" s="624"/>
      <c r="DI34" s="624"/>
      <c r="DJ34" s="624"/>
      <c r="DK34" s="625"/>
      <c r="DL34" s="632">
        <v>1848403</v>
      </c>
      <c r="DM34" s="624"/>
      <c r="DN34" s="624"/>
      <c r="DO34" s="624"/>
      <c r="DP34" s="624"/>
      <c r="DQ34" s="624"/>
      <c r="DR34" s="624"/>
      <c r="DS34" s="624"/>
      <c r="DT34" s="624"/>
      <c r="DU34" s="624"/>
      <c r="DV34" s="625"/>
      <c r="DW34" s="628">
        <v>12.8</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994857</v>
      </c>
      <c r="S35" s="624"/>
      <c r="T35" s="624"/>
      <c r="U35" s="624"/>
      <c r="V35" s="624"/>
      <c r="W35" s="624"/>
      <c r="X35" s="624"/>
      <c r="Y35" s="625"/>
      <c r="Z35" s="626">
        <v>3.6</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3163371</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-1229410</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223741</v>
      </c>
      <c r="CS35" s="655"/>
      <c r="CT35" s="655"/>
      <c r="CU35" s="655"/>
      <c r="CV35" s="655"/>
      <c r="CW35" s="655"/>
      <c r="CX35" s="655"/>
      <c r="CY35" s="656"/>
      <c r="CZ35" s="657">
        <v>0.8</v>
      </c>
      <c r="DA35" s="658"/>
      <c r="DB35" s="658"/>
      <c r="DC35" s="659"/>
      <c r="DD35" s="632">
        <v>131263</v>
      </c>
      <c r="DE35" s="655"/>
      <c r="DF35" s="655"/>
      <c r="DG35" s="655"/>
      <c r="DH35" s="655"/>
      <c r="DI35" s="655"/>
      <c r="DJ35" s="655"/>
      <c r="DK35" s="656"/>
      <c r="DL35" s="632">
        <v>129405</v>
      </c>
      <c r="DM35" s="655"/>
      <c r="DN35" s="655"/>
      <c r="DO35" s="655"/>
      <c r="DP35" s="655"/>
      <c r="DQ35" s="655"/>
      <c r="DR35" s="655"/>
      <c r="DS35" s="655"/>
      <c r="DT35" s="655"/>
      <c r="DU35" s="655"/>
      <c r="DV35" s="656"/>
      <c r="DW35" s="628">
        <v>0.9</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27820970</v>
      </c>
      <c r="S36" s="696"/>
      <c r="T36" s="696"/>
      <c r="U36" s="696"/>
      <c r="V36" s="696"/>
      <c r="W36" s="696"/>
      <c r="X36" s="696"/>
      <c r="Y36" s="697"/>
      <c r="Z36" s="698">
        <v>100</v>
      </c>
      <c r="AA36" s="698"/>
      <c r="AB36" s="698"/>
      <c r="AC36" s="698"/>
      <c r="AD36" s="699">
        <v>13485879</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531639</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-1388083</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2093088</v>
      </c>
      <c r="CS36" s="624"/>
      <c r="CT36" s="624"/>
      <c r="CU36" s="624"/>
      <c r="CV36" s="624"/>
      <c r="CW36" s="624"/>
      <c r="CX36" s="624"/>
      <c r="CY36" s="625"/>
      <c r="CZ36" s="657">
        <v>7.7</v>
      </c>
      <c r="DA36" s="658"/>
      <c r="DB36" s="658"/>
      <c r="DC36" s="659"/>
      <c r="DD36" s="632">
        <v>1809206</v>
      </c>
      <c r="DE36" s="624"/>
      <c r="DF36" s="624"/>
      <c r="DG36" s="624"/>
      <c r="DH36" s="624"/>
      <c r="DI36" s="624"/>
      <c r="DJ36" s="624"/>
      <c r="DK36" s="625"/>
      <c r="DL36" s="632">
        <v>1349521</v>
      </c>
      <c r="DM36" s="624"/>
      <c r="DN36" s="624"/>
      <c r="DO36" s="624"/>
      <c r="DP36" s="624"/>
      <c r="DQ36" s="624"/>
      <c r="DR36" s="624"/>
      <c r="DS36" s="624"/>
      <c r="DT36" s="624"/>
      <c r="DU36" s="624"/>
      <c r="DV36" s="625"/>
      <c r="DW36" s="628">
        <v>9.3000000000000007</v>
      </c>
      <c r="DX36" s="653"/>
      <c r="DY36" s="653"/>
      <c r="DZ36" s="653"/>
      <c r="EA36" s="653"/>
      <c r="EB36" s="653"/>
      <c r="EC36" s="654"/>
    </row>
    <row r="37" spans="2:133" ht="11.25" customHeight="1">
      <c r="AQ37" s="702" t="s">
        <v>311</v>
      </c>
      <c r="AR37" s="703"/>
      <c r="AS37" s="703"/>
      <c r="AT37" s="703"/>
      <c r="AU37" s="703"/>
      <c r="AV37" s="703"/>
      <c r="AW37" s="703"/>
      <c r="AX37" s="703"/>
      <c r="AY37" s="704"/>
      <c r="AZ37" s="623">
        <v>153699</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10163</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598090</v>
      </c>
      <c r="CS37" s="655"/>
      <c r="CT37" s="655"/>
      <c r="CU37" s="655"/>
      <c r="CV37" s="655"/>
      <c r="CW37" s="655"/>
      <c r="CX37" s="655"/>
      <c r="CY37" s="656"/>
      <c r="CZ37" s="657">
        <v>2.2000000000000002</v>
      </c>
      <c r="DA37" s="658"/>
      <c r="DB37" s="658"/>
      <c r="DC37" s="659"/>
      <c r="DD37" s="632">
        <v>598090</v>
      </c>
      <c r="DE37" s="655"/>
      <c r="DF37" s="655"/>
      <c r="DG37" s="655"/>
      <c r="DH37" s="655"/>
      <c r="DI37" s="655"/>
      <c r="DJ37" s="655"/>
      <c r="DK37" s="656"/>
      <c r="DL37" s="632">
        <v>593754</v>
      </c>
      <c r="DM37" s="655"/>
      <c r="DN37" s="655"/>
      <c r="DO37" s="655"/>
      <c r="DP37" s="655"/>
      <c r="DQ37" s="655"/>
      <c r="DR37" s="655"/>
      <c r="DS37" s="655"/>
      <c r="DT37" s="655"/>
      <c r="DU37" s="655"/>
      <c r="DV37" s="656"/>
      <c r="DW37" s="628">
        <v>4.0999999999999996</v>
      </c>
      <c r="DX37" s="653"/>
      <c r="DY37" s="653"/>
      <c r="DZ37" s="653"/>
      <c r="EA37" s="653"/>
      <c r="EB37" s="653"/>
      <c r="EC37" s="654"/>
    </row>
    <row r="38" spans="2:133" ht="11.25" customHeight="1">
      <c r="AQ38" s="702" t="s">
        <v>314</v>
      </c>
      <c r="AR38" s="703"/>
      <c r="AS38" s="703"/>
      <c r="AT38" s="703"/>
      <c r="AU38" s="703"/>
      <c r="AV38" s="703"/>
      <c r="AW38" s="703"/>
      <c r="AX38" s="703"/>
      <c r="AY38" s="704"/>
      <c r="AZ38" s="623">
        <v>20595</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16515</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2520915</v>
      </c>
      <c r="CS38" s="624"/>
      <c r="CT38" s="624"/>
      <c r="CU38" s="624"/>
      <c r="CV38" s="624"/>
      <c r="CW38" s="624"/>
      <c r="CX38" s="624"/>
      <c r="CY38" s="625"/>
      <c r="CZ38" s="657">
        <v>9.3000000000000007</v>
      </c>
      <c r="DA38" s="658"/>
      <c r="DB38" s="658"/>
      <c r="DC38" s="659"/>
      <c r="DD38" s="632">
        <v>2091786</v>
      </c>
      <c r="DE38" s="624"/>
      <c r="DF38" s="624"/>
      <c r="DG38" s="624"/>
      <c r="DH38" s="624"/>
      <c r="DI38" s="624"/>
      <c r="DJ38" s="624"/>
      <c r="DK38" s="625"/>
      <c r="DL38" s="632">
        <v>1894932</v>
      </c>
      <c r="DM38" s="624"/>
      <c r="DN38" s="624"/>
      <c r="DO38" s="624"/>
      <c r="DP38" s="624"/>
      <c r="DQ38" s="624"/>
      <c r="DR38" s="624"/>
      <c r="DS38" s="624"/>
      <c r="DT38" s="624"/>
      <c r="DU38" s="624"/>
      <c r="DV38" s="625"/>
      <c r="DW38" s="628">
        <v>13.1</v>
      </c>
      <c r="DX38" s="653"/>
      <c r="DY38" s="653"/>
      <c r="DZ38" s="653"/>
      <c r="EA38" s="653"/>
      <c r="EB38" s="653"/>
      <c r="EC38" s="654"/>
    </row>
    <row r="39" spans="2:133" ht="11.25" customHeight="1">
      <c r="AQ39" s="702" t="s">
        <v>317</v>
      </c>
      <c r="AR39" s="703"/>
      <c r="AS39" s="703"/>
      <c r="AT39" s="703"/>
      <c r="AU39" s="703"/>
      <c r="AV39" s="703"/>
      <c r="AW39" s="703"/>
      <c r="AX39" s="703"/>
      <c r="AY39" s="704"/>
      <c r="AZ39" s="623" t="s">
        <v>108</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87</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1311352</v>
      </c>
      <c r="CS39" s="655"/>
      <c r="CT39" s="655"/>
      <c r="CU39" s="655"/>
      <c r="CV39" s="655"/>
      <c r="CW39" s="655"/>
      <c r="CX39" s="655"/>
      <c r="CY39" s="656"/>
      <c r="CZ39" s="657">
        <v>4.8</v>
      </c>
      <c r="DA39" s="658"/>
      <c r="DB39" s="658"/>
      <c r="DC39" s="659"/>
      <c r="DD39" s="632">
        <v>1246102</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636119</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125</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290840</v>
      </c>
      <c r="CS40" s="624"/>
      <c r="CT40" s="624"/>
      <c r="CU40" s="624"/>
      <c r="CV40" s="624"/>
      <c r="CW40" s="624"/>
      <c r="CX40" s="624"/>
      <c r="CY40" s="625"/>
      <c r="CZ40" s="657">
        <v>1.1000000000000001</v>
      </c>
      <c r="DA40" s="658"/>
      <c r="DB40" s="658"/>
      <c r="DC40" s="659"/>
      <c r="DD40" s="632">
        <v>60000</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1821319</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361</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3911263</v>
      </c>
      <c r="CS42" s="624"/>
      <c r="CT42" s="624"/>
      <c r="CU42" s="624"/>
      <c r="CV42" s="624"/>
      <c r="CW42" s="624"/>
      <c r="CX42" s="624"/>
      <c r="CY42" s="625"/>
      <c r="CZ42" s="657">
        <v>14.4</v>
      </c>
      <c r="DA42" s="706"/>
      <c r="DB42" s="706"/>
      <c r="DC42" s="707"/>
      <c r="DD42" s="632">
        <v>1161722</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78574</v>
      </c>
      <c r="CS43" s="655"/>
      <c r="CT43" s="655"/>
      <c r="CU43" s="655"/>
      <c r="CV43" s="655"/>
      <c r="CW43" s="655"/>
      <c r="CX43" s="655"/>
      <c r="CY43" s="656"/>
      <c r="CZ43" s="657">
        <v>0.3</v>
      </c>
      <c r="DA43" s="658"/>
      <c r="DB43" s="658"/>
      <c r="DC43" s="659"/>
      <c r="DD43" s="632">
        <v>77845</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3883330</v>
      </c>
      <c r="CS44" s="624"/>
      <c r="CT44" s="624"/>
      <c r="CU44" s="624"/>
      <c r="CV44" s="624"/>
      <c r="CW44" s="624"/>
      <c r="CX44" s="624"/>
      <c r="CY44" s="625"/>
      <c r="CZ44" s="657">
        <v>14.3</v>
      </c>
      <c r="DA44" s="706"/>
      <c r="DB44" s="706"/>
      <c r="DC44" s="707"/>
      <c r="DD44" s="632">
        <v>1156919</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1846041</v>
      </c>
      <c r="CS45" s="655"/>
      <c r="CT45" s="655"/>
      <c r="CU45" s="655"/>
      <c r="CV45" s="655"/>
      <c r="CW45" s="655"/>
      <c r="CX45" s="655"/>
      <c r="CY45" s="656"/>
      <c r="CZ45" s="657">
        <v>6.8</v>
      </c>
      <c r="DA45" s="658"/>
      <c r="DB45" s="658"/>
      <c r="DC45" s="659"/>
      <c r="DD45" s="632">
        <v>109551</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1988056</v>
      </c>
      <c r="CS46" s="624"/>
      <c r="CT46" s="624"/>
      <c r="CU46" s="624"/>
      <c r="CV46" s="624"/>
      <c r="CW46" s="624"/>
      <c r="CX46" s="624"/>
      <c r="CY46" s="625"/>
      <c r="CZ46" s="657">
        <v>7.3</v>
      </c>
      <c r="DA46" s="706"/>
      <c r="DB46" s="706"/>
      <c r="DC46" s="707"/>
      <c r="DD46" s="632">
        <v>1015035</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v>27933</v>
      </c>
      <c r="CS47" s="655"/>
      <c r="CT47" s="655"/>
      <c r="CU47" s="655"/>
      <c r="CV47" s="655"/>
      <c r="CW47" s="655"/>
      <c r="CX47" s="655"/>
      <c r="CY47" s="656"/>
      <c r="CZ47" s="657">
        <v>0.1</v>
      </c>
      <c r="DA47" s="658"/>
      <c r="DB47" s="658"/>
      <c r="DC47" s="659"/>
      <c r="DD47" s="632">
        <v>4803</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27105767</v>
      </c>
      <c r="CS49" s="691"/>
      <c r="CT49" s="691"/>
      <c r="CU49" s="691"/>
      <c r="CV49" s="691"/>
      <c r="CW49" s="691"/>
      <c r="CX49" s="691"/>
      <c r="CY49" s="718"/>
      <c r="CZ49" s="719">
        <v>100</v>
      </c>
      <c r="DA49" s="720"/>
      <c r="DB49" s="720"/>
      <c r="DC49" s="721"/>
      <c r="DD49" s="722">
        <v>15952920</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547</v>
      </c>
      <c r="C7" s="750"/>
      <c r="D7" s="750"/>
      <c r="E7" s="750"/>
      <c r="F7" s="750"/>
      <c r="G7" s="750"/>
      <c r="H7" s="750"/>
      <c r="I7" s="750"/>
      <c r="J7" s="750"/>
      <c r="K7" s="750"/>
      <c r="L7" s="750"/>
      <c r="M7" s="750"/>
      <c r="N7" s="750"/>
      <c r="O7" s="750"/>
      <c r="P7" s="751"/>
      <c r="Q7" s="752">
        <v>27815</v>
      </c>
      <c r="R7" s="753"/>
      <c r="S7" s="753"/>
      <c r="T7" s="753"/>
      <c r="U7" s="753"/>
      <c r="V7" s="753">
        <v>27105</v>
      </c>
      <c r="W7" s="753"/>
      <c r="X7" s="753"/>
      <c r="Y7" s="753"/>
      <c r="Z7" s="753"/>
      <c r="AA7" s="753">
        <v>710</v>
      </c>
      <c r="AB7" s="753"/>
      <c r="AC7" s="753"/>
      <c r="AD7" s="753"/>
      <c r="AE7" s="754"/>
      <c r="AF7" s="755">
        <v>631</v>
      </c>
      <c r="AG7" s="756"/>
      <c r="AH7" s="756"/>
      <c r="AI7" s="756"/>
      <c r="AJ7" s="757"/>
      <c r="AK7" s="792">
        <v>794</v>
      </c>
      <c r="AL7" s="793"/>
      <c r="AM7" s="793"/>
      <c r="AN7" s="793"/>
      <c r="AO7" s="793"/>
      <c r="AP7" s="793">
        <v>18406</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565</v>
      </c>
      <c r="BT7" s="797"/>
      <c r="BU7" s="797"/>
      <c r="BV7" s="797"/>
      <c r="BW7" s="797"/>
      <c r="BX7" s="797"/>
      <c r="BY7" s="797"/>
      <c r="BZ7" s="797"/>
      <c r="CA7" s="797"/>
      <c r="CB7" s="797"/>
      <c r="CC7" s="797"/>
      <c r="CD7" s="797"/>
      <c r="CE7" s="797"/>
      <c r="CF7" s="797"/>
      <c r="CG7" s="798"/>
      <c r="CH7" s="789">
        <v>17</v>
      </c>
      <c r="CI7" s="790"/>
      <c r="CJ7" s="790"/>
      <c r="CK7" s="790"/>
      <c r="CL7" s="791"/>
      <c r="CM7" s="789">
        <v>177</v>
      </c>
      <c r="CN7" s="790"/>
      <c r="CO7" s="790"/>
      <c r="CP7" s="790"/>
      <c r="CQ7" s="791"/>
      <c r="CR7" s="789">
        <v>100</v>
      </c>
      <c r="CS7" s="790"/>
      <c r="CT7" s="790"/>
      <c r="CU7" s="790"/>
      <c r="CV7" s="791"/>
      <c r="CW7" s="789">
        <v>61</v>
      </c>
      <c r="CX7" s="790"/>
      <c r="CY7" s="790"/>
      <c r="CZ7" s="790"/>
      <c r="DA7" s="791"/>
      <c r="DB7" s="789" t="s">
        <v>487</v>
      </c>
      <c r="DC7" s="790"/>
      <c r="DD7" s="790"/>
      <c r="DE7" s="790"/>
      <c r="DF7" s="791"/>
      <c r="DG7" s="789" t="s">
        <v>487</v>
      </c>
      <c r="DH7" s="790"/>
      <c r="DI7" s="790"/>
      <c r="DJ7" s="790"/>
      <c r="DK7" s="791"/>
      <c r="DL7" s="789" t="s">
        <v>487</v>
      </c>
      <c r="DM7" s="790"/>
      <c r="DN7" s="790"/>
      <c r="DO7" s="790"/>
      <c r="DP7" s="791"/>
      <c r="DQ7" s="789" t="s">
        <v>487</v>
      </c>
      <c r="DR7" s="790"/>
      <c r="DS7" s="790"/>
      <c r="DT7" s="790"/>
      <c r="DU7" s="791"/>
      <c r="DV7" s="770"/>
      <c r="DW7" s="771"/>
      <c r="DX7" s="771"/>
      <c r="DY7" s="771"/>
      <c r="DZ7" s="772"/>
      <c r="EA7" s="205"/>
    </row>
    <row r="8" spans="1:131" s="206" customFormat="1" ht="26.25" customHeight="1">
      <c r="A8" s="212">
        <v>2</v>
      </c>
      <c r="B8" s="773" t="s">
        <v>548</v>
      </c>
      <c r="C8" s="774"/>
      <c r="D8" s="774"/>
      <c r="E8" s="774"/>
      <c r="F8" s="774"/>
      <c r="G8" s="774"/>
      <c r="H8" s="774"/>
      <c r="I8" s="774"/>
      <c r="J8" s="774"/>
      <c r="K8" s="774"/>
      <c r="L8" s="774"/>
      <c r="M8" s="774"/>
      <c r="N8" s="774"/>
      <c r="O8" s="774"/>
      <c r="P8" s="775"/>
      <c r="Q8" s="776">
        <v>18</v>
      </c>
      <c r="R8" s="777"/>
      <c r="S8" s="777"/>
      <c r="T8" s="777"/>
      <c r="U8" s="777"/>
      <c r="V8" s="777">
        <v>13</v>
      </c>
      <c r="W8" s="777"/>
      <c r="X8" s="777"/>
      <c r="Y8" s="777"/>
      <c r="Z8" s="777"/>
      <c r="AA8" s="777">
        <v>5</v>
      </c>
      <c r="AB8" s="777"/>
      <c r="AC8" s="777"/>
      <c r="AD8" s="777"/>
      <c r="AE8" s="778"/>
      <c r="AF8" s="779">
        <v>5</v>
      </c>
      <c r="AG8" s="780"/>
      <c r="AH8" s="780"/>
      <c r="AI8" s="780"/>
      <c r="AJ8" s="781"/>
      <c r="AK8" s="782">
        <v>0</v>
      </c>
      <c r="AL8" s="783"/>
      <c r="AM8" s="783"/>
      <c r="AN8" s="783"/>
      <c r="AO8" s="783"/>
      <c r="AP8" s="783" t="s">
        <v>566</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360</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361</v>
      </c>
      <c r="B23" s="808" t="s">
        <v>362</v>
      </c>
      <c r="C23" s="809"/>
      <c r="D23" s="809"/>
      <c r="E23" s="809"/>
      <c r="F23" s="809"/>
      <c r="G23" s="809"/>
      <c r="H23" s="809"/>
      <c r="I23" s="809"/>
      <c r="J23" s="809"/>
      <c r="K23" s="809"/>
      <c r="L23" s="809"/>
      <c r="M23" s="809"/>
      <c r="N23" s="809"/>
      <c r="O23" s="809"/>
      <c r="P23" s="810"/>
      <c r="Q23" s="811">
        <v>27821</v>
      </c>
      <c r="R23" s="812"/>
      <c r="S23" s="812"/>
      <c r="T23" s="812"/>
      <c r="U23" s="812"/>
      <c r="V23" s="812">
        <v>27106</v>
      </c>
      <c r="W23" s="812"/>
      <c r="X23" s="812"/>
      <c r="Y23" s="812"/>
      <c r="Z23" s="812"/>
      <c r="AA23" s="812">
        <v>715</v>
      </c>
      <c r="AB23" s="812"/>
      <c r="AC23" s="812"/>
      <c r="AD23" s="812"/>
      <c r="AE23" s="813"/>
      <c r="AF23" s="814">
        <v>636</v>
      </c>
      <c r="AG23" s="812"/>
      <c r="AH23" s="812"/>
      <c r="AI23" s="812"/>
      <c r="AJ23" s="815"/>
      <c r="AK23" s="816"/>
      <c r="AL23" s="817"/>
      <c r="AM23" s="817"/>
      <c r="AN23" s="817"/>
      <c r="AO23" s="817"/>
      <c r="AP23" s="812">
        <v>18406</v>
      </c>
      <c r="AQ23" s="812"/>
      <c r="AR23" s="812"/>
      <c r="AS23" s="812"/>
      <c r="AT23" s="812"/>
      <c r="AU23" s="818"/>
      <c r="AV23" s="818"/>
      <c r="AW23" s="818"/>
      <c r="AX23" s="818"/>
      <c r="AY23" s="819"/>
      <c r="AZ23" s="827" t="s">
        <v>363</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374</v>
      </c>
      <c r="C28" s="750"/>
      <c r="D28" s="750"/>
      <c r="E28" s="750"/>
      <c r="F28" s="750"/>
      <c r="G28" s="750"/>
      <c r="H28" s="750"/>
      <c r="I28" s="750"/>
      <c r="J28" s="750"/>
      <c r="K28" s="750"/>
      <c r="L28" s="750"/>
      <c r="M28" s="750"/>
      <c r="N28" s="750"/>
      <c r="O28" s="750"/>
      <c r="P28" s="751"/>
      <c r="Q28" s="840">
        <v>9377</v>
      </c>
      <c r="R28" s="841"/>
      <c r="S28" s="841"/>
      <c r="T28" s="841"/>
      <c r="U28" s="841"/>
      <c r="V28" s="841">
        <v>10607</v>
      </c>
      <c r="W28" s="841"/>
      <c r="X28" s="841"/>
      <c r="Y28" s="841"/>
      <c r="Z28" s="841"/>
      <c r="AA28" s="841">
        <v>-1229</v>
      </c>
      <c r="AB28" s="841"/>
      <c r="AC28" s="841"/>
      <c r="AD28" s="841"/>
      <c r="AE28" s="842"/>
      <c r="AF28" s="843">
        <v>-1229</v>
      </c>
      <c r="AG28" s="841"/>
      <c r="AH28" s="841"/>
      <c r="AI28" s="841"/>
      <c r="AJ28" s="844"/>
      <c r="AK28" s="845">
        <v>636</v>
      </c>
      <c r="AL28" s="836"/>
      <c r="AM28" s="836"/>
      <c r="AN28" s="836"/>
      <c r="AO28" s="836"/>
      <c r="AP28" s="836" t="s">
        <v>487</v>
      </c>
      <c r="AQ28" s="836"/>
      <c r="AR28" s="836"/>
      <c r="AS28" s="836"/>
      <c r="AT28" s="836"/>
      <c r="AU28" s="836" t="s">
        <v>487</v>
      </c>
      <c r="AV28" s="836"/>
      <c r="AW28" s="836"/>
      <c r="AX28" s="836"/>
      <c r="AY28" s="836"/>
      <c r="AZ28" s="837" t="s">
        <v>487</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375</v>
      </c>
      <c r="C29" s="774"/>
      <c r="D29" s="774"/>
      <c r="E29" s="774"/>
      <c r="F29" s="774"/>
      <c r="G29" s="774"/>
      <c r="H29" s="774"/>
      <c r="I29" s="774"/>
      <c r="J29" s="774"/>
      <c r="K29" s="774"/>
      <c r="L29" s="774"/>
      <c r="M29" s="774"/>
      <c r="N29" s="774"/>
      <c r="O29" s="774"/>
      <c r="P29" s="775"/>
      <c r="Q29" s="776">
        <v>34</v>
      </c>
      <c r="R29" s="777"/>
      <c r="S29" s="777"/>
      <c r="T29" s="777"/>
      <c r="U29" s="777"/>
      <c r="V29" s="777">
        <v>31</v>
      </c>
      <c r="W29" s="777"/>
      <c r="X29" s="777"/>
      <c r="Y29" s="777"/>
      <c r="Z29" s="777"/>
      <c r="AA29" s="777">
        <v>2</v>
      </c>
      <c r="AB29" s="777"/>
      <c r="AC29" s="777"/>
      <c r="AD29" s="777"/>
      <c r="AE29" s="778"/>
      <c r="AF29" s="779">
        <v>2</v>
      </c>
      <c r="AG29" s="780"/>
      <c r="AH29" s="780"/>
      <c r="AI29" s="780"/>
      <c r="AJ29" s="781"/>
      <c r="AK29" s="848">
        <v>19</v>
      </c>
      <c r="AL29" s="849"/>
      <c r="AM29" s="849"/>
      <c r="AN29" s="849"/>
      <c r="AO29" s="849"/>
      <c r="AP29" s="849" t="s">
        <v>549</v>
      </c>
      <c r="AQ29" s="849"/>
      <c r="AR29" s="849"/>
      <c r="AS29" s="849"/>
      <c r="AT29" s="849"/>
      <c r="AU29" s="849" t="s">
        <v>549</v>
      </c>
      <c r="AV29" s="849"/>
      <c r="AW29" s="849"/>
      <c r="AX29" s="849"/>
      <c r="AY29" s="849"/>
      <c r="AZ29" s="850" t="s">
        <v>549</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376</v>
      </c>
      <c r="C30" s="774"/>
      <c r="D30" s="774"/>
      <c r="E30" s="774"/>
      <c r="F30" s="774"/>
      <c r="G30" s="774"/>
      <c r="H30" s="774"/>
      <c r="I30" s="774"/>
      <c r="J30" s="774"/>
      <c r="K30" s="774"/>
      <c r="L30" s="774"/>
      <c r="M30" s="774"/>
      <c r="N30" s="774"/>
      <c r="O30" s="774"/>
      <c r="P30" s="775"/>
      <c r="Q30" s="776">
        <v>5226</v>
      </c>
      <c r="R30" s="777"/>
      <c r="S30" s="777"/>
      <c r="T30" s="777"/>
      <c r="U30" s="777"/>
      <c r="V30" s="777">
        <v>5024</v>
      </c>
      <c r="W30" s="777"/>
      <c r="X30" s="777"/>
      <c r="Y30" s="777"/>
      <c r="Z30" s="777"/>
      <c r="AA30" s="777">
        <v>202</v>
      </c>
      <c r="AB30" s="777"/>
      <c r="AC30" s="777"/>
      <c r="AD30" s="777"/>
      <c r="AE30" s="778"/>
      <c r="AF30" s="779">
        <v>202</v>
      </c>
      <c r="AG30" s="780"/>
      <c r="AH30" s="780"/>
      <c r="AI30" s="780"/>
      <c r="AJ30" s="781"/>
      <c r="AK30" s="848">
        <v>727</v>
      </c>
      <c r="AL30" s="849"/>
      <c r="AM30" s="849"/>
      <c r="AN30" s="849"/>
      <c r="AO30" s="849"/>
      <c r="AP30" s="849" t="s">
        <v>549</v>
      </c>
      <c r="AQ30" s="849"/>
      <c r="AR30" s="849"/>
      <c r="AS30" s="849"/>
      <c r="AT30" s="849"/>
      <c r="AU30" s="849" t="s">
        <v>549</v>
      </c>
      <c r="AV30" s="849"/>
      <c r="AW30" s="849"/>
      <c r="AX30" s="849"/>
      <c r="AY30" s="849"/>
      <c r="AZ30" s="850" t="s">
        <v>549</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377</v>
      </c>
      <c r="C31" s="774"/>
      <c r="D31" s="774"/>
      <c r="E31" s="774"/>
      <c r="F31" s="774"/>
      <c r="G31" s="774"/>
      <c r="H31" s="774"/>
      <c r="I31" s="774"/>
      <c r="J31" s="774"/>
      <c r="K31" s="774"/>
      <c r="L31" s="774"/>
      <c r="M31" s="774"/>
      <c r="N31" s="774"/>
      <c r="O31" s="774"/>
      <c r="P31" s="775"/>
      <c r="Q31" s="776">
        <v>944</v>
      </c>
      <c r="R31" s="777"/>
      <c r="S31" s="777"/>
      <c r="T31" s="777"/>
      <c r="U31" s="777"/>
      <c r="V31" s="777">
        <v>939</v>
      </c>
      <c r="W31" s="777"/>
      <c r="X31" s="777"/>
      <c r="Y31" s="777"/>
      <c r="Z31" s="777"/>
      <c r="AA31" s="777">
        <v>5</v>
      </c>
      <c r="AB31" s="777"/>
      <c r="AC31" s="777"/>
      <c r="AD31" s="777"/>
      <c r="AE31" s="778"/>
      <c r="AF31" s="779">
        <v>5</v>
      </c>
      <c r="AG31" s="780"/>
      <c r="AH31" s="780"/>
      <c r="AI31" s="780"/>
      <c r="AJ31" s="781"/>
      <c r="AK31" s="848">
        <v>245</v>
      </c>
      <c r="AL31" s="849"/>
      <c r="AM31" s="849"/>
      <c r="AN31" s="849"/>
      <c r="AO31" s="849"/>
      <c r="AP31" s="849" t="s">
        <v>549</v>
      </c>
      <c r="AQ31" s="849"/>
      <c r="AR31" s="849"/>
      <c r="AS31" s="849"/>
      <c r="AT31" s="849"/>
      <c r="AU31" s="849" t="s">
        <v>549</v>
      </c>
      <c r="AV31" s="849"/>
      <c r="AW31" s="849"/>
      <c r="AX31" s="849"/>
      <c r="AY31" s="849"/>
      <c r="AZ31" s="850" t="s">
        <v>549</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378</v>
      </c>
      <c r="C32" s="774"/>
      <c r="D32" s="774"/>
      <c r="E32" s="774"/>
      <c r="F32" s="774"/>
      <c r="G32" s="774"/>
      <c r="H32" s="774"/>
      <c r="I32" s="774"/>
      <c r="J32" s="774"/>
      <c r="K32" s="774"/>
      <c r="L32" s="774"/>
      <c r="M32" s="774"/>
      <c r="N32" s="774"/>
      <c r="O32" s="774"/>
      <c r="P32" s="775"/>
      <c r="Q32" s="776">
        <v>1370</v>
      </c>
      <c r="R32" s="777"/>
      <c r="S32" s="777"/>
      <c r="T32" s="777"/>
      <c r="U32" s="777"/>
      <c r="V32" s="777">
        <v>978</v>
      </c>
      <c r="W32" s="777"/>
      <c r="X32" s="777"/>
      <c r="Y32" s="777"/>
      <c r="Z32" s="777"/>
      <c r="AA32" s="777">
        <v>392</v>
      </c>
      <c r="AB32" s="777"/>
      <c r="AC32" s="777"/>
      <c r="AD32" s="777"/>
      <c r="AE32" s="778"/>
      <c r="AF32" s="779">
        <v>1667</v>
      </c>
      <c r="AG32" s="780"/>
      <c r="AH32" s="780"/>
      <c r="AI32" s="780"/>
      <c r="AJ32" s="781"/>
      <c r="AK32" s="848">
        <v>103</v>
      </c>
      <c r="AL32" s="849"/>
      <c r="AM32" s="849"/>
      <c r="AN32" s="849"/>
      <c r="AO32" s="849"/>
      <c r="AP32" s="849">
        <v>1609</v>
      </c>
      <c r="AQ32" s="849"/>
      <c r="AR32" s="849"/>
      <c r="AS32" s="849"/>
      <c r="AT32" s="849"/>
      <c r="AU32" s="849">
        <v>24</v>
      </c>
      <c r="AV32" s="849"/>
      <c r="AW32" s="849"/>
      <c r="AX32" s="849"/>
      <c r="AY32" s="849"/>
      <c r="AZ32" s="850" t="s">
        <v>487</v>
      </c>
      <c r="BA32" s="850"/>
      <c r="BB32" s="850"/>
      <c r="BC32" s="850"/>
      <c r="BD32" s="850"/>
      <c r="BE32" s="846" t="s">
        <v>379</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380</v>
      </c>
      <c r="C33" s="774"/>
      <c r="D33" s="774"/>
      <c r="E33" s="774"/>
      <c r="F33" s="774"/>
      <c r="G33" s="774"/>
      <c r="H33" s="774"/>
      <c r="I33" s="774"/>
      <c r="J33" s="774"/>
      <c r="K33" s="774"/>
      <c r="L33" s="774"/>
      <c r="M33" s="774"/>
      <c r="N33" s="774"/>
      <c r="O33" s="774"/>
      <c r="P33" s="775"/>
      <c r="Q33" s="776">
        <v>879</v>
      </c>
      <c r="R33" s="777"/>
      <c r="S33" s="777"/>
      <c r="T33" s="777"/>
      <c r="U33" s="777"/>
      <c r="V33" s="777">
        <v>846</v>
      </c>
      <c r="W33" s="777"/>
      <c r="X33" s="777"/>
      <c r="Y33" s="777"/>
      <c r="Z33" s="777"/>
      <c r="AA33" s="777">
        <v>33</v>
      </c>
      <c r="AB33" s="777"/>
      <c r="AC33" s="777"/>
      <c r="AD33" s="777"/>
      <c r="AE33" s="778"/>
      <c r="AF33" s="779">
        <v>125</v>
      </c>
      <c r="AG33" s="780"/>
      <c r="AH33" s="780"/>
      <c r="AI33" s="780"/>
      <c r="AJ33" s="781"/>
      <c r="AK33" s="848">
        <v>489</v>
      </c>
      <c r="AL33" s="849"/>
      <c r="AM33" s="849"/>
      <c r="AN33" s="849"/>
      <c r="AO33" s="849"/>
      <c r="AP33" s="849">
        <v>6653</v>
      </c>
      <c r="AQ33" s="849"/>
      <c r="AR33" s="849"/>
      <c r="AS33" s="849"/>
      <c r="AT33" s="849"/>
      <c r="AU33" s="849">
        <v>5874</v>
      </c>
      <c r="AV33" s="849"/>
      <c r="AW33" s="849"/>
      <c r="AX33" s="849"/>
      <c r="AY33" s="849"/>
      <c r="AZ33" s="850" t="s">
        <v>487</v>
      </c>
      <c r="BA33" s="850"/>
      <c r="BB33" s="850"/>
      <c r="BC33" s="850"/>
      <c r="BD33" s="850"/>
      <c r="BE33" s="846" t="s">
        <v>379</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381</v>
      </c>
      <c r="C34" s="774"/>
      <c r="D34" s="774"/>
      <c r="E34" s="774"/>
      <c r="F34" s="774"/>
      <c r="G34" s="774"/>
      <c r="H34" s="774"/>
      <c r="I34" s="774"/>
      <c r="J34" s="774"/>
      <c r="K34" s="774"/>
      <c r="L34" s="774"/>
      <c r="M34" s="774"/>
      <c r="N34" s="774"/>
      <c r="O34" s="774"/>
      <c r="P34" s="775"/>
      <c r="Q34" s="776">
        <v>32</v>
      </c>
      <c r="R34" s="777"/>
      <c r="S34" s="777"/>
      <c r="T34" s="777"/>
      <c r="U34" s="777"/>
      <c r="V34" s="777">
        <v>32</v>
      </c>
      <c r="W34" s="777"/>
      <c r="X34" s="777"/>
      <c r="Y34" s="777"/>
      <c r="Z34" s="777"/>
      <c r="AA34" s="777">
        <v>0</v>
      </c>
      <c r="AB34" s="777"/>
      <c r="AC34" s="777"/>
      <c r="AD34" s="777"/>
      <c r="AE34" s="778"/>
      <c r="AF34" s="779">
        <v>0</v>
      </c>
      <c r="AG34" s="780"/>
      <c r="AH34" s="780"/>
      <c r="AI34" s="780"/>
      <c r="AJ34" s="781"/>
      <c r="AK34" s="848">
        <v>21</v>
      </c>
      <c r="AL34" s="849"/>
      <c r="AM34" s="849"/>
      <c r="AN34" s="849"/>
      <c r="AO34" s="849"/>
      <c r="AP34" s="849">
        <v>130</v>
      </c>
      <c r="AQ34" s="849"/>
      <c r="AR34" s="849"/>
      <c r="AS34" s="849"/>
      <c r="AT34" s="849"/>
      <c r="AU34" s="849">
        <v>98</v>
      </c>
      <c r="AV34" s="849"/>
      <c r="AW34" s="849"/>
      <c r="AX34" s="849"/>
      <c r="AY34" s="849"/>
      <c r="AZ34" s="850" t="s">
        <v>487</v>
      </c>
      <c r="BA34" s="850"/>
      <c r="BB34" s="850"/>
      <c r="BC34" s="850"/>
      <c r="BD34" s="850"/>
      <c r="BE34" s="846" t="s">
        <v>382</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383</v>
      </c>
      <c r="C35" s="774"/>
      <c r="D35" s="774"/>
      <c r="E35" s="774"/>
      <c r="F35" s="774"/>
      <c r="G35" s="774"/>
      <c r="H35" s="774"/>
      <c r="I35" s="774"/>
      <c r="J35" s="774"/>
      <c r="K35" s="774"/>
      <c r="L35" s="774"/>
      <c r="M35" s="774"/>
      <c r="N35" s="774"/>
      <c r="O35" s="774"/>
      <c r="P35" s="775"/>
      <c r="Q35" s="776">
        <v>82</v>
      </c>
      <c r="R35" s="777"/>
      <c r="S35" s="777"/>
      <c r="T35" s="777"/>
      <c r="U35" s="777"/>
      <c r="V35" s="777">
        <v>79</v>
      </c>
      <c r="W35" s="777"/>
      <c r="X35" s="777"/>
      <c r="Y35" s="777"/>
      <c r="Z35" s="777"/>
      <c r="AA35" s="777">
        <v>3</v>
      </c>
      <c r="AB35" s="777"/>
      <c r="AC35" s="777"/>
      <c r="AD35" s="777"/>
      <c r="AE35" s="778"/>
      <c r="AF35" s="779">
        <v>3</v>
      </c>
      <c r="AG35" s="780"/>
      <c r="AH35" s="780"/>
      <c r="AI35" s="780"/>
      <c r="AJ35" s="781"/>
      <c r="AK35" s="848">
        <v>43</v>
      </c>
      <c r="AL35" s="849"/>
      <c r="AM35" s="849"/>
      <c r="AN35" s="849"/>
      <c r="AO35" s="849"/>
      <c r="AP35" s="849">
        <v>696</v>
      </c>
      <c r="AQ35" s="849"/>
      <c r="AR35" s="849"/>
      <c r="AS35" s="849"/>
      <c r="AT35" s="849"/>
      <c r="AU35" s="849">
        <v>506</v>
      </c>
      <c r="AV35" s="849"/>
      <c r="AW35" s="849"/>
      <c r="AX35" s="849"/>
      <c r="AY35" s="849"/>
      <c r="AZ35" s="850" t="s">
        <v>487</v>
      </c>
      <c r="BA35" s="850"/>
      <c r="BB35" s="850"/>
      <c r="BC35" s="850"/>
      <c r="BD35" s="850"/>
      <c r="BE35" s="846" t="s">
        <v>382</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361</v>
      </c>
      <c r="B63" s="808" t="s">
        <v>385</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775</v>
      </c>
      <c r="AG63" s="860"/>
      <c r="AH63" s="860"/>
      <c r="AI63" s="860"/>
      <c r="AJ63" s="861"/>
      <c r="AK63" s="862"/>
      <c r="AL63" s="857"/>
      <c r="AM63" s="857"/>
      <c r="AN63" s="857"/>
      <c r="AO63" s="857"/>
      <c r="AP63" s="860">
        <v>9088</v>
      </c>
      <c r="AQ63" s="860"/>
      <c r="AR63" s="860"/>
      <c r="AS63" s="860"/>
      <c r="AT63" s="860"/>
      <c r="AU63" s="860">
        <v>6502</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387</v>
      </c>
      <c r="B66" s="759"/>
      <c r="C66" s="759"/>
      <c r="D66" s="759"/>
      <c r="E66" s="759"/>
      <c r="F66" s="759"/>
      <c r="G66" s="759"/>
      <c r="H66" s="759"/>
      <c r="I66" s="759"/>
      <c r="J66" s="759"/>
      <c r="K66" s="759"/>
      <c r="L66" s="759"/>
      <c r="M66" s="759"/>
      <c r="N66" s="759"/>
      <c r="O66" s="759"/>
      <c r="P66" s="760"/>
      <c r="Q66" s="735" t="s">
        <v>388</v>
      </c>
      <c r="R66" s="736"/>
      <c r="S66" s="736"/>
      <c r="T66" s="736"/>
      <c r="U66" s="737"/>
      <c r="V66" s="735" t="s">
        <v>389</v>
      </c>
      <c r="W66" s="736"/>
      <c r="X66" s="736"/>
      <c r="Y66" s="736"/>
      <c r="Z66" s="737"/>
      <c r="AA66" s="735" t="s">
        <v>390</v>
      </c>
      <c r="AB66" s="736"/>
      <c r="AC66" s="736"/>
      <c r="AD66" s="736"/>
      <c r="AE66" s="737"/>
      <c r="AF66" s="870" t="s">
        <v>391</v>
      </c>
      <c r="AG66" s="831"/>
      <c r="AH66" s="831"/>
      <c r="AI66" s="831"/>
      <c r="AJ66" s="871"/>
      <c r="AK66" s="735" t="s">
        <v>392</v>
      </c>
      <c r="AL66" s="759"/>
      <c r="AM66" s="759"/>
      <c r="AN66" s="759"/>
      <c r="AO66" s="760"/>
      <c r="AP66" s="735" t="s">
        <v>393</v>
      </c>
      <c r="AQ66" s="736"/>
      <c r="AR66" s="736"/>
      <c r="AS66" s="736"/>
      <c r="AT66" s="737"/>
      <c r="AU66" s="735" t="s">
        <v>394</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550</v>
      </c>
      <c r="C68" s="888"/>
      <c r="D68" s="888"/>
      <c r="E68" s="888"/>
      <c r="F68" s="888"/>
      <c r="G68" s="888"/>
      <c r="H68" s="888"/>
      <c r="I68" s="888"/>
      <c r="J68" s="888"/>
      <c r="K68" s="888"/>
      <c r="L68" s="888"/>
      <c r="M68" s="888"/>
      <c r="N68" s="888"/>
      <c r="O68" s="888"/>
      <c r="P68" s="889"/>
      <c r="Q68" s="890">
        <v>100</v>
      </c>
      <c r="R68" s="884"/>
      <c r="S68" s="884"/>
      <c r="T68" s="884"/>
      <c r="U68" s="884"/>
      <c r="V68" s="884">
        <v>99</v>
      </c>
      <c r="W68" s="884"/>
      <c r="X68" s="884"/>
      <c r="Y68" s="884"/>
      <c r="Z68" s="884"/>
      <c r="AA68" s="884">
        <v>0</v>
      </c>
      <c r="AB68" s="884"/>
      <c r="AC68" s="884"/>
      <c r="AD68" s="884"/>
      <c r="AE68" s="884"/>
      <c r="AF68" s="884">
        <v>0</v>
      </c>
      <c r="AG68" s="884"/>
      <c r="AH68" s="884"/>
      <c r="AI68" s="884"/>
      <c r="AJ68" s="884"/>
      <c r="AK68" s="884">
        <v>2</v>
      </c>
      <c r="AL68" s="884"/>
      <c r="AM68" s="884"/>
      <c r="AN68" s="884"/>
      <c r="AO68" s="884"/>
      <c r="AP68" s="884" t="s">
        <v>487</v>
      </c>
      <c r="AQ68" s="884"/>
      <c r="AR68" s="884"/>
      <c r="AS68" s="884"/>
      <c r="AT68" s="884"/>
      <c r="AU68" s="884" t="s">
        <v>487</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551</v>
      </c>
      <c r="C69" s="892"/>
      <c r="D69" s="892"/>
      <c r="E69" s="892"/>
      <c r="F69" s="892"/>
      <c r="G69" s="892"/>
      <c r="H69" s="892"/>
      <c r="I69" s="892"/>
      <c r="J69" s="892"/>
      <c r="K69" s="892"/>
      <c r="L69" s="892"/>
      <c r="M69" s="892"/>
      <c r="N69" s="892"/>
      <c r="O69" s="892"/>
      <c r="P69" s="893"/>
      <c r="Q69" s="894">
        <v>173</v>
      </c>
      <c r="R69" s="849"/>
      <c r="S69" s="849"/>
      <c r="T69" s="849"/>
      <c r="U69" s="849"/>
      <c r="V69" s="849">
        <v>153</v>
      </c>
      <c r="W69" s="849"/>
      <c r="X69" s="849"/>
      <c r="Y69" s="849"/>
      <c r="Z69" s="849"/>
      <c r="AA69" s="849">
        <v>20</v>
      </c>
      <c r="AB69" s="849"/>
      <c r="AC69" s="849"/>
      <c r="AD69" s="849"/>
      <c r="AE69" s="849"/>
      <c r="AF69" s="849">
        <v>20</v>
      </c>
      <c r="AG69" s="849"/>
      <c r="AH69" s="849"/>
      <c r="AI69" s="849"/>
      <c r="AJ69" s="849"/>
      <c r="AK69" s="849">
        <v>133</v>
      </c>
      <c r="AL69" s="849"/>
      <c r="AM69" s="849"/>
      <c r="AN69" s="849"/>
      <c r="AO69" s="849"/>
      <c r="AP69" s="849" t="s">
        <v>487</v>
      </c>
      <c r="AQ69" s="849"/>
      <c r="AR69" s="849"/>
      <c r="AS69" s="849"/>
      <c r="AT69" s="849"/>
      <c r="AU69" s="849" t="s">
        <v>487</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552</v>
      </c>
      <c r="C70" s="892"/>
      <c r="D70" s="892"/>
      <c r="E70" s="892"/>
      <c r="F70" s="892"/>
      <c r="G70" s="892"/>
      <c r="H70" s="892"/>
      <c r="I70" s="892"/>
      <c r="J70" s="892"/>
      <c r="K70" s="892"/>
      <c r="L70" s="892"/>
      <c r="M70" s="892"/>
      <c r="N70" s="892"/>
      <c r="O70" s="892"/>
      <c r="P70" s="893"/>
      <c r="Q70" s="894">
        <v>7058</v>
      </c>
      <c r="R70" s="849"/>
      <c r="S70" s="849"/>
      <c r="T70" s="849"/>
      <c r="U70" s="849"/>
      <c r="V70" s="849">
        <v>7058</v>
      </c>
      <c r="W70" s="849"/>
      <c r="X70" s="849"/>
      <c r="Y70" s="849"/>
      <c r="Z70" s="849"/>
      <c r="AA70" s="849" t="s">
        <v>487</v>
      </c>
      <c r="AB70" s="849"/>
      <c r="AC70" s="849"/>
      <c r="AD70" s="849"/>
      <c r="AE70" s="849"/>
      <c r="AF70" s="849" t="s">
        <v>487</v>
      </c>
      <c r="AG70" s="849"/>
      <c r="AH70" s="849"/>
      <c r="AI70" s="849"/>
      <c r="AJ70" s="849"/>
      <c r="AK70" s="849" t="s">
        <v>487</v>
      </c>
      <c r="AL70" s="849"/>
      <c r="AM70" s="849"/>
      <c r="AN70" s="849"/>
      <c r="AO70" s="849"/>
      <c r="AP70" s="849" t="s">
        <v>487</v>
      </c>
      <c r="AQ70" s="849"/>
      <c r="AR70" s="849"/>
      <c r="AS70" s="849"/>
      <c r="AT70" s="849"/>
      <c r="AU70" s="849" t="s">
        <v>487</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553</v>
      </c>
      <c r="C71" s="892"/>
      <c r="D71" s="892"/>
      <c r="E71" s="892"/>
      <c r="F71" s="892"/>
      <c r="G71" s="892"/>
      <c r="H71" s="892"/>
      <c r="I71" s="892"/>
      <c r="J71" s="892"/>
      <c r="K71" s="892"/>
      <c r="L71" s="892"/>
      <c r="M71" s="892"/>
      <c r="N71" s="892"/>
      <c r="O71" s="892"/>
      <c r="P71" s="893"/>
      <c r="Q71" s="894">
        <v>13</v>
      </c>
      <c r="R71" s="849"/>
      <c r="S71" s="849"/>
      <c r="T71" s="849"/>
      <c r="U71" s="849"/>
      <c r="V71" s="849">
        <v>11</v>
      </c>
      <c r="W71" s="849"/>
      <c r="X71" s="849"/>
      <c r="Y71" s="849"/>
      <c r="Z71" s="849"/>
      <c r="AA71" s="849">
        <v>2</v>
      </c>
      <c r="AB71" s="849"/>
      <c r="AC71" s="849"/>
      <c r="AD71" s="849"/>
      <c r="AE71" s="849"/>
      <c r="AF71" s="849">
        <v>2</v>
      </c>
      <c r="AG71" s="849"/>
      <c r="AH71" s="849"/>
      <c r="AI71" s="849"/>
      <c r="AJ71" s="849"/>
      <c r="AK71" s="849">
        <v>1</v>
      </c>
      <c r="AL71" s="849"/>
      <c r="AM71" s="849"/>
      <c r="AN71" s="849"/>
      <c r="AO71" s="849"/>
      <c r="AP71" s="849" t="s">
        <v>487</v>
      </c>
      <c r="AQ71" s="849"/>
      <c r="AR71" s="849"/>
      <c r="AS71" s="849"/>
      <c r="AT71" s="849"/>
      <c r="AU71" s="849" t="s">
        <v>487</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554</v>
      </c>
      <c r="C72" s="892"/>
      <c r="D72" s="892"/>
      <c r="E72" s="892"/>
      <c r="F72" s="892"/>
      <c r="G72" s="892"/>
      <c r="H72" s="892"/>
      <c r="I72" s="892"/>
      <c r="J72" s="892"/>
      <c r="K72" s="892"/>
      <c r="L72" s="892"/>
      <c r="M72" s="892"/>
      <c r="N72" s="892"/>
      <c r="O72" s="892"/>
      <c r="P72" s="893"/>
      <c r="Q72" s="894">
        <v>3</v>
      </c>
      <c r="R72" s="849"/>
      <c r="S72" s="849"/>
      <c r="T72" s="849"/>
      <c r="U72" s="849"/>
      <c r="V72" s="849" t="s">
        <v>487</v>
      </c>
      <c r="W72" s="849"/>
      <c r="X72" s="849"/>
      <c r="Y72" s="849"/>
      <c r="Z72" s="849"/>
      <c r="AA72" s="849">
        <v>3</v>
      </c>
      <c r="AB72" s="849"/>
      <c r="AC72" s="849"/>
      <c r="AD72" s="849"/>
      <c r="AE72" s="849"/>
      <c r="AF72" s="849">
        <v>3</v>
      </c>
      <c r="AG72" s="849"/>
      <c r="AH72" s="849"/>
      <c r="AI72" s="849"/>
      <c r="AJ72" s="849"/>
      <c r="AK72" s="849" t="s">
        <v>487</v>
      </c>
      <c r="AL72" s="849"/>
      <c r="AM72" s="849"/>
      <c r="AN72" s="849"/>
      <c r="AO72" s="849"/>
      <c r="AP72" s="849" t="s">
        <v>487</v>
      </c>
      <c r="AQ72" s="849"/>
      <c r="AR72" s="849"/>
      <c r="AS72" s="849"/>
      <c r="AT72" s="849"/>
      <c r="AU72" s="849" t="s">
        <v>487</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555</v>
      </c>
      <c r="C73" s="892"/>
      <c r="D73" s="892"/>
      <c r="E73" s="892"/>
      <c r="F73" s="892"/>
      <c r="G73" s="892"/>
      <c r="H73" s="892"/>
      <c r="I73" s="892"/>
      <c r="J73" s="892"/>
      <c r="K73" s="892"/>
      <c r="L73" s="892"/>
      <c r="M73" s="892"/>
      <c r="N73" s="892"/>
      <c r="O73" s="892"/>
      <c r="P73" s="893"/>
      <c r="Q73" s="894">
        <v>1371</v>
      </c>
      <c r="R73" s="849"/>
      <c r="S73" s="849"/>
      <c r="T73" s="849"/>
      <c r="U73" s="849"/>
      <c r="V73" s="849">
        <v>1329</v>
      </c>
      <c r="W73" s="849"/>
      <c r="X73" s="849"/>
      <c r="Y73" s="849"/>
      <c r="Z73" s="849"/>
      <c r="AA73" s="849">
        <v>43</v>
      </c>
      <c r="AB73" s="849"/>
      <c r="AC73" s="849"/>
      <c r="AD73" s="849"/>
      <c r="AE73" s="849"/>
      <c r="AF73" s="849">
        <v>43</v>
      </c>
      <c r="AG73" s="849"/>
      <c r="AH73" s="849"/>
      <c r="AI73" s="849"/>
      <c r="AJ73" s="849"/>
      <c r="AK73" s="849">
        <v>3</v>
      </c>
      <c r="AL73" s="849"/>
      <c r="AM73" s="849"/>
      <c r="AN73" s="849"/>
      <c r="AO73" s="849"/>
      <c r="AP73" s="849">
        <v>652</v>
      </c>
      <c r="AQ73" s="849"/>
      <c r="AR73" s="849"/>
      <c r="AS73" s="849"/>
      <c r="AT73" s="849"/>
      <c r="AU73" s="849" t="s">
        <v>487</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556</v>
      </c>
      <c r="C74" s="892"/>
      <c r="D74" s="892"/>
      <c r="E74" s="892"/>
      <c r="F74" s="892"/>
      <c r="G74" s="892"/>
      <c r="H74" s="892"/>
      <c r="I74" s="892"/>
      <c r="J74" s="892"/>
      <c r="K74" s="892"/>
      <c r="L74" s="892"/>
      <c r="M74" s="892"/>
      <c r="N74" s="892"/>
      <c r="O74" s="892"/>
      <c r="P74" s="893"/>
      <c r="Q74" s="894">
        <v>59</v>
      </c>
      <c r="R74" s="849"/>
      <c r="S74" s="849"/>
      <c r="T74" s="849"/>
      <c r="U74" s="849"/>
      <c r="V74" s="849">
        <v>59</v>
      </c>
      <c r="W74" s="849"/>
      <c r="X74" s="849"/>
      <c r="Y74" s="849"/>
      <c r="Z74" s="849"/>
      <c r="AA74" s="849" t="s">
        <v>487</v>
      </c>
      <c r="AB74" s="849"/>
      <c r="AC74" s="849"/>
      <c r="AD74" s="849"/>
      <c r="AE74" s="849"/>
      <c r="AF74" s="849" t="s">
        <v>487</v>
      </c>
      <c r="AG74" s="849"/>
      <c r="AH74" s="849"/>
      <c r="AI74" s="849"/>
      <c r="AJ74" s="849"/>
      <c r="AK74" s="849">
        <v>26</v>
      </c>
      <c r="AL74" s="849"/>
      <c r="AM74" s="849"/>
      <c r="AN74" s="849"/>
      <c r="AO74" s="849"/>
      <c r="AP74" s="849" t="s">
        <v>487</v>
      </c>
      <c r="AQ74" s="849"/>
      <c r="AR74" s="849"/>
      <c r="AS74" s="849"/>
      <c r="AT74" s="849"/>
      <c r="AU74" s="849" t="s">
        <v>487</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557</v>
      </c>
      <c r="C75" s="892"/>
      <c r="D75" s="892"/>
      <c r="E75" s="892"/>
      <c r="F75" s="892"/>
      <c r="G75" s="892"/>
      <c r="H75" s="892"/>
      <c r="I75" s="892"/>
      <c r="J75" s="892"/>
      <c r="K75" s="892"/>
      <c r="L75" s="892"/>
      <c r="M75" s="892"/>
      <c r="N75" s="892"/>
      <c r="O75" s="892"/>
      <c r="P75" s="893"/>
      <c r="Q75" s="897">
        <v>318</v>
      </c>
      <c r="R75" s="898"/>
      <c r="S75" s="898"/>
      <c r="T75" s="898"/>
      <c r="U75" s="848"/>
      <c r="V75" s="899">
        <v>280</v>
      </c>
      <c r="W75" s="898"/>
      <c r="X75" s="898"/>
      <c r="Y75" s="898"/>
      <c r="Z75" s="848"/>
      <c r="AA75" s="899">
        <v>38</v>
      </c>
      <c r="AB75" s="898"/>
      <c r="AC75" s="898"/>
      <c r="AD75" s="898"/>
      <c r="AE75" s="848"/>
      <c r="AF75" s="899">
        <v>38</v>
      </c>
      <c r="AG75" s="898"/>
      <c r="AH75" s="898"/>
      <c r="AI75" s="898"/>
      <c r="AJ75" s="848"/>
      <c r="AK75" s="899">
        <v>19</v>
      </c>
      <c r="AL75" s="898"/>
      <c r="AM75" s="898"/>
      <c r="AN75" s="898"/>
      <c r="AO75" s="848"/>
      <c r="AP75" s="899" t="s">
        <v>487</v>
      </c>
      <c r="AQ75" s="898"/>
      <c r="AR75" s="898"/>
      <c r="AS75" s="898"/>
      <c r="AT75" s="848"/>
      <c r="AU75" s="899" t="s">
        <v>487</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558</v>
      </c>
      <c r="C76" s="892"/>
      <c r="D76" s="892"/>
      <c r="E76" s="892"/>
      <c r="F76" s="892"/>
      <c r="G76" s="892"/>
      <c r="H76" s="892"/>
      <c r="I76" s="892"/>
      <c r="J76" s="892"/>
      <c r="K76" s="892"/>
      <c r="L76" s="892"/>
      <c r="M76" s="892"/>
      <c r="N76" s="892"/>
      <c r="O76" s="892"/>
      <c r="P76" s="893"/>
      <c r="Q76" s="897">
        <v>853</v>
      </c>
      <c r="R76" s="898"/>
      <c r="S76" s="898"/>
      <c r="T76" s="898"/>
      <c r="U76" s="848"/>
      <c r="V76" s="899">
        <v>835</v>
      </c>
      <c r="W76" s="898"/>
      <c r="X76" s="898"/>
      <c r="Y76" s="898"/>
      <c r="Z76" s="848"/>
      <c r="AA76" s="899">
        <v>18</v>
      </c>
      <c r="AB76" s="898"/>
      <c r="AC76" s="898"/>
      <c r="AD76" s="898"/>
      <c r="AE76" s="848"/>
      <c r="AF76" s="899">
        <v>18</v>
      </c>
      <c r="AG76" s="898"/>
      <c r="AH76" s="898"/>
      <c r="AI76" s="898"/>
      <c r="AJ76" s="848"/>
      <c r="AK76" s="899" t="s">
        <v>487</v>
      </c>
      <c r="AL76" s="898"/>
      <c r="AM76" s="898"/>
      <c r="AN76" s="898"/>
      <c r="AO76" s="848"/>
      <c r="AP76" s="899">
        <v>396</v>
      </c>
      <c r="AQ76" s="898"/>
      <c r="AR76" s="898"/>
      <c r="AS76" s="898"/>
      <c r="AT76" s="848"/>
      <c r="AU76" s="899">
        <v>291</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559</v>
      </c>
      <c r="C77" s="892"/>
      <c r="D77" s="892"/>
      <c r="E77" s="892"/>
      <c r="F77" s="892"/>
      <c r="G77" s="892"/>
      <c r="H77" s="892"/>
      <c r="I77" s="892"/>
      <c r="J77" s="892"/>
      <c r="K77" s="892"/>
      <c r="L77" s="892"/>
      <c r="M77" s="892"/>
      <c r="N77" s="892"/>
      <c r="O77" s="892"/>
      <c r="P77" s="893"/>
      <c r="Q77" s="897">
        <v>183</v>
      </c>
      <c r="R77" s="898"/>
      <c r="S77" s="898"/>
      <c r="T77" s="898"/>
      <c r="U77" s="848"/>
      <c r="V77" s="899">
        <v>171</v>
      </c>
      <c r="W77" s="898"/>
      <c r="X77" s="898"/>
      <c r="Y77" s="898"/>
      <c r="Z77" s="848"/>
      <c r="AA77" s="899">
        <v>12</v>
      </c>
      <c r="AB77" s="898"/>
      <c r="AC77" s="898"/>
      <c r="AD77" s="898"/>
      <c r="AE77" s="848"/>
      <c r="AF77" s="899">
        <v>12</v>
      </c>
      <c r="AG77" s="898"/>
      <c r="AH77" s="898"/>
      <c r="AI77" s="898"/>
      <c r="AJ77" s="848"/>
      <c r="AK77" s="899" t="s">
        <v>487</v>
      </c>
      <c r="AL77" s="898"/>
      <c r="AM77" s="898"/>
      <c r="AN77" s="898"/>
      <c r="AO77" s="848"/>
      <c r="AP77" s="899" t="s">
        <v>487</v>
      </c>
      <c r="AQ77" s="898"/>
      <c r="AR77" s="898"/>
      <c r="AS77" s="898"/>
      <c r="AT77" s="848"/>
      <c r="AU77" s="899" t="s">
        <v>487</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560</v>
      </c>
      <c r="C78" s="892"/>
      <c r="D78" s="892"/>
      <c r="E78" s="892"/>
      <c r="F78" s="892"/>
      <c r="G78" s="892"/>
      <c r="H78" s="892"/>
      <c r="I78" s="892"/>
      <c r="J78" s="892"/>
      <c r="K78" s="892"/>
      <c r="L78" s="892"/>
      <c r="M78" s="892"/>
      <c r="N78" s="892"/>
      <c r="O78" s="892"/>
      <c r="P78" s="893"/>
      <c r="Q78" s="894">
        <v>65</v>
      </c>
      <c r="R78" s="849"/>
      <c r="S78" s="849"/>
      <c r="T78" s="849"/>
      <c r="U78" s="849"/>
      <c r="V78" s="849">
        <v>65</v>
      </c>
      <c r="W78" s="849"/>
      <c r="X78" s="849"/>
      <c r="Y78" s="849"/>
      <c r="Z78" s="849"/>
      <c r="AA78" s="849" t="s">
        <v>487</v>
      </c>
      <c r="AB78" s="849"/>
      <c r="AC78" s="849"/>
      <c r="AD78" s="849"/>
      <c r="AE78" s="849"/>
      <c r="AF78" s="849" t="s">
        <v>487</v>
      </c>
      <c r="AG78" s="849"/>
      <c r="AH78" s="849"/>
      <c r="AI78" s="849"/>
      <c r="AJ78" s="849"/>
      <c r="AK78" s="849" t="s">
        <v>487</v>
      </c>
      <c r="AL78" s="849"/>
      <c r="AM78" s="849"/>
      <c r="AN78" s="849"/>
      <c r="AO78" s="849"/>
      <c r="AP78" s="849" t="s">
        <v>487</v>
      </c>
      <c r="AQ78" s="849"/>
      <c r="AR78" s="849"/>
      <c r="AS78" s="849"/>
      <c r="AT78" s="849"/>
      <c r="AU78" s="849" t="s">
        <v>487</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561</v>
      </c>
      <c r="C79" s="892"/>
      <c r="D79" s="892"/>
      <c r="E79" s="892"/>
      <c r="F79" s="892"/>
      <c r="G79" s="892"/>
      <c r="H79" s="892"/>
      <c r="I79" s="892"/>
      <c r="J79" s="892"/>
      <c r="K79" s="892"/>
      <c r="L79" s="892"/>
      <c r="M79" s="892"/>
      <c r="N79" s="892"/>
      <c r="O79" s="892"/>
      <c r="P79" s="893"/>
      <c r="Q79" s="894">
        <v>540</v>
      </c>
      <c r="R79" s="849"/>
      <c r="S79" s="849"/>
      <c r="T79" s="849"/>
      <c r="U79" s="849"/>
      <c r="V79" s="849">
        <v>435</v>
      </c>
      <c r="W79" s="849"/>
      <c r="X79" s="849"/>
      <c r="Y79" s="849"/>
      <c r="Z79" s="849"/>
      <c r="AA79" s="849">
        <v>105</v>
      </c>
      <c r="AB79" s="849"/>
      <c r="AC79" s="849"/>
      <c r="AD79" s="849"/>
      <c r="AE79" s="849"/>
      <c r="AF79" s="849">
        <v>105</v>
      </c>
      <c r="AG79" s="849"/>
      <c r="AH79" s="849"/>
      <c r="AI79" s="849"/>
      <c r="AJ79" s="849"/>
      <c r="AK79" s="849">
        <v>73</v>
      </c>
      <c r="AL79" s="849"/>
      <c r="AM79" s="849"/>
      <c r="AN79" s="849"/>
      <c r="AO79" s="849"/>
      <c r="AP79" s="849" t="s">
        <v>487</v>
      </c>
      <c r="AQ79" s="849"/>
      <c r="AR79" s="849"/>
      <c r="AS79" s="849"/>
      <c r="AT79" s="849"/>
      <c r="AU79" s="849" t="s">
        <v>487</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t="s">
        <v>562</v>
      </c>
      <c r="C80" s="892"/>
      <c r="D80" s="892"/>
      <c r="E80" s="892"/>
      <c r="F80" s="892"/>
      <c r="G80" s="892"/>
      <c r="H80" s="892"/>
      <c r="I80" s="892"/>
      <c r="J80" s="892"/>
      <c r="K80" s="892"/>
      <c r="L80" s="892"/>
      <c r="M80" s="892"/>
      <c r="N80" s="892"/>
      <c r="O80" s="892"/>
      <c r="P80" s="893"/>
      <c r="Q80" s="894">
        <v>737974</v>
      </c>
      <c r="R80" s="849"/>
      <c r="S80" s="849"/>
      <c r="T80" s="849"/>
      <c r="U80" s="849"/>
      <c r="V80" s="849">
        <v>705624</v>
      </c>
      <c r="W80" s="849"/>
      <c r="X80" s="849"/>
      <c r="Y80" s="849"/>
      <c r="Z80" s="849"/>
      <c r="AA80" s="849">
        <v>32350</v>
      </c>
      <c r="AB80" s="849"/>
      <c r="AC80" s="849"/>
      <c r="AD80" s="849"/>
      <c r="AE80" s="849"/>
      <c r="AF80" s="849">
        <v>32350</v>
      </c>
      <c r="AG80" s="849"/>
      <c r="AH80" s="849"/>
      <c r="AI80" s="849"/>
      <c r="AJ80" s="849"/>
      <c r="AK80" s="849">
        <v>127</v>
      </c>
      <c r="AL80" s="849"/>
      <c r="AM80" s="849"/>
      <c r="AN80" s="849"/>
      <c r="AO80" s="849"/>
      <c r="AP80" s="849" t="s">
        <v>487</v>
      </c>
      <c r="AQ80" s="849"/>
      <c r="AR80" s="849"/>
      <c r="AS80" s="849"/>
      <c r="AT80" s="849"/>
      <c r="AU80" s="849" t="s">
        <v>487</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t="s">
        <v>563</v>
      </c>
      <c r="C81" s="892"/>
      <c r="D81" s="892"/>
      <c r="E81" s="892"/>
      <c r="F81" s="892"/>
      <c r="G81" s="892"/>
      <c r="H81" s="892"/>
      <c r="I81" s="892"/>
      <c r="J81" s="892"/>
      <c r="K81" s="892"/>
      <c r="L81" s="892"/>
      <c r="M81" s="892"/>
      <c r="N81" s="892"/>
      <c r="O81" s="892"/>
      <c r="P81" s="893"/>
      <c r="Q81" s="894">
        <v>688</v>
      </c>
      <c r="R81" s="849"/>
      <c r="S81" s="849"/>
      <c r="T81" s="849"/>
      <c r="U81" s="849"/>
      <c r="V81" s="849">
        <v>527</v>
      </c>
      <c r="W81" s="849"/>
      <c r="X81" s="849"/>
      <c r="Y81" s="849"/>
      <c r="Z81" s="849"/>
      <c r="AA81" s="849">
        <v>161</v>
      </c>
      <c r="AB81" s="849"/>
      <c r="AC81" s="849"/>
      <c r="AD81" s="849"/>
      <c r="AE81" s="849"/>
      <c r="AF81" s="849">
        <v>900</v>
      </c>
      <c r="AG81" s="849"/>
      <c r="AH81" s="849"/>
      <c r="AI81" s="849"/>
      <c r="AJ81" s="849"/>
      <c r="AK81" s="849" t="s">
        <v>487</v>
      </c>
      <c r="AL81" s="849"/>
      <c r="AM81" s="849"/>
      <c r="AN81" s="849"/>
      <c r="AO81" s="849"/>
      <c r="AP81" s="849">
        <v>2992</v>
      </c>
      <c r="AQ81" s="849"/>
      <c r="AR81" s="849"/>
      <c r="AS81" s="849"/>
      <c r="AT81" s="849"/>
      <c r="AU81" s="849" t="s">
        <v>487</v>
      </c>
      <c r="AV81" s="849"/>
      <c r="AW81" s="849"/>
      <c r="AX81" s="849"/>
      <c r="AY81" s="849"/>
      <c r="AZ81" s="895" t="s">
        <v>564</v>
      </c>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361</v>
      </c>
      <c r="B88" s="808" t="s">
        <v>395</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33491</v>
      </c>
      <c r="AG88" s="860"/>
      <c r="AH88" s="860"/>
      <c r="AI88" s="860"/>
      <c r="AJ88" s="860"/>
      <c r="AK88" s="857"/>
      <c r="AL88" s="857"/>
      <c r="AM88" s="857"/>
      <c r="AN88" s="857"/>
      <c r="AO88" s="857"/>
      <c r="AP88" s="860">
        <v>4040</v>
      </c>
      <c r="AQ88" s="860"/>
      <c r="AR88" s="860"/>
      <c r="AS88" s="860"/>
      <c r="AT88" s="860"/>
      <c r="AU88" s="860">
        <v>291</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808" t="s">
        <v>396</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100</v>
      </c>
      <c r="CS102" s="868"/>
      <c r="CT102" s="868"/>
      <c r="CU102" s="868"/>
      <c r="CV102" s="911"/>
      <c r="CW102" s="910">
        <v>61</v>
      </c>
      <c r="CX102" s="868"/>
      <c r="CY102" s="868"/>
      <c r="CZ102" s="868"/>
      <c r="DA102" s="911"/>
      <c r="DB102" s="910" t="s">
        <v>487</v>
      </c>
      <c r="DC102" s="868"/>
      <c r="DD102" s="868"/>
      <c r="DE102" s="868"/>
      <c r="DF102" s="911"/>
      <c r="DG102" s="910" t="s">
        <v>487</v>
      </c>
      <c r="DH102" s="868"/>
      <c r="DI102" s="868"/>
      <c r="DJ102" s="868"/>
      <c r="DK102" s="911"/>
      <c r="DL102" s="910" t="s">
        <v>487</v>
      </c>
      <c r="DM102" s="868"/>
      <c r="DN102" s="868"/>
      <c r="DO102" s="868"/>
      <c r="DP102" s="911"/>
      <c r="DQ102" s="910" t="s">
        <v>487</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403</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404</v>
      </c>
      <c r="AB109" s="913"/>
      <c r="AC109" s="913"/>
      <c r="AD109" s="913"/>
      <c r="AE109" s="914"/>
      <c r="AF109" s="912" t="s">
        <v>283</v>
      </c>
      <c r="AG109" s="913"/>
      <c r="AH109" s="913"/>
      <c r="AI109" s="913"/>
      <c r="AJ109" s="914"/>
      <c r="AK109" s="912" t="s">
        <v>282</v>
      </c>
      <c r="AL109" s="913"/>
      <c r="AM109" s="913"/>
      <c r="AN109" s="913"/>
      <c r="AO109" s="914"/>
      <c r="AP109" s="912" t="s">
        <v>405</v>
      </c>
      <c r="AQ109" s="913"/>
      <c r="AR109" s="913"/>
      <c r="AS109" s="913"/>
      <c r="AT109" s="915"/>
      <c r="AU109" s="934" t="s">
        <v>403</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404</v>
      </c>
      <c r="BR109" s="913"/>
      <c r="BS109" s="913"/>
      <c r="BT109" s="913"/>
      <c r="BU109" s="914"/>
      <c r="BV109" s="912" t="s">
        <v>283</v>
      </c>
      <c r="BW109" s="913"/>
      <c r="BX109" s="913"/>
      <c r="BY109" s="913"/>
      <c r="BZ109" s="914"/>
      <c r="CA109" s="912" t="s">
        <v>282</v>
      </c>
      <c r="CB109" s="913"/>
      <c r="CC109" s="913"/>
      <c r="CD109" s="913"/>
      <c r="CE109" s="914"/>
      <c r="CF109" s="935" t="s">
        <v>405</v>
      </c>
      <c r="CG109" s="935"/>
      <c r="CH109" s="935"/>
      <c r="CI109" s="935"/>
      <c r="CJ109" s="935"/>
      <c r="CK109" s="912" t="s">
        <v>406</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404</v>
      </c>
      <c r="DH109" s="913"/>
      <c r="DI109" s="913"/>
      <c r="DJ109" s="913"/>
      <c r="DK109" s="914"/>
      <c r="DL109" s="912" t="s">
        <v>283</v>
      </c>
      <c r="DM109" s="913"/>
      <c r="DN109" s="913"/>
      <c r="DO109" s="913"/>
      <c r="DP109" s="914"/>
      <c r="DQ109" s="912" t="s">
        <v>282</v>
      </c>
      <c r="DR109" s="913"/>
      <c r="DS109" s="913"/>
      <c r="DT109" s="913"/>
      <c r="DU109" s="914"/>
      <c r="DV109" s="912" t="s">
        <v>405</v>
      </c>
      <c r="DW109" s="913"/>
      <c r="DX109" s="913"/>
      <c r="DY109" s="913"/>
      <c r="DZ109" s="915"/>
    </row>
    <row r="110" spans="1:131" s="197" customFormat="1" ht="26.25" customHeight="1">
      <c r="A110" s="916" t="s">
        <v>407</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1715879</v>
      </c>
      <c r="AB110" s="920"/>
      <c r="AC110" s="920"/>
      <c r="AD110" s="920"/>
      <c r="AE110" s="921"/>
      <c r="AF110" s="922">
        <v>1766165</v>
      </c>
      <c r="AG110" s="920"/>
      <c r="AH110" s="920"/>
      <c r="AI110" s="920"/>
      <c r="AJ110" s="921"/>
      <c r="AK110" s="922">
        <v>1685504</v>
      </c>
      <c r="AL110" s="920"/>
      <c r="AM110" s="920"/>
      <c r="AN110" s="920"/>
      <c r="AO110" s="921"/>
      <c r="AP110" s="923">
        <v>13.8</v>
      </c>
      <c r="AQ110" s="924"/>
      <c r="AR110" s="924"/>
      <c r="AS110" s="924"/>
      <c r="AT110" s="925"/>
      <c r="AU110" s="926" t="s">
        <v>61</v>
      </c>
      <c r="AV110" s="927"/>
      <c r="AW110" s="927"/>
      <c r="AX110" s="927"/>
      <c r="AY110" s="928"/>
      <c r="AZ110" s="970" t="s">
        <v>408</v>
      </c>
      <c r="BA110" s="917"/>
      <c r="BB110" s="917"/>
      <c r="BC110" s="917"/>
      <c r="BD110" s="917"/>
      <c r="BE110" s="917"/>
      <c r="BF110" s="917"/>
      <c r="BG110" s="917"/>
      <c r="BH110" s="917"/>
      <c r="BI110" s="917"/>
      <c r="BJ110" s="917"/>
      <c r="BK110" s="917"/>
      <c r="BL110" s="917"/>
      <c r="BM110" s="917"/>
      <c r="BN110" s="917"/>
      <c r="BO110" s="917"/>
      <c r="BP110" s="918"/>
      <c r="BQ110" s="956">
        <v>17308271</v>
      </c>
      <c r="BR110" s="957"/>
      <c r="BS110" s="957"/>
      <c r="BT110" s="957"/>
      <c r="BU110" s="957"/>
      <c r="BV110" s="957">
        <v>17667664</v>
      </c>
      <c r="BW110" s="957"/>
      <c r="BX110" s="957"/>
      <c r="BY110" s="957"/>
      <c r="BZ110" s="957"/>
      <c r="CA110" s="957">
        <v>18405773</v>
      </c>
      <c r="CB110" s="957"/>
      <c r="CC110" s="957"/>
      <c r="CD110" s="957"/>
      <c r="CE110" s="957"/>
      <c r="CF110" s="971">
        <v>150.30000000000001</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411</v>
      </c>
      <c r="DH110" s="957"/>
      <c r="DI110" s="957"/>
      <c r="DJ110" s="957"/>
      <c r="DK110" s="957"/>
      <c r="DL110" s="957" t="s">
        <v>411</v>
      </c>
      <c r="DM110" s="957"/>
      <c r="DN110" s="957"/>
      <c r="DO110" s="957"/>
      <c r="DP110" s="957"/>
      <c r="DQ110" s="957" t="s">
        <v>411</v>
      </c>
      <c r="DR110" s="957"/>
      <c r="DS110" s="957"/>
      <c r="DT110" s="957"/>
      <c r="DU110" s="957"/>
      <c r="DV110" s="958" t="s">
        <v>411</v>
      </c>
      <c r="DW110" s="958"/>
      <c r="DX110" s="958"/>
      <c r="DY110" s="958"/>
      <c r="DZ110" s="959"/>
    </row>
    <row r="111" spans="1:131" s="197" customFormat="1" ht="26.25" customHeight="1">
      <c r="A111" s="960" t="s">
        <v>412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413</v>
      </c>
      <c r="BA111" s="980"/>
      <c r="BB111" s="980"/>
      <c r="BC111" s="980"/>
      <c r="BD111" s="980"/>
      <c r="BE111" s="980"/>
      <c r="BF111" s="980"/>
      <c r="BG111" s="980"/>
      <c r="BH111" s="980"/>
      <c r="BI111" s="980"/>
      <c r="BJ111" s="980"/>
      <c r="BK111" s="980"/>
      <c r="BL111" s="980"/>
      <c r="BM111" s="980"/>
      <c r="BN111" s="980"/>
      <c r="BO111" s="980"/>
      <c r="BP111" s="981"/>
      <c r="BQ111" s="949">
        <v>10785</v>
      </c>
      <c r="BR111" s="950"/>
      <c r="BS111" s="950"/>
      <c r="BT111" s="950"/>
      <c r="BU111" s="950"/>
      <c r="BV111" s="950">
        <v>10093</v>
      </c>
      <c r="BW111" s="950"/>
      <c r="BX111" s="950"/>
      <c r="BY111" s="950"/>
      <c r="BZ111" s="950"/>
      <c r="CA111" s="950">
        <v>9401</v>
      </c>
      <c r="CB111" s="950"/>
      <c r="CC111" s="950"/>
      <c r="CD111" s="950"/>
      <c r="CE111" s="950"/>
      <c r="CF111" s="944">
        <v>0.1</v>
      </c>
      <c r="CG111" s="945"/>
      <c r="CH111" s="945"/>
      <c r="CI111" s="945"/>
      <c r="CJ111" s="945"/>
      <c r="CK111" s="975"/>
      <c r="CL111" s="976"/>
      <c r="CM111" s="946" t="s">
        <v>414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1" s="197" customFormat="1" ht="26.25" customHeight="1">
      <c r="A112" s="982" t="s">
        <v>415</v>
      </c>
      <c r="B112" s="983"/>
      <c r="C112" s="980" t="s">
        <v>416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417</v>
      </c>
      <c r="BA112" s="980"/>
      <c r="BB112" s="980"/>
      <c r="BC112" s="980"/>
      <c r="BD112" s="980"/>
      <c r="BE112" s="980"/>
      <c r="BF112" s="980"/>
      <c r="BG112" s="980"/>
      <c r="BH112" s="980"/>
      <c r="BI112" s="980"/>
      <c r="BJ112" s="980"/>
      <c r="BK112" s="980"/>
      <c r="BL112" s="980"/>
      <c r="BM112" s="980"/>
      <c r="BN112" s="980"/>
      <c r="BO112" s="980"/>
      <c r="BP112" s="981"/>
      <c r="BQ112" s="949">
        <v>6365077</v>
      </c>
      <c r="BR112" s="950"/>
      <c r="BS112" s="950"/>
      <c r="BT112" s="950"/>
      <c r="BU112" s="950"/>
      <c r="BV112" s="950">
        <v>6432687</v>
      </c>
      <c r="BW112" s="950"/>
      <c r="BX112" s="950"/>
      <c r="BY112" s="950"/>
      <c r="BZ112" s="950"/>
      <c r="CA112" s="950">
        <v>6502347</v>
      </c>
      <c r="CB112" s="950"/>
      <c r="CC112" s="950"/>
      <c r="CD112" s="950"/>
      <c r="CE112" s="950"/>
      <c r="CF112" s="944">
        <v>53.1</v>
      </c>
      <c r="CG112" s="945"/>
      <c r="CH112" s="945"/>
      <c r="CI112" s="945"/>
      <c r="CJ112" s="945"/>
      <c r="CK112" s="975"/>
      <c r="CL112" s="976"/>
      <c r="CM112" s="946" t="s">
        <v>418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c r="A113" s="984"/>
      <c r="B113" s="985"/>
      <c r="C113" s="980" t="s">
        <v>419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362998</v>
      </c>
      <c r="AB113" s="964"/>
      <c r="AC113" s="964"/>
      <c r="AD113" s="964"/>
      <c r="AE113" s="965"/>
      <c r="AF113" s="966">
        <v>391401</v>
      </c>
      <c r="AG113" s="964"/>
      <c r="AH113" s="964"/>
      <c r="AI113" s="964"/>
      <c r="AJ113" s="965"/>
      <c r="AK113" s="966">
        <v>418065</v>
      </c>
      <c r="AL113" s="964"/>
      <c r="AM113" s="964"/>
      <c r="AN113" s="964"/>
      <c r="AO113" s="965"/>
      <c r="AP113" s="967">
        <v>3.4</v>
      </c>
      <c r="AQ113" s="968"/>
      <c r="AR113" s="968"/>
      <c r="AS113" s="968"/>
      <c r="AT113" s="969"/>
      <c r="AU113" s="929"/>
      <c r="AV113" s="930"/>
      <c r="AW113" s="930"/>
      <c r="AX113" s="930"/>
      <c r="AY113" s="931"/>
      <c r="AZ113" s="979" t="s">
        <v>420</v>
      </c>
      <c r="BA113" s="980"/>
      <c r="BB113" s="980"/>
      <c r="BC113" s="980"/>
      <c r="BD113" s="980"/>
      <c r="BE113" s="980"/>
      <c r="BF113" s="980"/>
      <c r="BG113" s="980"/>
      <c r="BH113" s="980"/>
      <c r="BI113" s="980"/>
      <c r="BJ113" s="980"/>
      <c r="BK113" s="980"/>
      <c r="BL113" s="980"/>
      <c r="BM113" s="980"/>
      <c r="BN113" s="980"/>
      <c r="BO113" s="980"/>
      <c r="BP113" s="981"/>
      <c r="BQ113" s="949">
        <v>436855</v>
      </c>
      <c r="BR113" s="950"/>
      <c r="BS113" s="950"/>
      <c r="BT113" s="950"/>
      <c r="BU113" s="950"/>
      <c r="BV113" s="950">
        <v>364254</v>
      </c>
      <c r="BW113" s="950"/>
      <c r="BX113" s="950"/>
      <c r="BY113" s="950"/>
      <c r="BZ113" s="950"/>
      <c r="CA113" s="950">
        <v>290685</v>
      </c>
      <c r="CB113" s="950"/>
      <c r="CC113" s="950"/>
      <c r="CD113" s="950"/>
      <c r="CE113" s="950"/>
      <c r="CF113" s="944">
        <v>2.4</v>
      </c>
      <c r="CG113" s="945"/>
      <c r="CH113" s="945"/>
      <c r="CI113" s="945"/>
      <c r="CJ113" s="945"/>
      <c r="CK113" s="975"/>
      <c r="CL113" s="976"/>
      <c r="CM113" s="946" t="s">
        <v>421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c r="A114" s="984"/>
      <c r="B114" s="985"/>
      <c r="C114" s="980" t="s">
        <v>422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78203</v>
      </c>
      <c r="AB114" s="989"/>
      <c r="AC114" s="989"/>
      <c r="AD114" s="989"/>
      <c r="AE114" s="990"/>
      <c r="AF114" s="991">
        <v>78204</v>
      </c>
      <c r="AG114" s="989"/>
      <c r="AH114" s="989"/>
      <c r="AI114" s="989"/>
      <c r="AJ114" s="990"/>
      <c r="AK114" s="991">
        <v>78203</v>
      </c>
      <c r="AL114" s="989"/>
      <c r="AM114" s="989"/>
      <c r="AN114" s="989"/>
      <c r="AO114" s="990"/>
      <c r="AP114" s="992">
        <v>0.6</v>
      </c>
      <c r="AQ114" s="993"/>
      <c r="AR114" s="993"/>
      <c r="AS114" s="993"/>
      <c r="AT114" s="994"/>
      <c r="AU114" s="929"/>
      <c r="AV114" s="930"/>
      <c r="AW114" s="930"/>
      <c r="AX114" s="930"/>
      <c r="AY114" s="931"/>
      <c r="AZ114" s="979" t="s">
        <v>423</v>
      </c>
      <c r="BA114" s="980"/>
      <c r="BB114" s="980"/>
      <c r="BC114" s="980"/>
      <c r="BD114" s="980"/>
      <c r="BE114" s="980"/>
      <c r="BF114" s="980"/>
      <c r="BG114" s="980"/>
      <c r="BH114" s="980"/>
      <c r="BI114" s="980"/>
      <c r="BJ114" s="980"/>
      <c r="BK114" s="980"/>
      <c r="BL114" s="980"/>
      <c r="BM114" s="980"/>
      <c r="BN114" s="980"/>
      <c r="BO114" s="980"/>
      <c r="BP114" s="981"/>
      <c r="BQ114" s="949">
        <v>3130669</v>
      </c>
      <c r="BR114" s="950"/>
      <c r="BS114" s="950"/>
      <c r="BT114" s="950"/>
      <c r="BU114" s="950"/>
      <c r="BV114" s="950">
        <v>3096608</v>
      </c>
      <c r="BW114" s="950"/>
      <c r="BX114" s="950"/>
      <c r="BY114" s="950"/>
      <c r="BZ114" s="950"/>
      <c r="CA114" s="950">
        <v>2971287</v>
      </c>
      <c r="CB114" s="950"/>
      <c r="CC114" s="950"/>
      <c r="CD114" s="950"/>
      <c r="CE114" s="950"/>
      <c r="CF114" s="944">
        <v>24.3</v>
      </c>
      <c r="CG114" s="945"/>
      <c r="CH114" s="945"/>
      <c r="CI114" s="945"/>
      <c r="CJ114" s="945"/>
      <c r="CK114" s="975"/>
      <c r="CL114" s="976"/>
      <c r="CM114" s="946" t="s">
        <v>424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c r="A115" s="984"/>
      <c r="B115" s="985"/>
      <c r="C115" s="980" t="s">
        <v>425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641</v>
      </c>
      <c r="AB115" s="964"/>
      <c r="AC115" s="964"/>
      <c r="AD115" s="964"/>
      <c r="AE115" s="965"/>
      <c r="AF115" s="966">
        <v>641</v>
      </c>
      <c r="AG115" s="964"/>
      <c r="AH115" s="964"/>
      <c r="AI115" s="964"/>
      <c r="AJ115" s="965"/>
      <c r="AK115" s="966">
        <v>641</v>
      </c>
      <c r="AL115" s="964"/>
      <c r="AM115" s="964"/>
      <c r="AN115" s="964"/>
      <c r="AO115" s="965"/>
      <c r="AP115" s="967">
        <v>0</v>
      </c>
      <c r="AQ115" s="968"/>
      <c r="AR115" s="968"/>
      <c r="AS115" s="968"/>
      <c r="AT115" s="969"/>
      <c r="AU115" s="929"/>
      <c r="AV115" s="930"/>
      <c r="AW115" s="930"/>
      <c r="AX115" s="930"/>
      <c r="AY115" s="931"/>
      <c r="AZ115" s="979" t="s">
        <v>426</v>
      </c>
      <c r="BA115" s="980"/>
      <c r="BB115" s="980"/>
      <c r="BC115" s="980"/>
      <c r="BD115" s="980"/>
      <c r="BE115" s="980"/>
      <c r="BF115" s="980"/>
      <c r="BG115" s="980"/>
      <c r="BH115" s="980"/>
      <c r="BI115" s="980"/>
      <c r="BJ115" s="980"/>
      <c r="BK115" s="980"/>
      <c r="BL115" s="980"/>
      <c r="BM115" s="980"/>
      <c r="BN115" s="980"/>
      <c r="BO115" s="980"/>
      <c r="BP115" s="981"/>
      <c r="BQ115" s="949">
        <v>977271</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427</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c r="A116" s="986"/>
      <c r="B116" s="987"/>
      <c r="C116" s="1001" t="s">
        <v>428</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108</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429</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430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431</v>
      </c>
      <c r="Z117" s="914"/>
      <c r="AA117" s="1026">
        <v>2157721</v>
      </c>
      <c r="AB117" s="996"/>
      <c r="AC117" s="996"/>
      <c r="AD117" s="996"/>
      <c r="AE117" s="997"/>
      <c r="AF117" s="995">
        <v>2236411</v>
      </c>
      <c r="AG117" s="996"/>
      <c r="AH117" s="996"/>
      <c r="AI117" s="996"/>
      <c r="AJ117" s="997"/>
      <c r="AK117" s="995">
        <v>2182413</v>
      </c>
      <c r="AL117" s="996"/>
      <c r="AM117" s="996"/>
      <c r="AN117" s="996"/>
      <c r="AO117" s="997"/>
      <c r="AP117" s="998"/>
      <c r="AQ117" s="999"/>
      <c r="AR117" s="999"/>
      <c r="AS117" s="999"/>
      <c r="AT117" s="1000"/>
      <c r="AU117" s="929"/>
      <c r="AV117" s="930"/>
      <c r="AW117" s="930"/>
      <c r="AX117" s="930"/>
      <c r="AY117" s="931"/>
      <c r="AZ117" s="1025" t="s">
        <v>432</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406</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404</v>
      </c>
      <c r="AB118" s="913"/>
      <c r="AC118" s="913"/>
      <c r="AD118" s="913"/>
      <c r="AE118" s="914"/>
      <c r="AF118" s="912" t="s">
        <v>283</v>
      </c>
      <c r="AG118" s="913"/>
      <c r="AH118" s="913"/>
      <c r="AI118" s="913"/>
      <c r="AJ118" s="914"/>
      <c r="AK118" s="912" t="s">
        <v>282</v>
      </c>
      <c r="AL118" s="913"/>
      <c r="AM118" s="913"/>
      <c r="AN118" s="913"/>
      <c r="AO118" s="914"/>
      <c r="AP118" s="1020" t="s">
        <v>405</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434</v>
      </c>
      <c r="BP118" s="1024"/>
      <c r="BQ118" s="1015">
        <v>28228928</v>
      </c>
      <c r="BR118" s="1016"/>
      <c r="BS118" s="1016"/>
      <c r="BT118" s="1016"/>
      <c r="BU118" s="1016"/>
      <c r="BV118" s="1016">
        <v>27571306</v>
      </c>
      <c r="BW118" s="1016"/>
      <c r="BX118" s="1016"/>
      <c r="BY118" s="1016"/>
      <c r="BZ118" s="1016"/>
      <c r="CA118" s="1016">
        <v>28179493</v>
      </c>
      <c r="CB118" s="1016"/>
      <c r="CC118" s="1016"/>
      <c r="CD118" s="1016"/>
      <c r="CE118" s="1016"/>
      <c r="CF118" s="1017"/>
      <c r="CG118" s="1018"/>
      <c r="CH118" s="1018"/>
      <c r="CI118" s="1018"/>
      <c r="CJ118" s="1019"/>
      <c r="CK118" s="975"/>
      <c r="CL118" s="976"/>
      <c r="CM118" s="946" t="s">
        <v>435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436</v>
      </c>
      <c r="AV119" s="1008"/>
      <c r="AW119" s="1008"/>
      <c r="AX119" s="1008"/>
      <c r="AY119" s="1009"/>
      <c r="AZ119" s="970" t="s">
        <v>437</v>
      </c>
      <c r="BA119" s="917"/>
      <c r="BB119" s="917"/>
      <c r="BC119" s="917"/>
      <c r="BD119" s="917"/>
      <c r="BE119" s="917"/>
      <c r="BF119" s="917"/>
      <c r="BG119" s="917"/>
      <c r="BH119" s="917"/>
      <c r="BI119" s="917"/>
      <c r="BJ119" s="917"/>
      <c r="BK119" s="917"/>
      <c r="BL119" s="917"/>
      <c r="BM119" s="917"/>
      <c r="BN119" s="917"/>
      <c r="BO119" s="917"/>
      <c r="BP119" s="918"/>
      <c r="BQ119" s="956">
        <v>9904036</v>
      </c>
      <c r="BR119" s="957"/>
      <c r="BS119" s="957"/>
      <c r="BT119" s="957"/>
      <c r="BU119" s="957"/>
      <c r="BV119" s="957">
        <v>8914589</v>
      </c>
      <c r="BW119" s="957"/>
      <c r="BX119" s="957"/>
      <c r="BY119" s="957"/>
      <c r="BZ119" s="957"/>
      <c r="CA119" s="957">
        <v>9754991</v>
      </c>
      <c r="CB119" s="957"/>
      <c r="CC119" s="957"/>
      <c r="CD119" s="957"/>
      <c r="CE119" s="957"/>
      <c r="CF119" s="971">
        <v>79.7</v>
      </c>
      <c r="CG119" s="972"/>
      <c r="CH119" s="972"/>
      <c r="CI119" s="972"/>
      <c r="CJ119" s="972"/>
      <c r="CK119" s="977"/>
      <c r="CL119" s="978"/>
      <c r="CM119" s="1034" t="s">
        <v>438</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10785</v>
      </c>
      <c r="DH119" s="1028"/>
      <c r="DI119" s="1028"/>
      <c r="DJ119" s="1028"/>
      <c r="DK119" s="1029"/>
      <c r="DL119" s="1030">
        <v>10093</v>
      </c>
      <c r="DM119" s="1028"/>
      <c r="DN119" s="1028"/>
      <c r="DO119" s="1028"/>
      <c r="DP119" s="1029"/>
      <c r="DQ119" s="1030">
        <v>9401</v>
      </c>
      <c r="DR119" s="1028"/>
      <c r="DS119" s="1028"/>
      <c r="DT119" s="1028"/>
      <c r="DU119" s="1029"/>
      <c r="DV119" s="1031">
        <v>0.1</v>
      </c>
      <c r="DW119" s="1032"/>
      <c r="DX119" s="1032"/>
      <c r="DY119" s="1032"/>
      <c r="DZ119" s="1033"/>
    </row>
    <row r="120" spans="1:130" s="197" customFormat="1" ht="26.25" customHeight="1">
      <c r="A120" s="1005"/>
      <c r="B120" s="976"/>
      <c r="C120" s="946" t="s">
        <v>414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439</v>
      </c>
      <c r="BA120" s="980"/>
      <c r="BB120" s="980"/>
      <c r="BC120" s="980"/>
      <c r="BD120" s="980"/>
      <c r="BE120" s="980"/>
      <c r="BF120" s="980"/>
      <c r="BG120" s="980"/>
      <c r="BH120" s="980"/>
      <c r="BI120" s="980"/>
      <c r="BJ120" s="980"/>
      <c r="BK120" s="980"/>
      <c r="BL120" s="980"/>
      <c r="BM120" s="980"/>
      <c r="BN120" s="980"/>
      <c r="BO120" s="980"/>
      <c r="BP120" s="981"/>
      <c r="BQ120" s="949">
        <v>1770028</v>
      </c>
      <c r="BR120" s="950"/>
      <c r="BS120" s="950"/>
      <c r="BT120" s="950"/>
      <c r="BU120" s="950"/>
      <c r="BV120" s="950">
        <v>1496714</v>
      </c>
      <c r="BW120" s="950"/>
      <c r="BX120" s="950"/>
      <c r="BY120" s="950"/>
      <c r="BZ120" s="950"/>
      <c r="CA120" s="950">
        <v>1154688</v>
      </c>
      <c r="CB120" s="950"/>
      <c r="CC120" s="950"/>
      <c r="CD120" s="950"/>
      <c r="CE120" s="950"/>
      <c r="CF120" s="944">
        <v>9.4</v>
      </c>
      <c r="CG120" s="945"/>
      <c r="CH120" s="945"/>
      <c r="CI120" s="945"/>
      <c r="CJ120" s="945"/>
      <c r="CK120" s="1043" t="s">
        <v>440</v>
      </c>
      <c r="CL120" s="1044"/>
      <c r="CM120" s="1044"/>
      <c r="CN120" s="1044"/>
      <c r="CO120" s="1045"/>
      <c r="CP120" s="1051" t="s">
        <v>441</v>
      </c>
      <c r="CQ120" s="1052"/>
      <c r="CR120" s="1052"/>
      <c r="CS120" s="1052"/>
      <c r="CT120" s="1052"/>
      <c r="CU120" s="1052"/>
      <c r="CV120" s="1052"/>
      <c r="CW120" s="1052"/>
      <c r="CX120" s="1052"/>
      <c r="CY120" s="1052"/>
      <c r="CZ120" s="1052"/>
      <c r="DA120" s="1052"/>
      <c r="DB120" s="1052"/>
      <c r="DC120" s="1052"/>
      <c r="DD120" s="1052"/>
      <c r="DE120" s="1052"/>
      <c r="DF120" s="1053"/>
      <c r="DG120" s="956">
        <v>5717130</v>
      </c>
      <c r="DH120" s="957"/>
      <c r="DI120" s="957"/>
      <c r="DJ120" s="957"/>
      <c r="DK120" s="957"/>
      <c r="DL120" s="957">
        <v>5820987</v>
      </c>
      <c r="DM120" s="957"/>
      <c r="DN120" s="957"/>
      <c r="DO120" s="957"/>
      <c r="DP120" s="957"/>
      <c r="DQ120" s="957">
        <v>5874484</v>
      </c>
      <c r="DR120" s="957"/>
      <c r="DS120" s="957"/>
      <c r="DT120" s="957"/>
      <c r="DU120" s="957"/>
      <c r="DV120" s="958">
        <v>48</v>
      </c>
      <c r="DW120" s="958"/>
      <c r="DX120" s="958"/>
      <c r="DY120" s="958"/>
      <c r="DZ120" s="959"/>
    </row>
    <row r="121" spans="1:130" s="197" customFormat="1" ht="26.25" customHeight="1">
      <c r="A121" s="1005"/>
      <c r="B121" s="976"/>
      <c r="C121" s="1040" t="s">
        <v>442</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443</v>
      </c>
      <c r="BA121" s="1001"/>
      <c r="BB121" s="1001"/>
      <c r="BC121" s="1001"/>
      <c r="BD121" s="1001"/>
      <c r="BE121" s="1001"/>
      <c r="BF121" s="1001"/>
      <c r="BG121" s="1001"/>
      <c r="BH121" s="1001"/>
      <c r="BI121" s="1001"/>
      <c r="BJ121" s="1001"/>
      <c r="BK121" s="1001"/>
      <c r="BL121" s="1001"/>
      <c r="BM121" s="1001"/>
      <c r="BN121" s="1001"/>
      <c r="BO121" s="1001"/>
      <c r="BP121" s="1002"/>
      <c r="BQ121" s="1015">
        <v>16473031</v>
      </c>
      <c r="BR121" s="1016"/>
      <c r="BS121" s="1016"/>
      <c r="BT121" s="1016"/>
      <c r="BU121" s="1016"/>
      <c r="BV121" s="1016">
        <v>16606224</v>
      </c>
      <c r="BW121" s="1016"/>
      <c r="BX121" s="1016"/>
      <c r="BY121" s="1016"/>
      <c r="BZ121" s="1016"/>
      <c r="CA121" s="1016">
        <v>17094909</v>
      </c>
      <c r="CB121" s="1016"/>
      <c r="CC121" s="1016"/>
      <c r="CD121" s="1016"/>
      <c r="CE121" s="1016"/>
      <c r="CF121" s="1054">
        <v>139.6</v>
      </c>
      <c r="CG121" s="1055"/>
      <c r="CH121" s="1055"/>
      <c r="CI121" s="1055"/>
      <c r="CJ121" s="1055"/>
      <c r="CK121" s="1046"/>
      <c r="CL121" s="1047"/>
      <c r="CM121" s="1047"/>
      <c r="CN121" s="1047"/>
      <c r="CO121" s="1048"/>
      <c r="CP121" s="1037" t="s">
        <v>444</v>
      </c>
      <c r="CQ121" s="1038"/>
      <c r="CR121" s="1038"/>
      <c r="CS121" s="1038"/>
      <c r="CT121" s="1038"/>
      <c r="CU121" s="1038"/>
      <c r="CV121" s="1038"/>
      <c r="CW121" s="1038"/>
      <c r="CX121" s="1038"/>
      <c r="CY121" s="1038"/>
      <c r="CZ121" s="1038"/>
      <c r="DA121" s="1038"/>
      <c r="DB121" s="1038"/>
      <c r="DC121" s="1038"/>
      <c r="DD121" s="1038"/>
      <c r="DE121" s="1038"/>
      <c r="DF121" s="1039"/>
      <c r="DG121" s="949">
        <v>495889</v>
      </c>
      <c r="DH121" s="950"/>
      <c r="DI121" s="950"/>
      <c r="DJ121" s="950"/>
      <c r="DK121" s="950"/>
      <c r="DL121" s="950">
        <v>473394</v>
      </c>
      <c r="DM121" s="950"/>
      <c r="DN121" s="950"/>
      <c r="DO121" s="950"/>
      <c r="DP121" s="950"/>
      <c r="DQ121" s="950">
        <v>505757</v>
      </c>
      <c r="DR121" s="950"/>
      <c r="DS121" s="950"/>
      <c r="DT121" s="950"/>
      <c r="DU121" s="950"/>
      <c r="DV121" s="951">
        <v>4.0999999999999996</v>
      </c>
      <c r="DW121" s="951"/>
      <c r="DX121" s="951"/>
      <c r="DY121" s="951"/>
      <c r="DZ121" s="952"/>
    </row>
    <row r="122" spans="1:130" s="197" customFormat="1" ht="26.25" customHeight="1">
      <c r="A122" s="1005"/>
      <c r="B122" s="976"/>
      <c r="C122" s="946" t="s">
        <v>424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445</v>
      </c>
      <c r="BP122" s="1024"/>
      <c r="BQ122" s="1064">
        <v>28147095</v>
      </c>
      <c r="BR122" s="1065"/>
      <c r="BS122" s="1065"/>
      <c r="BT122" s="1065"/>
      <c r="BU122" s="1065"/>
      <c r="BV122" s="1065">
        <v>27017527</v>
      </c>
      <c r="BW122" s="1065"/>
      <c r="BX122" s="1065"/>
      <c r="BY122" s="1065"/>
      <c r="BZ122" s="1065"/>
      <c r="CA122" s="1065">
        <v>28004588</v>
      </c>
      <c r="CB122" s="1065"/>
      <c r="CC122" s="1065"/>
      <c r="CD122" s="1065"/>
      <c r="CE122" s="1065"/>
      <c r="CF122" s="1017"/>
      <c r="CG122" s="1018"/>
      <c r="CH122" s="1018"/>
      <c r="CI122" s="1018"/>
      <c r="CJ122" s="1019"/>
      <c r="CK122" s="1046"/>
      <c r="CL122" s="1047"/>
      <c r="CM122" s="1047"/>
      <c r="CN122" s="1047"/>
      <c r="CO122" s="1048"/>
      <c r="CP122" s="1037" t="s">
        <v>446</v>
      </c>
      <c r="CQ122" s="1038"/>
      <c r="CR122" s="1038"/>
      <c r="CS122" s="1038"/>
      <c r="CT122" s="1038"/>
      <c r="CU122" s="1038"/>
      <c r="CV122" s="1038"/>
      <c r="CW122" s="1038"/>
      <c r="CX122" s="1038"/>
      <c r="CY122" s="1038"/>
      <c r="CZ122" s="1038"/>
      <c r="DA122" s="1038"/>
      <c r="DB122" s="1038"/>
      <c r="DC122" s="1038"/>
      <c r="DD122" s="1038"/>
      <c r="DE122" s="1038"/>
      <c r="DF122" s="1039"/>
      <c r="DG122" s="949">
        <v>126037</v>
      </c>
      <c r="DH122" s="950"/>
      <c r="DI122" s="950"/>
      <c r="DJ122" s="950"/>
      <c r="DK122" s="950"/>
      <c r="DL122" s="950">
        <v>114671</v>
      </c>
      <c r="DM122" s="950"/>
      <c r="DN122" s="950"/>
      <c r="DO122" s="950"/>
      <c r="DP122" s="950"/>
      <c r="DQ122" s="950">
        <v>97968</v>
      </c>
      <c r="DR122" s="950"/>
      <c r="DS122" s="950"/>
      <c r="DT122" s="950"/>
      <c r="DU122" s="950"/>
      <c r="DV122" s="951">
        <v>0.8</v>
      </c>
      <c r="DW122" s="951"/>
      <c r="DX122" s="951"/>
      <c r="DY122" s="951"/>
      <c r="DZ122" s="952"/>
    </row>
    <row r="123" spans="1:130" s="197" customFormat="1" ht="26.25" customHeight="1" thickBot="1">
      <c r="A123" s="1005"/>
      <c r="B123" s="976"/>
      <c r="C123" s="946" t="s">
        <v>430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447</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0.6</v>
      </c>
      <c r="BR123" s="1057"/>
      <c r="BS123" s="1057"/>
      <c r="BT123" s="1057"/>
      <c r="BU123" s="1057"/>
      <c r="BV123" s="1057">
        <v>4.5</v>
      </c>
      <c r="BW123" s="1057"/>
      <c r="BX123" s="1057"/>
      <c r="BY123" s="1057"/>
      <c r="BZ123" s="1057"/>
      <c r="CA123" s="1057">
        <v>1.4</v>
      </c>
      <c r="CB123" s="1057"/>
      <c r="CC123" s="1057"/>
      <c r="CD123" s="1057"/>
      <c r="CE123" s="1057"/>
      <c r="CF123" s="1058"/>
      <c r="CG123" s="1059"/>
      <c r="CH123" s="1059"/>
      <c r="CI123" s="1059"/>
      <c r="CJ123" s="1060"/>
      <c r="CK123" s="1046"/>
      <c r="CL123" s="1047"/>
      <c r="CM123" s="1047"/>
      <c r="CN123" s="1047"/>
      <c r="CO123" s="1048"/>
      <c r="CP123" s="1037" t="s">
        <v>448</v>
      </c>
      <c r="CQ123" s="1038"/>
      <c r="CR123" s="1038"/>
      <c r="CS123" s="1038"/>
      <c r="CT123" s="1038"/>
      <c r="CU123" s="1038"/>
      <c r="CV123" s="1038"/>
      <c r="CW123" s="1038"/>
      <c r="CX123" s="1038"/>
      <c r="CY123" s="1038"/>
      <c r="CZ123" s="1038"/>
      <c r="DA123" s="1038"/>
      <c r="DB123" s="1038"/>
      <c r="DC123" s="1038"/>
      <c r="DD123" s="1038"/>
      <c r="DE123" s="1038"/>
      <c r="DF123" s="1039"/>
      <c r="DG123" s="988">
        <v>26021</v>
      </c>
      <c r="DH123" s="989"/>
      <c r="DI123" s="989"/>
      <c r="DJ123" s="989"/>
      <c r="DK123" s="990"/>
      <c r="DL123" s="991">
        <v>23635</v>
      </c>
      <c r="DM123" s="989"/>
      <c r="DN123" s="989"/>
      <c r="DO123" s="989"/>
      <c r="DP123" s="990"/>
      <c r="DQ123" s="991">
        <v>24138</v>
      </c>
      <c r="DR123" s="989"/>
      <c r="DS123" s="989"/>
      <c r="DT123" s="989"/>
      <c r="DU123" s="990"/>
      <c r="DV123" s="992">
        <v>0.2</v>
      </c>
      <c r="DW123" s="993"/>
      <c r="DX123" s="993"/>
      <c r="DY123" s="993"/>
      <c r="DZ123" s="994"/>
    </row>
    <row r="124" spans="1:130" s="197" customFormat="1" ht="26.25" customHeight="1">
      <c r="A124" s="1005"/>
      <c r="B124" s="976"/>
      <c r="C124" s="946" t="s">
        <v>433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449</v>
      </c>
      <c r="AB124" s="989"/>
      <c r="AC124" s="989"/>
      <c r="AD124" s="989"/>
      <c r="AE124" s="990"/>
      <c r="AF124" s="991" t="s">
        <v>449</v>
      </c>
      <c r="AG124" s="989"/>
      <c r="AH124" s="989"/>
      <c r="AI124" s="989"/>
      <c r="AJ124" s="990"/>
      <c r="AK124" s="991" t="s">
        <v>449</v>
      </c>
      <c r="AL124" s="989"/>
      <c r="AM124" s="989"/>
      <c r="AN124" s="989"/>
      <c r="AO124" s="990"/>
      <c r="AP124" s="992" t="s">
        <v>449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450</v>
      </c>
      <c r="CQ124" s="1038"/>
      <c r="CR124" s="1038"/>
      <c r="CS124" s="1038"/>
      <c r="CT124" s="1038"/>
      <c r="CU124" s="1038"/>
      <c r="CV124" s="1038"/>
      <c r="CW124" s="1038"/>
      <c r="CX124" s="1038"/>
      <c r="CY124" s="1038"/>
      <c r="CZ124" s="1038"/>
      <c r="DA124" s="1038"/>
      <c r="DB124" s="1038"/>
      <c r="DC124" s="1038"/>
      <c r="DD124" s="1038"/>
      <c r="DE124" s="1038"/>
      <c r="DF124" s="1039"/>
      <c r="DG124" s="1027" t="s">
        <v>449</v>
      </c>
      <c r="DH124" s="1028"/>
      <c r="DI124" s="1028"/>
      <c r="DJ124" s="1028"/>
      <c r="DK124" s="1029"/>
      <c r="DL124" s="1030" t="s">
        <v>449</v>
      </c>
      <c r="DM124" s="1028"/>
      <c r="DN124" s="1028"/>
      <c r="DO124" s="1028"/>
      <c r="DP124" s="1029"/>
      <c r="DQ124" s="1030" t="s">
        <v>449</v>
      </c>
      <c r="DR124" s="1028"/>
      <c r="DS124" s="1028"/>
      <c r="DT124" s="1028"/>
      <c r="DU124" s="1029"/>
      <c r="DV124" s="1031" t="s">
        <v>449</v>
      </c>
      <c r="DW124" s="1032"/>
      <c r="DX124" s="1032"/>
      <c r="DY124" s="1032"/>
      <c r="DZ124" s="1033"/>
    </row>
    <row r="125" spans="1:130" s="197" customFormat="1" ht="26.25" customHeight="1" thickBot="1">
      <c r="A125" s="1005"/>
      <c r="B125" s="976"/>
      <c r="C125" s="946" t="s">
        <v>435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449</v>
      </c>
      <c r="AB125" s="989"/>
      <c r="AC125" s="989"/>
      <c r="AD125" s="989"/>
      <c r="AE125" s="990"/>
      <c r="AF125" s="991" t="s">
        <v>449</v>
      </c>
      <c r="AG125" s="989"/>
      <c r="AH125" s="989"/>
      <c r="AI125" s="989"/>
      <c r="AJ125" s="990"/>
      <c r="AK125" s="991" t="s">
        <v>449</v>
      </c>
      <c r="AL125" s="989"/>
      <c r="AM125" s="989"/>
      <c r="AN125" s="989"/>
      <c r="AO125" s="990"/>
      <c r="AP125" s="992" t="s">
        <v>449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451</v>
      </c>
      <c r="CL125" s="1044"/>
      <c r="CM125" s="1044"/>
      <c r="CN125" s="1044"/>
      <c r="CO125" s="1045"/>
      <c r="CP125" s="970" t="s">
        <v>452</v>
      </c>
      <c r="CQ125" s="917"/>
      <c r="CR125" s="917"/>
      <c r="CS125" s="917"/>
      <c r="CT125" s="917"/>
      <c r="CU125" s="917"/>
      <c r="CV125" s="917"/>
      <c r="CW125" s="917"/>
      <c r="CX125" s="917"/>
      <c r="CY125" s="917"/>
      <c r="CZ125" s="917"/>
      <c r="DA125" s="917"/>
      <c r="DB125" s="917"/>
      <c r="DC125" s="917"/>
      <c r="DD125" s="917"/>
      <c r="DE125" s="917"/>
      <c r="DF125" s="918"/>
      <c r="DG125" s="956" t="s">
        <v>449</v>
      </c>
      <c r="DH125" s="957"/>
      <c r="DI125" s="957"/>
      <c r="DJ125" s="957"/>
      <c r="DK125" s="957"/>
      <c r="DL125" s="957" t="s">
        <v>449</v>
      </c>
      <c r="DM125" s="957"/>
      <c r="DN125" s="957"/>
      <c r="DO125" s="957"/>
      <c r="DP125" s="957"/>
      <c r="DQ125" s="957" t="s">
        <v>449</v>
      </c>
      <c r="DR125" s="957"/>
      <c r="DS125" s="957"/>
      <c r="DT125" s="957"/>
      <c r="DU125" s="957"/>
      <c r="DV125" s="958" t="s">
        <v>449</v>
      </c>
      <c r="DW125" s="958"/>
      <c r="DX125" s="958"/>
      <c r="DY125" s="958"/>
      <c r="DZ125" s="959"/>
    </row>
    <row r="126" spans="1:130" s="197" customFormat="1" ht="26.25" customHeight="1">
      <c r="A126" s="1005"/>
      <c r="B126" s="976"/>
      <c r="C126" s="946" t="s">
        <v>438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449</v>
      </c>
      <c r="AB126" s="989"/>
      <c r="AC126" s="989"/>
      <c r="AD126" s="989"/>
      <c r="AE126" s="990"/>
      <c r="AF126" s="991" t="s">
        <v>449</v>
      </c>
      <c r="AG126" s="989"/>
      <c r="AH126" s="989"/>
      <c r="AI126" s="989"/>
      <c r="AJ126" s="990"/>
      <c r="AK126" s="991" t="s">
        <v>449</v>
      </c>
      <c r="AL126" s="989"/>
      <c r="AM126" s="989"/>
      <c r="AN126" s="989"/>
      <c r="AO126" s="990"/>
      <c r="AP126" s="992" t="s">
        <v>449</v>
      </c>
      <c r="AQ126" s="993"/>
      <c r="AR126" s="993"/>
      <c r="AS126" s="993"/>
      <c r="AT126" s="994"/>
      <c r="AU126" s="233"/>
      <c r="AV126" s="233"/>
      <c r="AW126" s="233"/>
      <c r="AX126" s="1066" t="s">
        <v>453</v>
      </c>
      <c r="AY126" s="1067"/>
      <c r="AZ126" s="1067"/>
      <c r="BA126" s="1067"/>
      <c r="BB126" s="1067"/>
      <c r="BC126" s="1067"/>
      <c r="BD126" s="1067"/>
      <c r="BE126" s="1068"/>
      <c r="BF126" s="1082" t="s">
        <v>454</v>
      </c>
      <c r="BG126" s="1067"/>
      <c r="BH126" s="1067"/>
      <c r="BI126" s="1067"/>
      <c r="BJ126" s="1067"/>
      <c r="BK126" s="1067"/>
      <c r="BL126" s="1068"/>
      <c r="BM126" s="1082" t="s">
        <v>455</v>
      </c>
      <c r="BN126" s="1067"/>
      <c r="BO126" s="1067"/>
      <c r="BP126" s="1067"/>
      <c r="BQ126" s="1067"/>
      <c r="BR126" s="1067"/>
      <c r="BS126" s="1068"/>
      <c r="BT126" s="1082" t="s">
        <v>456</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457</v>
      </c>
      <c r="CQ126" s="980"/>
      <c r="CR126" s="980"/>
      <c r="CS126" s="980"/>
      <c r="CT126" s="980"/>
      <c r="CU126" s="980"/>
      <c r="CV126" s="980"/>
      <c r="CW126" s="980"/>
      <c r="CX126" s="980"/>
      <c r="CY126" s="980"/>
      <c r="CZ126" s="980"/>
      <c r="DA126" s="980"/>
      <c r="DB126" s="980"/>
      <c r="DC126" s="980"/>
      <c r="DD126" s="980"/>
      <c r="DE126" s="980"/>
      <c r="DF126" s="981"/>
      <c r="DG126" s="949">
        <v>977271</v>
      </c>
      <c r="DH126" s="950"/>
      <c r="DI126" s="950"/>
      <c r="DJ126" s="950"/>
      <c r="DK126" s="950"/>
      <c r="DL126" s="950" t="s">
        <v>449</v>
      </c>
      <c r="DM126" s="950"/>
      <c r="DN126" s="950"/>
      <c r="DO126" s="950"/>
      <c r="DP126" s="950"/>
      <c r="DQ126" s="950" t="s">
        <v>449</v>
      </c>
      <c r="DR126" s="950"/>
      <c r="DS126" s="950"/>
      <c r="DT126" s="950"/>
      <c r="DU126" s="950"/>
      <c r="DV126" s="951" t="s">
        <v>449</v>
      </c>
      <c r="DW126" s="951"/>
      <c r="DX126" s="951"/>
      <c r="DY126" s="951"/>
      <c r="DZ126" s="952"/>
    </row>
    <row r="127" spans="1:130" s="197" customFormat="1" ht="26.25" customHeight="1" thickBot="1">
      <c r="A127" s="1006"/>
      <c r="B127" s="978"/>
      <c r="C127" s="1034" t="s">
        <v>458</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641</v>
      </c>
      <c r="AB127" s="989"/>
      <c r="AC127" s="989"/>
      <c r="AD127" s="989"/>
      <c r="AE127" s="990"/>
      <c r="AF127" s="991">
        <v>641</v>
      </c>
      <c r="AG127" s="989"/>
      <c r="AH127" s="989"/>
      <c r="AI127" s="989"/>
      <c r="AJ127" s="990"/>
      <c r="AK127" s="991">
        <v>641</v>
      </c>
      <c r="AL127" s="989"/>
      <c r="AM127" s="989"/>
      <c r="AN127" s="989"/>
      <c r="AO127" s="990"/>
      <c r="AP127" s="992">
        <v>0</v>
      </c>
      <c r="AQ127" s="993"/>
      <c r="AR127" s="993"/>
      <c r="AS127" s="993"/>
      <c r="AT127" s="994"/>
      <c r="AU127" s="233"/>
      <c r="AV127" s="233"/>
      <c r="AW127" s="233"/>
      <c r="AX127" s="916" t="s">
        <v>459</v>
      </c>
      <c r="AY127" s="917"/>
      <c r="AZ127" s="917"/>
      <c r="BA127" s="917"/>
      <c r="BB127" s="917"/>
      <c r="BC127" s="917"/>
      <c r="BD127" s="917"/>
      <c r="BE127" s="918"/>
      <c r="BF127" s="1071" t="s">
        <v>449</v>
      </c>
      <c r="BG127" s="1072"/>
      <c r="BH127" s="1072"/>
      <c r="BI127" s="1072"/>
      <c r="BJ127" s="1072"/>
      <c r="BK127" s="1072"/>
      <c r="BL127" s="1081"/>
      <c r="BM127" s="1071">
        <v>12.89</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460</v>
      </c>
      <c r="CQ127" s="1075"/>
      <c r="CR127" s="1075"/>
      <c r="CS127" s="1075"/>
      <c r="CT127" s="1075"/>
      <c r="CU127" s="1075"/>
      <c r="CV127" s="1075"/>
      <c r="CW127" s="1075"/>
      <c r="CX127" s="1075"/>
      <c r="CY127" s="1075"/>
      <c r="CZ127" s="1075"/>
      <c r="DA127" s="1075"/>
      <c r="DB127" s="1075"/>
      <c r="DC127" s="1075"/>
      <c r="DD127" s="1075"/>
      <c r="DE127" s="1075"/>
      <c r="DF127" s="1076"/>
      <c r="DG127" s="1077" t="s">
        <v>461</v>
      </c>
      <c r="DH127" s="1078"/>
      <c r="DI127" s="1078"/>
      <c r="DJ127" s="1078"/>
      <c r="DK127" s="1078"/>
      <c r="DL127" s="1078" t="s">
        <v>462</v>
      </c>
      <c r="DM127" s="1078"/>
      <c r="DN127" s="1078"/>
      <c r="DO127" s="1078"/>
      <c r="DP127" s="1078"/>
      <c r="DQ127" s="1078" t="s">
        <v>462</v>
      </c>
      <c r="DR127" s="1078"/>
      <c r="DS127" s="1078"/>
      <c r="DT127" s="1078"/>
      <c r="DU127" s="1078"/>
      <c r="DV127" s="1079" t="s">
        <v>462</v>
      </c>
      <c r="DW127" s="1079"/>
      <c r="DX127" s="1079"/>
      <c r="DY127" s="1079"/>
      <c r="DZ127" s="1080"/>
    </row>
    <row r="128" spans="1:130" s="197" customFormat="1" ht="26.25" customHeight="1">
      <c r="A128" s="1101" t="s">
        <v>463</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464</v>
      </c>
      <c r="X128" s="1103"/>
      <c r="Y128" s="1103"/>
      <c r="Z128" s="1104"/>
      <c r="AA128" s="1119">
        <v>87687</v>
      </c>
      <c r="AB128" s="1120"/>
      <c r="AC128" s="1120"/>
      <c r="AD128" s="1120"/>
      <c r="AE128" s="1121"/>
      <c r="AF128" s="1122">
        <v>84339</v>
      </c>
      <c r="AG128" s="1120"/>
      <c r="AH128" s="1120"/>
      <c r="AI128" s="1120"/>
      <c r="AJ128" s="1121"/>
      <c r="AK128" s="1122">
        <v>68662</v>
      </c>
      <c r="AL128" s="1120"/>
      <c r="AM128" s="1120"/>
      <c r="AN128" s="1120"/>
      <c r="AO128" s="1121"/>
      <c r="AP128" s="1123"/>
      <c r="AQ128" s="1124"/>
      <c r="AR128" s="1124"/>
      <c r="AS128" s="1124"/>
      <c r="AT128" s="1125"/>
      <c r="AU128" s="235"/>
      <c r="AV128" s="235"/>
      <c r="AW128" s="235"/>
      <c r="AX128" s="1084" t="s">
        <v>465</v>
      </c>
      <c r="AY128" s="980"/>
      <c r="AZ128" s="980"/>
      <c r="BA128" s="980"/>
      <c r="BB128" s="980"/>
      <c r="BC128" s="980"/>
      <c r="BD128" s="980"/>
      <c r="BE128" s="981"/>
      <c r="BF128" s="1096" t="s">
        <v>449</v>
      </c>
      <c r="BG128" s="1097"/>
      <c r="BH128" s="1097"/>
      <c r="BI128" s="1097"/>
      <c r="BJ128" s="1097"/>
      <c r="BK128" s="1097"/>
      <c r="BL128" s="1098"/>
      <c r="BM128" s="1096">
        <v>17.89</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466</v>
      </c>
      <c r="X129" s="1091"/>
      <c r="Y129" s="1091"/>
      <c r="Z129" s="1092"/>
      <c r="AA129" s="988">
        <v>13599941</v>
      </c>
      <c r="AB129" s="989"/>
      <c r="AC129" s="989"/>
      <c r="AD129" s="989"/>
      <c r="AE129" s="990"/>
      <c r="AF129" s="991">
        <v>13507721</v>
      </c>
      <c r="AG129" s="989"/>
      <c r="AH129" s="989"/>
      <c r="AI129" s="989"/>
      <c r="AJ129" s="990"/>
      <c r="AK129" s="991">
        <v>13592616</v>
      </c>
      <c r="AL129" s="989"/>
      <c r="AM129" s="989"/>
      <c r="AN129" s="989"/>
      <c r="AO129" s="990"/>
      <c r="AP129" s="1093"/>
      <c r="AQ129" s="1094"/>
      <c r="AR129" s="1094"/>
      <c r="AS129" s="1094"/>
      <c r="AT129" s="1095"/>
      <c r="AU129" s="235"/>
      <c r="AV129" s="235"/>
      <c r="AW129" s="235"/>
      <c r="AX129" s="1084" t="s">
        <v>467</v>
      </c>
      <c r="AY129" s="980"/>
      <c r="AZ129" s="980"/>
      <c r="BA129" s="980"/>
      <c r="BB129" s="980"/>
      <c r="BC129" s="980"/>
      <c r="BD129" s="980"/>
      <c r="BE129" s="981"/>
      <c r="BF129" s="1085">
        <v>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469</v>
      </c>
      <c r="X130" s="1091"/>
      <c r="Y130" s="1091"/>
      <c r="Z130" s="1092"/>
      <c r="AA130" s="988">
        <v>1360693</v>
      </c>
      <c r="AB130" s="989"/>
      <c r="AC130" s="989"/>
      <c r="AD130" s="989"/>
      <c r="AE130" s="990"/>
      <c r="AF130" s="991">
        <v>1426645</v>
      </c>
      <c r="AG130" s="989"/>
      <c r="AH130" s="989"/>
      <c r="AI130" s="989"/>
      <c r="AJ130" s="990"/>
      <c r="AK130" s="991">
        <v>1349825</v>
      </c>
      <c r="AL130" s="989"/>
      <c r="AM130" s="989"/>
      <c r="AN130" s="989"/>
      <c r="AO130" s="990"/>
      <c r="AP130" s="1093"/>
      <c r="AQ130" s="1094"/>
      <c r="AR130" s="1094"/>
      <c r="AS130" s="1094"/>
      <c r="AT130" s="1095"/>
      <c r="AU130" s="235"/>
      <c r="AV130" s="235"/>
      <c r="AW130" s="235"/>
      <c r="AX130" s="1143" t="s">
        <v>470</v>
      </c>
      <c r="AY130" s="1075"/>
      <c r="AZ130" s="1075"/>
      <c r="BA130" s="1075"/>
      <c r="BB130" s="1075"/>
      <c r="BC130" s="1075"/>
      <c r="BD130" s="1075"/>
      <c r="BE130" s="1076"/>
      <c r="BF130" s="1105">
        <v>1.4</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471</v>
      </c>
      <c r="X131" s="1114"/>
      <c r="Y131" s="1114"/>
      <c r="Z131" s="1115"/>
      <c r="AA131" s="1027">
        <v>12239248</v>
      </c>
      <c r="AB131" s="1028"/>
      <c r="AC131" s="1028"/>
      <c r="AD131" s="1028"/>
      <c r="AE131" s="1029"/>
      <c r="AF131" s="1030">
        <v>12081076</v>
      </c>
      <c r="AG131" s="1028"/>
      <c r="AH131" s="1028"/>
      <c r="AI131" s="1028"/>
      <c r="AJ131" s="1029"/>
      <c r="AK131" s="1030">
        <v>12242791</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472</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473</v>
      </c>
      <c r="W132" s="1131"/>
      <c r="X132" s="1131"/>
      <c r="Y132" s="1131"/>
      <c r="Z132" s="1132"/>
      <c r="AA132" s="1133">
        <v>5.7956256789999996</v>
      </c>
      <c r="AB132" s="1134"/>
      <c r="AC132" s="1134"/>
      <c r="AD132" s="1134"/>
      <c r="AE132" s="1135"/>
      <c r="AF132" s="1136">
        <v>6.0046555460000004</v>
      </c>
      <c r="AG132" s="1134"/>
      <c r="AH132" s="1134"/>
      <c r="AI132" s="1134"/>
      <c r="AJ132" s="1135"/>
      <c r="AK132" s="1136">
        <v>6.2398026719999997</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474</v>
      </c>
      <c r="W133" s="1138"/>
      <c r="X133" s="1138"/>
      <c r="Y133" s="1138"/>
      <c r="Z133" s="1139"/>
      <c r="AA133" s="1140">
        <v>6.4</v>
      </c>
      <c r="AB133" s="1141"/>
      <c r="AC133" s="1141"/>
      <c r="AD133" s="1141"/>
      <c r="AE133" s="1142"/>
      <c r="AF133" s="1140">
        <v>6</v>
      </c>
      <c r="AG133" s="1141"/>
      <c r="AH133" s="1141"/>
      <c r="AI133" s="1141"/>
      <c r="AJ133" s="1142"/>
      <c r="AK133" s="1140">
        <v>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47" t="s">
        <v>477</v>
      </c>
      <c r="L7" s="254"/>
      <c r="M7" s="255" t="s">
        <v>478</v>
      </c>
      <c r="N7" s="256"/>
    </row>
    <row r="8" spans="1:16">
      <c r="A8" s="248"/>
      <c r="B8" s="244"/>
      <c r="C8" s="244"/>
      <c r="D8" s="244"/>
      <c r="E8" s="244"/>
      <c r="F8" s="244"/>
      <c r="G8" s="257"/>
      <c r="H8" s="258"/>
      <c r="I8" s="258"/>
      <c r="J8" s="259"/>
      <c r="K8" s="1148"/>
      <c r="L8" s="260" t="s">
        <v>479</v>
      </c>
      <c r="M8" s="261" t="s">
        <v>480</v>
      </c>
      <c r="N8" s="262" t="s">
        <v>481</v>
      </c>
    </row>
    <row r="9" spans="1:16">
      <c r="A9" s="248"/>
      <c r="B9" s="244"/>
      <c r="C9" s="244"/>
      <c r="D9" s="244"/>
      <c r="E9" s="244"/>
      <c r="F9" s="244"/>
      <c r="G9" s="1149" t="s">
        <v>482</v>
      </c>
      <c r="H9" s="1150"/>
      <c r="I9" s="1150"/>
      <c r="J9" s="1151"/>
      <c r="K9" s="263">
        <v>3681618</v>
      </c>
      <c r="L9" s="264">
        <v>50595</v>
      </c>
      <c r="M9" s="265">
        <v>62416</v>
      </c>
      <c r="N9" s="266">
        <v>-18.899999999999999</v>
      </c>
    </row>
    <row r="10" spans="1:16">
      <c r="A10" s="248"/>
      <c r="B10" s="244"/>
      <c r="C10" s="244"/>
      <c r="D10" s="244"/>
      <c r="E10" s="244"/>
      <c r="F10" s="244"/>
      <c r="G10" s="1149" t="s">
        <v>483</v>
      </c>
      <c r="H10" s="1150"/>
      <c r="I10" s="1150"/>
      <c r="J10" s="1151"/>
      <c r="K10" s="267">
        <v>322310</v>
      </c>
      <c r="L10" s="268">
        <v>4429</v>
      </c>
      <c r="M10" s="269">
        <v>5506</v>
      </c>
      <c r="N10" s="270">
        <v>-19.600000000000001</v>
      </c>
    </row>
    <row r="11" spans="1:16" ht="13.5" customHeight="1">
      <c r="A11" s="248"/>
      <c r="B11" s="244"/>
      <c r="C11" s="244"/>
      <c r="D11" s="244"/>
      <c r="E11" s="244"/>
      <c r="F11" s="244"/>
      <c r="G11" s="1149" t="s">
        <v>484</v>
      </c>
      <c r="H11" s="1150"/>
      <c r="I11" s="1150"/>
      <c r="J11" s="1151"/>
      <c r="K11" s="267">
        <v>12504</v>
      </c>
      <c r="L11" s="268">
        <v>172</v>
      </c>
      <c r="M11" s="269">
        <v>5414</v>
      </c>
      <c r="N11" s="270">
        <v>-96.8</v>
      </c>
    </row>
    <row r="12" spans="1:16" ht="13.5" customHeight="1">
      <c r="A12" s="248"/>
      <c r="B12" s="244"/>
      <c r="C12" s="244"/>
      <c r="D12" s="244"/>
      <c r="E12" s="244"/>
      <c r="F12" s="244"/>
      <c r="G12" s="1149" t="s">
        <v>485</v>
      </c>
      <c r="H12" s="1150"/>
      <c r="I12" s="1150"/>
      <c r="J12" s="1151"/>
      <c r="K12" s="267">
        <v>12660</v>
      </c>
      <c r="L12" s="268">
        <v>174</v>
      </c>
      <c r="M12" s="269">
        <v>1117</v>
      </c>
      <c r="N12" s="270">
        <v>-84.4</v>
      </c>
    </row>
    <row r="13" spans="1:16" ht="13.5" customHeight="1">
      <c r="A13" s="248"/>
      <c r="B13" s="244"/>
      <c r="C13" s="244"/>
      <c r="D13" s="244"/>
      <c r="E13" s="244"/>
      <c r="F13" s="244"/>
      <c r="G13" s="1149" t="s">
        <v>486</v>
      </c>
      <c r="H13" s="1150"/>
      <c r="I13" s="1150"/>
      <c r="J13" s="1151"/>
      <c r="K13" s="267" t="s">
        <v>487</v>
      </c>
      <c r="L13" s="268" t="s">
        <v>487</v>
      </c>
      <c r="M13" s="269">
        <v>0</v>
      </c>
      <c r="N13" s="270" t="s">
        <v>487</v>
      </c>
    </row>
    <row r="14" spans="1:16" ht="13.5" customHeight="1">
      <c r="A14" s="248"/>
      <c r="B14" s="244"/>
      <c r="C14" s="244"/>
      <c r="D14" s="244"/>
      <c r="E14" s="244"/>
      <c r="F14" s="244"/>
      <c r="G14" s="1149" t="s">
        <v>488</v>
      </c>
      <c r="H14" s="1150"/>
      <c r="I14" s="1150"/>
      <c r="J14" s="1151"/>
      <c r="K14" s="267">
        <v>152723</v>
      </c>
      <c r="L14" s="268">
        <v>2099</v>
      </c>
      <c r="M14" s="269">
        <v>2298</v>
      </c>
      <c r="N14" s="270">
        <v>-8.6999999999999993</v>
      </c>
    </row>
    <row r="15" spans="1:16" ht="13.5" customHeight="1">
      <c r="A15" s="248"/>
      <c r="B15" s="244"/>
      <c r="C15" s="244"/>
      <c r="D15" s="244"/>
      <c r="E15" s="244"/>
      <c r="F15" s="244"/>
      <c r="G15" s="1149" t="s">
        <v>489</v>
      </c>
      <c r="H15" s="1150"/>
      <c r="I15" s="1150"/>
      <c r="J15" s="1151"/>
      <c r="K15" s="267">
        <v>78574</v>
      </c>
      <c r="L15" s="268">
        <v>1080</v>
      </c>
      <c r="M15" s="269">
        <v>1592</v>
      </c>
      <c r="N15" s="270">
        <v>-32.200000000000003</v>
      </c>
    </row>
    <row r="16" spans="1:16">
      <c r="A16" s="248"/>
      <c r="B16" s="244"/>
      <c r="C16" s="244"/>
      <c r="D16" s="244"/>
      <c r="E16" s="244"/>
      <c r="F16" s="244"/>
      <c r="G16" s="1152" t="s">
        <v>490</v>
      </c>
      <c r="H16" s="1153"/>
      <c r="I16" s="1153"/>
      <c r="J16" s="1154"/>
      <c r="K16" s="268">
        <v>-238091</v>
      </c>
      <c r="L16" s="268">
        <v>-3272</v>
      </c>
      <c r="M16" s="269">
        <v>-6284</v>
      </c>
      <c r="N16" s="270">
        <v>-47.9</v>
      </c>
    </row>
    <row r="17" spans="1:16">
      <c r="A17" s="248"/>
      <c r="B17" s="244"/>
      <c r="C17" s="244"/>
      <c r="D17" s="244"/>
      <c r="E17" s="244"/>
      <c r="F17" s="244"/>
      <c r="G17" s="1152" t="s">
        <v>166</v>
      </c>
      <c r="H17" s="1153"/>
      <c r="I17" s="1153"/>
      <c r="J17" s="1154"/>
      <c r="K17" s="268">
        <v>4022298</v>
      </c>
      <c r="L17" s="268">
        <v>55276</v>
      </c>
      <c r="M17" s="269">
        <v>72059</v>
      </c>
      <c r="N17" s="270">
        <v>-23.3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44" t="s">
        <v>495</v>
      </c>
      <c r="H21" s="1145"/>
      <c r="I21" s="1145"/>
      <c r="J21" s="1146"/>
      <c r="K21" s="280">
        <v>5.87</v>
      </c>
      <c r="L21" s="281">
        <v>7.1</v>
      </c>
      <c r="M21" s="282">
        <v>-1.23</v>
      </c>
      <c r="N21" s="249"/>
      <c r="O21" s="283"/>
      <c r="P21" s="279"/>
    </row>
    <row r="22" spans="1:16" s="284" customFormat="1">
      <c r="A22" s="279"/>
      <c r="B22" s="249"/>
      <c r="C22" s="249"/>
      <c r="D22" s="249"/>
      <c r="E22" s="249"/>
      <c r="F22" s="249"/>
      <c r="G22" s="1144" t="s">
        <v>496</v>
      </c>
      <c r="H22" s="1145"/>
      <c r="I22" s="1145"/>
      <c r="J22" s="1146"/>
      <c r="K22" s="285">
        <v>102.2</v>
      </c>
      <c r="L22" s="286">
        <v>98.4</v>
      </c>
      <c r="M22" s="287">
        <v>3.8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47" t="s">
        <v>477</v>
      </c>
      <c r="L30" s="254"/>
      <c r="M30" s="255" t="s">
        <v>478</v>
      </c>
      <c r="N30" s="256"/>
    </row>
    <row r="31" spans="1:16">
      <c r="A31" s="248"/>
      <c r="B31" s="244"/>
      <c r="C31" s="244"/>
      <c r="D31" s="244"/>
      <c r="E31" s="244"/>
      <c r="F31" s="244"/>
      <c r="G31" s="257"/>
      <c r="H31" s="258"/>
      <c r="I31" s="258"/>
      <c r="J31" s="259"/>
      <c r="K31" s="1148"/>
      <c r="L31" s="260" t="s">
        <v>479</v>
      </c>
      <c r="M31" s="261" t="s">
        <v>480</v>
      </c>
      <c r="N31" s="262" t="s">
        <v>481</v>
      </c>
    </row>
    <row r="32" spans="1:16" ht="27" customHeight="1">
      <c r="A32" s="248"/>
      <c r="B32" s="244"/>
      <c r="C32" s="244"/>
      <c r="D32" s="244"/>
      <c r="E32" s="244"/>
      <c r="F32" s="244"/>
      <c r="G32" s="1160" t="s">
        <v>500</v>
      </c>
      <c r="H32" s="1161"/>
      <c r="I32" s="1161"/>
      <c r="J32" s="1162"/>
      <c r="K32" s="294">
        <v>1685504</v>
      </c>
      <c r="L32" s="294">
        <v>23163</v>
      </c>
      <c r="M32" s="295">
        <v>39864</v>
      </c>
      <c r="N32" s="296">
        <v>-41.9</v>
      </c>
    </row>
    <row r="33" spans="1:16" ht="13.5" customHeight="1">
      <c r="A33" s="248"/>
      <c r="B33" s="244"/>
      <c r="C33" s="244"/>
      <c r="D33" s="244"/>
      <c r="E33" s="244"/>
      <c r="F33" s="244"/>
      <c r="G33" s="1160" t="s">
        <v>501</v>
      </c>
      <c r="H33" s="1161"/>
      <c r="I33" s="1161"/>
      <c r="J33" s="1162"/>
      <c r="K33" s="294" t="s">
        <v>487</v>
      </c>
      <c r="L33" s="294" t="s">
        <v>487</v>
      </c>
      <c r="M33" s="295">
        <v>3</v>
      </c>
      <c r="N33" s="296" t="s">
        <v>487</v>
      </c>
    </row>
    <row r="34" spans="1:16" ht="27" customHeight="1">
      <c r="A34" s="248"/>
      <c r="B34" s="244"/>
      <c r="C34" s="244"/>
      <c r="D34" s="244"/>
      <c r="E34" s="244"/>
      <c r="F34" s="244"/>
      <c r="G34" s="1160" t="s">
        <v>502</v>
      </c>
      <c r="H34" s="1161"/>
      <c r="I34" s="1161"/>
      <c r="J34" s="1162"/>
      <c r="K34" s="294" t="s">
        <v>487</v>
      </c>
      <c r="L34" s="294" t="s">
        <v>487</v>
      </c>
      <c r="M34" s="295">
        <v>79</v>
      </c>
      <c r="N34" s="296" t="s">
        <v>487</v>
      </c>
    </row>
    <row r="35" spans="1:16" ht="27" customHeight="1">
      <c r="A35" s="248"/>
      <c r="B35" s="244"/>
      <c r="C35" s="244"/>
      <c r="D35" s="244"/>
      <c r="E35" s="244"/>
      <c r="F35" s="244"/>
      <c r="G35" s="1160" t="s">
        <v>503</v>
      </c>
      <c r="H35" s="1161"/>
      <c r="I35" s="1161"/>
      <c r="J35" s="1162"/>
      <c r="K35" s="294">
        <v>418065</v>
      </c>
      <c r="L35" s="294">
        <v>5745</v>
      </c>
      <c r="M35" s="295">
        <v>14090</v>
      </c>
      <c r="N35" s="296">
        <v>-59.2</v>
      </c>
    </row>
    <row r="36" spans="1:16" ht="27" customHeight="1">
      <c r="A36" s="248"/>
      <c r="B36" s="244"/>
      <c r="C36" s="244"/>
      <c r="D36" s="244"/>
      <c r="E36" s="244"/>
      <c r="F36" s="244"/>
      <c r="G36" s="1160" t="s">
        <v>504</v>
      </c>
      <c r="H36" s="1161"/>
      <c r="I36" s="1161"/>
      <c r="J36" s="1162"/>
      <c r="K36" s="294">
        <v>78203</v>
      </c>
      <c r="L36" s="294">
        <v>1075</v>
      </c>
      <c r="M36" s="295">
        <v>1791</v>
      </c>
      <c r="N36" s="296">
        <v>-40</v>
      </c>
    </row>
    <row r="37" spans="1:16" ht="13.5" customHeight="1">
      <c r="A37" s="248"/>
      <c r="B37" s="244"/>
      <c r="C37" s="244"/>
      <c r="D37" s="244"/>
      <c r="E37" s="244"/>
      <c r="F37" s="244"/>
      <c r="G37" s="1160" t="s">
        <v>505</v>
      </c>
      <c r="H37" s="1161"/>
      <c r="I37" s="1161"/>
      <c r="J37" s="1162"/>
      <c r="K37" s="294">
        <v>641</v>
      </c>
      <c r="L37" s="294">
        <v>9</v>
      </c>
      <c r="M37" s="295">
        <v>866</v>
      </c>
      <c r="N37" s="296">
        <v>-99</v>
      </c>
    </row>
    <row r="38" spans="1:16" ht="27" customHeight="1">
      <c r="A38" s="248"/>
      <c r="B38" s="244"/>
      <c r="C38" s="244"/>
      <c r="D38" s="244"/>
      <c r="E38" s="244"/>
      <c r="F38" s="244"/>
      <c r="G38" s="1163" t="s">
        <v>506</v>
      </c>
      <c r="H38" s="1164"/>
      <c r="I38" s="1164"/>
      <c r="J38" s="1165"/>
      <c r="K38" s="297" t="s">
        <v>487</v>
      </c>
      <c r="L38" s="297" t="s">
        <v>487</v>
      </c>
      <c r="M38" s="298">
        <v>3</v>
      </c>
      <c r="N38" s="299" t="s">
        <v>487</v>
      </c>
      <c r="O38" s="293"/>
    </row>
    <row r="39" spans="1:16">
      <c r="A39" s="248"/>
      <c r="B39" s="244"/>
      <c r="C39" s="244"/>
      <c r="D39" s="244"/>
      <c r="E39" s="244"/>
      <c r="F39" s="244"/>
      <c r="G39" s="1163" t="s">
        <v>507</v>
      </c>
      <c r="H39" s="1164"/>
      <c r="I39" s="1164"/>
      <c r="J39" s="1165"/>
      <c r="K39" s="300">
        <v>-68662</v>
      </c>
      <c r="L39" s="300">
        <v>-944</v>
      </c>
      <c r="M39" s="301">
        <v>-5541</v>
      </c>
      <c r="N39" s="302">
        <v>-83</v>
      </c>
      <c r="O39" s="293"/>
    </row>
    <row r="40" spans="1:16" ht="27" customHeight="1">
      <c r="A40" s="248"/>
      <c r="B40" s="244"/>
      <c r="C40" s="244"/>
      <c r="D40" s="244"/>
      <c r="E40" s="244"/>
      <c r="F40" s="244"/>
      <c r="G40" s="1160" t="s">
        <v>508</v>
      </c>
      <c r="H40" s="1161"/>
      <c r="I40" s="1161"/>
      <c r="J40" s="1162"/>
      <c r="K40" s="300">
        <v>-1349825</v>
      </c>
      <c r="L40" s="300">
        <v>-18550</v>
      </c>
      <c r="M40" s="301">
        <v>-36202</v>
      </c>
      <c r="N40" s="302">
        <v>-48.8</v>
      </c>
      <c r="O40" s="293"/>
    </row>
    <row r="41" spans="1:16">
      <c r="A41" s="248"/>
      <c r="B41" s="244"/>
      <c r="C41" s="244"/>
      <c r="D41" s="244"/>
      <c r="E41" s="244"/>
      <c r="F41" s="244"/>
      <c r="G41" s="1166" t="s">
        <v>277</v>
      </c>
      <c r="H41" s="1167"/>
      <c r="I41" s="1167"/>
      <c r="J41" s="1168"/>
      <c r="K41" s="294">
        <v>763926</v>
      </c>
      <c r="L41" s="300">
        <v>10498</v>
      </c>
      <c r="M41" s="301">
        <v>14952</v>
      </c>
      <c r="N41" s="302">
        <v>-29.8</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55" t="s">
        <v>477</v>
      </c>
      <c r="J49" s="1157" t="s">
        <v>512</v>
      </c>
      <c r="K49" s="1158"/>
      <c r="L49" s="1158"/>
      <c r="M49" s="1158"/>
      <c r="N49" s="1159"/>
    </row>
    <row r="50" spans="1:14">
      <c r="A50" s="248"/>
      <c r="B50" s="244"/>
      <c r="C50" s="244"/>
      <c r="D50" s="244"/>
      <c r="E50" s="244"/>
      <c r="F50" s="244"/>
      <c r="G50" s="312"/>
      <c r="H50" s="313"/>
      <c r="I50" s="1156"/>
      <c r="J50" s="314" t="s">
        <v>513</v>
      </c>
      <c r="K50" s="315" t="s">
        <v>514</v>
      </c>
      <c r="L50" s="316" t="s">
        <v>515</v>
      </c>
      <c r="M50" s="317" t="s">
        <v>516</v>
      </c>
      <c r="N50" s="318" t="s">
        <v>517</v>
      </c>
    </row>
    <row r="51" spans="1:14">
      <c r="A51" s="248"/>
      <c r="B51" s="244"/>
      <c r="C51" s="244"/>
      <c r="D51" s="244"/>
      <c r="E51" s="244"/>
      <c r="F51" s="244"/>
      <c r="G51" s="310" t="s">
        <v>518</v>
      </c>
      <c r="H51" s="311"/>
      <c r="I51" s="319">
        <v>2587817</v>
      </c>
      <c r="J51" s="320">
        <v>35806</v>
      </c>
      <c r="K51" s="321">
        <v>12</v>
      </c>
      <c r="L51" s="322">
        <v>47569</v>
      </c>
      <c r="M51" s="323">
        <v>-23.1</v>
      </c>
      <c r="N51" s="324">
        <v>35.1</v>
      </c>
    </row>
    <row r="52" spans="1:14">
      <c r="A52" s="248"/>
      <c r="B52" s="244"/>
      <c r="C52" s="244"/>
      <c r="D52" s="244"/>
      <c r="E52" s="244"/>
      <c r="F52" s="244"/>
      <c r="G52" s="325"/>
      <c r="H52" s="326" t="s">
        <v>519</v>
      </c>
      <c r="I52" s="327">
        <v>1385908</v>
      </c>
      <c r="J52" s="328">
        <v>19176</v>
      </c>
      <c r="K52" s="329">
        <v>2.2999999999999998</v>
      </c>
      <c r="L52" s="330">
        <v>26255</v>
      </c>
      <c r="M52" s="331">
        <v>-18.399999999999999</v>
      </c>
      <c r="N52" s="332">
        <v>20.7</v>
      </c>
    </row>
    <row r="53" spans="1:14">
      <c r="A53" s="248"/>
      <c r="B53" s="244"/>
      <c r="C53" s="244"/>
      <c r="D53" s="244"/>
      <c r="E53" s="244"/>
      <c r="F53" s="244"/>
      <c r="G53" s="310" t="s">
        <v>520</v>
      </c>
      <c r="H53" s="311"/>
      <c r="I53" s="319">
        <v>5057132</v>
      </c>
      <c r="J53" s="320">
        <v>69613</v>
      </c>
      <c r="K53" s="321">
        <v>94.4</v>
      </c>
      <c r="L53" s="322">
        <v>50880</v>
      </c>
      <c r="M53" s="323">
        <v>7</v>
      </c>
      <c r="N53" s="324">
        <v>87.4</v>
      </c>
    </row>
    <row r="54" spans="1:14">
      <c r="A54" s="248"/>
      <c r="B54" s="244"/>
      <c r="C54" s="244"/>
      <c r="D54" s="244"/>
      <c r="E54" s="244"/>
      <c r="F54" s="244"/>
      <c r="G54" s="325"/>
      <c r="H54" s="326" t="s">
        <v>519</v>
      </c>
      <c r="I54" s="327">
        <v>1742515</v>
      </c>
      <c r="J54" s="328">
        <v>23986</v>
      </c>
      <c r="K54" s="329">
        <v>25.1</v>
      </c>
      <c r="L54" s="330">
        <v>26879</v>
      </c>
      <c r="M54" s="331">
        <v>2.4</v>
      </c>
      <c r="N54" s="332">
        <v>22.7</v>
      </c>
    </row>
    <row r="55" spans="1:14">
      <c r="A55" s="248"/>
      <c r="B55" s="244"/>
      <c r="C55" s="244"/>
      <c r="D55" s="244"/>
      <c r="E55" s="244"/>
      <c r="F55" s="244"/>
      <c r="G55" s="310" t="s">
        <v>521</v>
      </c>
      <c r="H55" s="311"/>
      <c r="I55" s="319">
        <v>5248240</v>
      </c>
      <c r="J55" s="320">
        <v>72054</v>
      </c>
      <c r="K55" s="321">
        <v>3.5</v>
      </c>
      <c r="L55" s="322">
        <v>63956</v>
      </c>
      <c r="M55" s="323">
        <v>25.7</v>
      </c>
      <c r="N55" s="324">
        <v>-22.2</v>
      </c>
    </row>
    <row r="56" spans="1:14">
      <c r="A56" s="248"/>
      <c r="B56" s="244"/>
      <c r="C56" s="244"/>
      <c r="D56" s="244"/>
      <c r="E56" s="244"/>
      <c r="F56" s="244"/>
      <c r="G56" s="325"/>
      <c r="H56" s="326" t="s">
        <v>519</v>
      </c>
      <c r="I56" s="327">
        <v>2021740</v>
      </c>
      <c r="J56" s="328">
        <v>27757</v>
      </c>
      <c r="K56" s="329">
        <v>15.7</v>
      </c>
      <c r="L56" s="330">
        <v>29239</v>
      </c>
      <c r="M56" s="331">
        <v>8.8000000000000007</v>
      </c>
      <c r="N56" s="332">
        <v>6.9</v>
      </c>
    </row>
    <row r="57" spans="1:14">
      <c r="A57" s="248"/>
      <c r="B57" s="244"/>
      <c r="C57" s="244"/>
      <c r="D57" s="244"/>
      <c r="E57" s="244"/>
      <c r="F57" s="244"/>
      <c r="G57" s="310" t="s">
        <v>522</v>
      </c>
      <c r="H57" s="311"/>
      <c r="I57" s="319">
        <v>3138783</v>
      </c>
      <c r="J57" s="320">
        <v>43091</v>
      </c>
      <c r="K57" s="321">
        <v>-40.200000000000003</v>
      </c>
      <c r="L57" s="322">
        <v>66255</v>
      </c>
      <c r="M57" s="323">
        <v>3.6</v>
      </c>
      <c r="N57" s="324">
        <v>-43.8</v>
      </c>
    </row>
    <row r="58" spans="1:14">
      <c r="A58" s="248"/>
      <c r="B58" s="244"/>
      <c r="C58" s="244"/>
      <c r="D58" s="244"/>
      <c r="E58" s="244"/>
      <c r="F58" s="244"/>
      <c r="G58" s="325"/>
      <c r="H58" s="326" t="s">
        <v>519</v>
      </c>
      <c r="I58" s="327">
        <v>1732131</v>
      </c>
      <c r="J58" s="328">
        <v>23780</v>
      </c>
      <c r="K58" s="329">
        <v>-14.3</v>
      </c>
      <c r="L58" s="330">
        <v>31822</v>
      </c>
      <c r="M58" s="331">
        <v>8.8000000000000007</v>
      </c>
      <c r="N58" s="332">
        <v>-23.1</v>
      </c>
    </row>
    <row r="59" spans="1:14">
      <c r="A59" s="248"/>
      <c r="B59" s="244"/>
      <c r="C59" s="244"/>
      <c r="D59" s="244"/>
      <c r="E59" s="244"/>
      <c r="F59" s="244"/>
      <c r="G59" s="310" t="s">
        <v>523</v>
      </c>
      <c r="H59" s="311"/>
      <c r="I59" s="319">
        <v>3883330</v>
      </c>
      <c r="J59" s="320">
        <v>53367</v>
      </c>
      <c r="K59" s="321">
        <v>23.8</v>
      </c>
      <c r="L59" s="322">
        <v>54227</v>
      </c>
      <c r="M59" s="323">
        <v>-18.2</v>
      </c>
      <c r="N59" s="324">
        <v>42</v>
      </c>
    </row>
    <row r="60" spans="1:14">
      <c r="A60" s="248"/>
      <c r="B60" s="244"/>
      <c r="C60" s="244"/>
      <c r="D60" s="244"/>
      <c r="E60" s="244"/>
      <c r="F60" s="244"/>
      <c r="G60" s="325"/>
      <c r="H60" s="326" t="s">
        <v>519</v>
      </c>
      <c r="I60" s="333">
        <v>1988056</v>
      </c>
      <c r="J60" s="328">
        <v>27321</v>
      </c>
      <c r="K60" s="329">
        <v>14.9</v>
      </c>
      <c r="L60" s="330">
        <v>29694</v>
      </c>
      <c r="M60" s="331">
        <v>-6.7</v>
      </c>
      <c r="N60" s="332">
        <v>21.6</v>
      </c>
    </row>
    <row r="61" spans="1:14">
      <c r="A61" s="248"/>
      <c r="B61" s="244"/>
      <c r="C61" s="244"/>
      <c r="D61" s="244"/>
      <c r="E61" s="244"/>
      <c r="F61" s="244"/>
      <c r="G61" s="310" t="s">
        <v>524</v>
      </c>
      <c r="H61" s="334"/>
      <c r="I61" s="335">
        <v>3983060</v>
      </c>
      <c r="J61" s="336">
        <v>54786</v>
      </c>
      <c r="K61" s="337">
        <v>18.7</v>
      </c>
      <c r="L61" s="338">
        <v>56577</v>
      </c>
      <c r="M61" s="339">
        <v>-1</v>
      </c>
      <c r="N61" s="324">
        <v>19.7</v>
      </c>
    </row>
    <row r="62" spans="1:14">
      <c r="A62" s="248"/>
      <c r="B62" s="244"/>
      <c r="C62" s="244"/>
      <c r="D62" s="244"/>
      <c r="E62" s="244"/>
      <c r="F62" s="244"/>
      <c r="G62" s="325"/>
      <c r="H62" s="326" t="s">
        <v>519</v>
      </c>
      <c r="I62" s="327">
        <v>1774070</v>
      </c>
      <c r="J62" s="328">
        <v>24404</v>
      </c>
      <c r="K62" s="329">
        <v>8.6999999999999993</v>
      </c>
      <c r="L62" s="330">
        <v>28778</v>
      </c>
      <c r="M62" s="331">
        <v>-1</v>
      </c>
      <c r="N62" s="332">
        <v>9.6999999999999993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69" t="s">
        <v>3</v>
      </c>
      <c r="D47" s="1169"/>
      <c r="E47" s="1170"/>
      <c r="F47" s="11">
        <v>18.2</v>
      </c>
      <c r="G47" s="12">
        <v>19.61</v>
      </c>
      <c r="H47" s="12">
        <v>25.06</v>
      </c>
      <c r="I47" s="12">
        <v>25.05</v>
      </c>
      <c r="J47" s="13">
        <v>26.59</v>
      </c>
    </row>
    <row r="48" spans="2:10" ht="57.75" customHeight="1">
      <c r="B48" s="14"/>
      <c r="C48" s="1171" t="s">
        <v>4</v>
      </c>
      <c r="D48" s="1171"/>
      <c r="E48" s="1172"/>
      <c r="F48" s="15">
        <v>2.13</v>
      </c>
      <c r="G48" s="16">
        <v>2.86</v>
      </c>
      <c r="H48" s="16">
        <v>5.25</v>
      </c>
      <c r="I48" s="16">
        <v>3.77</v>
      </c>
      <c r="J48" s="17">
        <v>4.68</v>
      </c>
    </row>
    <row r="49" spans="2:10" ht="57.75" customHeight="1" thickBot="1">
      <c r="B49" s="18"/>
      <c r="C49" s="1173" t="s">
        <v>5</v>
      </c>
      <c r="D49" s="1173"/>
      <c r="E49" s="1174"/>
      <c r="F49" s="19">
        <v>3.02</v>
      </c>
      <c r="G49" s="20">
        <v>1.47</v>
      </c>
      <c r="H49" s="20">
        <v>6.57</v>
      </c>
      <c r="I49" s="20" t="s">
        <v>531</v>
      </c>
      <c r="J49" s="21">
        <v>0.76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福岡県</cp:lastModifiedBy>
  <cp:lastPrinted>2017-05-11T05:01:58Z</cp:lastPrinted>
  <dcterms:created xsi:type="dcterms:W3CDTF">2017-02-15T22:27:10Z</dcterms:created>
  <dcterms:modified xsi:type="dcterms:W3CDTF">2017-05-16T00:31:41Z</dcterms:modified>
  <cp:category/>
</cp:coreProperties>
</file>