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alcMode="manual"/>
</workbook>
</file>

<file path=xl/calcChain.xml><?xml version="1.0" encoding="utf-8"?>
<calcChain xmlns="http://schemas.openxmlformats.org/spreadsheetml/2006/main">
  <c r="BG34" i="9"/>
  <c r="AO34"/>
  <c r="W37"/>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C37"/>
  <c r="BE36"/>
  <c r="AM36"/>
  <c r="CO35"/>
  <c r="CO36" s="1"/>
  <c r="BE35"/>
  <c r="AM35"/>
  <c r="CO34"/>
  <c r="BW34"/>
  <c r="BW35" s="1"/>
  <c r="BW36" s="1"/>
  <c r="BW37" s="1"/>
  <c r="BW38" s="1"/>
  <c r="BW39" s="1"/>
  <c r="BW40" s="1"/>
  <c r="BW41" s="1"/>
  <c r="BW42" s="1"/>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l="1"/>
  <c r="U35" s="1"/>
  <c r="U36" s="1"/>
  <c r="U37" s="1"/>
  <c r="AM34" l="1"/>
  <c r="BE34" s="1"/>
</calcChain>
</file>

<file path=xl/sharedStrings.xml><?xml version="1.0" encoding="utf-8"?>
<sst xmlns="http://schemas.openxmlformats.org/spreadsheetml/2006/main" count="1051" uniqueCount="573">
  <si>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</si>
  <si>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</si>
  <si>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</si>
  <si>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</si>
  <si>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</si>
  <si>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</si>
  <si>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</si>
  <si>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</si>
  <si>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</si>
  <si>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</si>
  <si>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</si>
  <si>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</si>
  <si>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</si>
  <si>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</si>
  <si>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</si>
  <si>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</si>
  <si>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</si>
  <si>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</si>
  <si>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</si>
  <si>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</si>
  <si>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</si>
  <si>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</si>
  <si>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</si>
  <si>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</si>
  <si>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</si>
  <si>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</si>
  <si>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</si>
  <si>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</si>
  <si>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</si>
  <si>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</si>
  <si>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</si>
  <si>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</si>
  <si>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</si>
  <si>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</si>
  <si>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</si>
  <si>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</si>
  <si>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</si>
  <si>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</si>
  <si>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</si>
  <si>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</si>
  <si>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</si>
  <si>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</si>
  <si>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</si>
  <si>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</si>
  <si>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</si>
  <si>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</si>
  <si>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</si>
  <si>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</si>
  <si>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</si>
  <si>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</si>
  <si>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</si>
  <si>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</si>
  <si>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</si>
  <si>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</si>
  <si>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</si>
  <si>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</si>
  <si>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</si>
  <si>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</si>
  <si>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</si>
  <si>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</si>
  <si>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</si>
  <si>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</si>
  <si>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</si>
  <si>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</si>
  <si>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</si>
  <si>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</si>
  <si>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</si>
  <si>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</si>
  <si>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</si>
  <si>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</si>
  <si>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</si>
  <si>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</si>
  <si>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</si>
  <si>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</si>
  <si>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</si>
  <si>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</si>
  <si>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</si>
  <si>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</si>
  <si>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</si>
  <si>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</si>
  <si>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</si>
  <si>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筑後市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</si>
  <si>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</si>
  <si>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</si>
  <si>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</si>
  <si>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</si>
  <si>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</si>
  <si>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</si>
  <si>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</si>
  <si>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</si>
  <si>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</si>
  <si>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</si>
  <si>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</si>
  <si>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</si>
  <si>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</si>
  <si>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</si>
  <si>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</si>
  <si>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</si>
  <si>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</si>
  <si>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</si>
  <si>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</si>
  <si>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</si>
  <si>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</si>
  <si>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</si>
  <si>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</si>
  <si>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</si>
  <si>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</si>
  <si>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</si>
  <si>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</si>
  <si>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</si>
  <si>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</si>
  <si>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</si>
  <si>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</si>
  <si>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</si>
  <si>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</si>
  <si>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</si>
  <si>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</si>
  <si>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</si>
  <si>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</si>
  <si>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</si>
  <si>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</si>
  <si>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</si>
  <si>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</si>
  <si>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</si>
  <si>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</si>
  <si>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</si>
  <si>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</si>
  <si>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</si>
  <si>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</si>
  <si>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</si>
  <si>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</si>
  <si>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</si>
  <si>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</si>
  <si>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</si>
  <si>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</si>
  <si>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</si>
  <si>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</si>
  <si>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</si>
  <si>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</si>
  <si>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</si>
  <si>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</si>
  <si>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</si>
  <si>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</si>
  <si>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</si>
  <si>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</si>
  <si>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</si>
  <si>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</si>
  <si>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</si>
  <si>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</si>
  <si>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</si>
  <si>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</si>
  <si>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</si>
  <si>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</si>
  <si>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</si>
  <si>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</si>
  <si>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</si>
  <si>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</si>
  <si>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</si>
  <si>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</si>
  <si>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</si>
  <si>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</si>
  <si>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</si>
  <si>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</si>
  <si>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</si>
  <si>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</si>
  <si>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</si>
  <si>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</si>
  <si>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</si>
  <si>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</si>
  <si>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</si>
  <si>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</si>
  <si>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</si>
  <si>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</si>
  <si>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</si>
  <si>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</si>
  <si>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</si>
  <si>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</si>
  <si>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</si>
  <si>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</si>
  <si>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</si>
  <si>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</si>
  <si>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</si>
  <si>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</si>
  <si>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</si>
  <si>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</si>
  <si>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</si>
  <si>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</si>
  <si>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</si>
  <si>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</si>
  <si>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</si>
  <si>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</si>
  <si>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</si>
  <si>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福岡県筑後市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</si>
  <si>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</si>
  <si>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</si>
  <si>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</si>
  <si>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</si>
  <si>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</si>
  <si>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</si>
  <si>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</si>
  <si>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</si>
  <si>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</si>
  <si>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</si>
  <si>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</si>
  <si>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</si>
  <si>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</si>
  <si>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</si>
  <si>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</si>
  <si>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</si>
  <si>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</si>
  <si>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</si>
  <si>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</si>
  <si>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</si>
  <si>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</si>
  <si>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</si>
  <si>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</si>
  <si>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</si>
  <si>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</si>
  <si>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</si>
  <si>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</si>
  <si>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</si>
  <si>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</si>
  <si>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</si>
  <si>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</si>
  <si>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</si>
  <si>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</si>
  <si>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</si>
  <si>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</si>
  <si>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</si>
  <si>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</si>
  <si>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</si>
  <si>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</si>
  <si>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</si>
  <si>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</si>
  <si>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</si>
  <si>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</si>
  <si>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</si>
  <si>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</si>
  <si>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</si>
  <si>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</si>
  <si>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</si>
  <si>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</si>
  <si>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</si>
  <si>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</si>
  <si>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</si>
  <si>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</si>
  <si>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</si>
  <si>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</si>
  <si>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</si>
  <si>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</si>
  <si>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</si>
  <si>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</si>
  <si>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</si>
  <si>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</si>
  <si>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</si>
  <si>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</si>
  <si>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</si>
  <si>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</si>
  <si>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</si>
  <si>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</si>
  <si>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</si>
  <si>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</si>
  <si>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</si>
  <si>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</si>
  <si>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</si>
  <si>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</si>
  <si>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</si>
  <si>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</si>
  <si>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</si>
  <si>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</si>
  <si>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</si>
  <si>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</si>
  <si>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</si>
  <si>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</si>
  <si>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</si>
  <si>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</si>
  <si>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</si>
  <si>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</si>
  <si>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</si>
  <si>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</si>
  <si>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</si>
  <si>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</si>
  <si>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</si>
  <si>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</si>
  <si>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</si>
  <si>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</si>
  <si>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</si>
  <si>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</si>
  <si>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</si>
  <si>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</si>
  <si>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</si>
  <si>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</si>
  <si>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</si>
  <si>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</si>
  <si>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</si>
  <si>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</si>
  <si>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</si>
  <si>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</si>
  <si>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</si>
  <si>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</si>
  <si>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</si>
  <si>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</si>
  <si>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</si>
  <si>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</si>
  <si>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</si>
  <si>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</si>
  <si>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</si>
  <si>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</si>
  <si>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</si>
  <si>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</si>
  <si>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</si>
  <si>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</si>
  <si>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</si>
  <si>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</si>
  <si>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</si>
  <si>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</si>
  <si>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</si>
  <si>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</si>
  <si>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</si>
  <si>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</si>
  <si>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</si>
  <si>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</si>
  <si>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</si>
  <si>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</si>
  <si>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</si>
  <si>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</si>
  <si>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</si>
  <si>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</si>
  <si>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</si>
  <si>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</si>
  <si>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</si>
  <si>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</si>
  <si>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</si>
  <si>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</si>
  <si>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</si>
  <si>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</si>
  <si>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</si>
  <si>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</si>
  <si>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</si>
  <si>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</si>
  <si>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福岡県筑後市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</si>
  <si>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</si>
  <si>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</si>
  <si>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</si>
  <si>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</si>
  <si>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</si>
  <si>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</si>
  <si>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</si>
  <si>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</si>
  <si>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</si>
  <si>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</si>
  <si>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</si>
  <si>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</si>
  <si>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</si>
  <si>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</si>
  <si>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</si>
  <si>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</si>
  <si>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</si>
  <si>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</si>
  <si>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</si>
  <si>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</si>
  <si>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</si>
  <si>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地方独立行政法人筑後市立病院貸付特別会計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</si>
  <si>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</si>
  <si>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</si>
  <si>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</si>
  <si>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</si>
  <si>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</si>
  <si>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</si>
  <si>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</si>
  <si>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</si>
  <si>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</si>
  <si>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</si>
  <si>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</si>
  <si>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</si>
  <si>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</si>
  <si>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</si>
  <si>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</si>
  <si>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介護保険特別会計（地域包括支援センター事業勘定）</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</si>
  <si>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</si>
  <si>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</si>
  <si>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</si>
  <si>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</si>
  <si>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</si>
  <si>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</si>
  <si>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</si>
  <si>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</si>
  <si>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</si>
  <si>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</si>
  <si>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</si>
  <si>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</si>
  <si>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</si>
  <si>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</si>
  <si>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</si>
  <si>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</si>
  <si>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</si>
  <si>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</si>
  <si>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</si>
  <si>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</si>
  <si>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</si>
  <si>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</si>
  <si>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</si>
  <si>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</si>
  <si>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</si>
  <si>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</si>
  <si>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</si>
  <si>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</si>
  <si>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</si>
  <si>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</si>
  <si>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</si>
  <si>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</si>
  <si>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</si>
  <si>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</si>
  <si>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</si>
  <si>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</si>
  <si>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</si>
  <si>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</si>
  <si>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</si>
  <si>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</si>
  <si>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</si>
  <si>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</si>
  <si>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</si>
  <si>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</si>
  <si>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</si>
  <si>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</si>
  <si>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</si>
  <si>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</si>
  <si>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</si>
  <si>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</si>
  <si>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</si>
  <si>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</si>
  <si>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</si>
  <si>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</si>
  <si>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</si>
  <si>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</si>
  <si>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</si>
  <si>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</si>
  <si>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</si>
  <si>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</si>
  <si>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</si>
  <si>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</si>
  <si>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</si>
  <si>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</si>
  <si>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</si>
  <si>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</si>
  <si>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</si>
  <si>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</si>
  <si>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</si>
  <si>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</si>
  <si>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</si>
  <si>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</si>
  <si>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</si>
  <si>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</si>
  <si>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</si>
  <si>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</si>
  <si>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</si>
  <si>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</si>
  <si>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</si>
  <si>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</si>
  <si>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</si>
  <si>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</si>
  <si>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</si>
  <si>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</si>
  <si>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</si>
  <si>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</si>
  <si>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</si>
  <si>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</si>
  <si>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</si>
  <si>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</si>
  <si>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</si>
  <si>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</si>
  <si>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</si>
  <si>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</si>
  <si>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</si>
  <si>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</si>
  <si>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</si>
  <si>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</si>
  <si>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</si>
  <si>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</si>
  <si>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</si>
  <si>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</si>
  <si>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</si>
  <si>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</si>
  <si>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</si>
  <si>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</si>
  <si>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</si>
  <si>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</si>
  <si>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</si>
  <si>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</si>
  <si>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</si>
  <si>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</si>
  <si>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</si>
  <si>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</si>
  <si>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</si>
  <si>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</si>
  <si>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</si>
  <si>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</si>
  <si>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</si>
  <si>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</si>
  <si>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</si>
  <si>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</si>
  <si>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</si>
  <si>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</si>
  <si>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</si>
  <si>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</si>
  <si>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</si>
  <si>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</si>
  <si>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</si>
  <si>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</si>
  <si>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</si>
  <si>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</si>
  <si>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</si>
  <si>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</si>
  <si>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</si>
  <si>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</si>
  <si>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</si>
  <si>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</si>
  <si>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</si>
  <si>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</si>
  <si>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</si>
  <si>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</si>
  <si>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</si>
  <si>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</si>
  <si>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10.70</t>
  </si>
  <si>
    <t>▲ 0.12</t>
  </si>
  <si>
    <t>国民健康保険特別会計</t>
  </si>
  <si>
    <t>▲ 0.80</t>
  </si>
  <si>
    <t>▲ 1.55</t>
  </si>
  <si>
    <t>住宅新築資金等貸付特別会計</t>
  </si>
  <si>
    <t>▲ 0.57</t>
  </si>
  <si>
    <t>▲ 0.55</t>
  </si>
  <si>
    <t>▲ 0.52</t>
  </si>
  <si>
    <t>▲ 0.51</t>
  </si>
  <si>
    <t>▲ 0.49</t>
  </si>
  <si>
    <t>水道事業会計</t>
  </si>
  <si>
    <t>一般会計</t>
  </si>
  <si>
    <t>介護保険特別会計（保険事業勘定）</t>
  </si>
  <si>
    <t>後期高齢者医療特別会計</t>
  </si>
  <si>
    <t>介護保険特別会計（地域包括支援センター事業勘定）</t>
  </si>
  <si>
    <t>下水道事業特別会計</t>
  </si>
  <si>
    <t>その他会計（赤字）</t>
  </si>
  <si>
    <t>その他会計（黒字）</t>
  </si>
  <si>
    <t>-</t>
    <phoneticPr fontId="2"/>
  </si>
  <si>
    <t>-</t>
    <phoneticPr fontId="2"/>
  </si>
  <si>
    <t>-</t>
    <phoneticPr fontId="2"/>
  </si>
  <si>
    <t>花宗用水組合（一般会計）</t>
    <rPh sb="7" eb="9">
      <t>イッパン</t>
    </rPh>
    <rPh sb="9" eb="11">
      <t>カイケイ</t>
    </rPh>
    <phoneticPr fontId="2"/>
  </si>
  <si>
    <t>山の井用水組合（一般会計）</t>
  </si>
  <si>
    <t>福岡県市町村消防団員等公務災害補償組合（一般会計）</t>
  </si>
  <si>
    <t>八女西部広域事務組合（一般会計）</t>
  </si>
  <si>
    <t>福岡県自治振興組合（一般会計）</t>
  </si>
  <si>
    <t>福岡県自治振興組合（公文書館事業特別会計）</t>
  </si>
  <si>
    <t>福岡県後期高齢者医療広域連合（一般会計）</t>
  </si>
  <si>
    <t>福岡県後期高齢者医療広域連合（後期高齢者医療特別会計）</t>
  </si>
  <si>
    <t>福岡県南広域水道企業団（用水供給事業会計）</t>
    <rPh sb="12" eb="14">
      <t>ヨウスイ</t>
    </rPh>
    <rPh sb="14" eb="16">
      <t>キョウキュウ</t>
    </rPh>
    <rPh sb="16" eb="18">
      <t>ジギョウ</t>
    </rPh>
    <rPh sb="18" eb="20">
      <t>カイケイ</t>
    </rPh>
    <phoneticPr fontId="2"/>
  </si>
  <si>
    <t>法適用企業</t>
  </si>
  <si>
    <t>筑後市文化振興公社</t>
  </si>
  <si>
    <t>筑後市土地開発公社</t>
  </si>
  <si>
    <t>筑後市立病院</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</si>
  <si>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</si>
  <si>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</si>
  <si>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</si>
  <si>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</si>
  <si>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</si>
  <si>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</si>
  <si>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</si>
  <si>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</si>
  <si>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</si>
  <si>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</si>
  <si>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</si>
  <si>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</si>
  <si>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</si>
  <si>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将来負担比率は減少傾向で推移しているが、将来的には、庁舎や公営住宅など老朽化の進む施設の更新により、将来負担の増加が懸念される。
公共施設等総合管理計画に基づいて施設の更新費用の抑制と平準化に努めつつ、施設の健全な機能維持に努めていく。</t>
    <rPh sb="1" eb="3">
      <t>ショウライ</t>
    </rPh>
    <rPh sb="3" eb="5">
      <t>フタン</t>
    </rPh>
    <rPh sb="5" eb="7">
      <t>ヒリツ</t>
    </rPh>
    <rPh sb="8" eb="10">
      <t>ゲンショウ</t>
    </rPh>
    <rPh sb="10" eb="12">
      <t>ケイコウ</t>
    </rPh>
    <rPh sb="13" eb="15">
      <t>スイイ</t>
    </rPh>
    <rPh sb="21" eb="24">
      <t>ショウライテキ</t>
    </rPh>
    <rPh sb="27" eb="29">
      <t>チョウシャ</t>
    </rPh>
    <rPh sb="30" eb="32">
      <t>コウエイ</t>
    </rPh>
    <rPh sb="32" eb="34">
      <t>ジュウタク</t>
    </rPh>
    <rPh sb="36" eb="39">
      <t>ロウキュウカ</t>
    </rPh>
    <rPh sb="40" eb="41">
      <t>スス</t>
    </rPh>
    <rPh sb="42" eb="44">
      <t>シセツ</t>
    </rPh>
    <rPh sb="45" eb="47">
      <t>コウシン</t>
    </rPh>
    <rPh sb="51" eb="53">
      <t>ショウライ</t>
    </rPh>
    <rPh sb="53" eb="55">
      <t>フタン</t>
    </rPh>
    <rPh sb="56" eb="57">
      <t>ゾウ</t>
    </rPh>
    <rPh sb="57" eb="58">
      <t>カ</t>
    </rPh>
    <rPh sb="59" eb="61">
      <t>ケネン</t>
    </rPh>
    <rPh sb="66" eb="68">
      <t>コウキョウ</t>
    </rPh>
    <rPh sb="68" eb="70">
      <t>シセツ</t>
    </rPh>
    <rPh sb="70" eb="71">
      <t>トウ</t>
    </rPh>
    <rPh sb="71" eb="73">
      <t>ソウゴウ</t>
    </rPh>
    <rPh sb="73" eb="75">
      <t>カンリ</t>
    </rPh>
    <rPh sb="75" eb="77">
      <t>ケイカク</t>
    </rPh>
    <rPh sb="78" eb="79">
      <t>モト</t>
    </rPh>
    <rPh sb="82" eb="84">
      <t>シセツ</t>
    </rPh>
    <rPh sb="85" eb="87">
      <t>コウシン</t>
    </rPh>
    <rPh sb="87" eb="89">
      <t>ヒヨウ</t>
    </rPh>
    <rPh sb="90" eb="92">
      <t>ヨクセイ</t>
    </rPh>
    <rPh sb="93" eb="96">
      <t>ヘイジュンカ</t>
    </rPh>
    <rPh sb="97" eb="98">
      <t>ツト</t>
    </rPh>
    <rPh sb="102" eb="104">
      <t>シセツ</t>
    </rPh>
    <rPh sb="105" eb="107">
      <t>ケンゼン</t>
    </rPh>
    <rPh sb="108" eb="110">
      <t>キノウ</t>
    </rPh>
    <rPh sb="110" eb="112">
      <t>イジ</t>
    </rPh>
    <rPh sb="113" eb="114">
      <t>ツト</t>
    </rPh>
    <phoneticPr fontId="5"/>
  </si>
  <si>
    <t>　繰上償還の実施や新規債発行の抑制を行ってきたことにより、将来負担比率と実質公債費比率ともに類似団体と比較して低い水準である。今後は庁舎の更新等、大規模な施設更新の
予定もあり、将来負担比率や実質公債費比率の増加が懸念されることから、他の建設事業等の抑制や予防保守の実施など施設維持管理経費の低減に努める必要がある。</t>
    <rPh sb="1" eb="3">
      <t>クリアゲ</t>
    </rPh>
    <rPh sb="3" eb="5">
      <t>ショウカン</t>
    </rPh>
    <rPh sb="6" eb="8">
      <t>ジッシ</t>
    </rPh>
    <rPh sb="9" eb="11">
      <t>シンキ</t>
    </rPh>
    <rPh sb="11" eb="12">
      <t>サイ</t>
    </rPh>
    <rPh sb="12" eb="14">
      <t>ハッコウ</t>
    </rPh>
    <rPh sb="15" eb="17">
      <t>ヨクセイ</t>
    </rPh>
    <rPh sb="18" eb="19">
      <t>オコナ</t>
    </rPh>
    <rPh sb="29" eb="31">
      <t>ショウライ</t>
    </rPh>
    <rPh sb="31" eb="33">
      <t>フタン</t>
    </rPh>
    <rPh sb="33" eb="35">
      <t>ヒリツ</t>
    </rPh>
    <rPh sb="36" eb="38">
      <t>ジッシツ</t>
    </rPh>
    <rPh sb="38" eb="41">
      <t>コウサイヒ</t>
    </rPh>
    <rPh sb="41" eb="43">
      <t>ヒリツ</t>
    </rPh>
    <rPh sb="46" eb="48">
      <t>ルイジ</t>
    </rPh>
    <rPh sb="48" eb="50">
      <t>ダンタイ</t>
    </rPh>
    <rPh sb="51" eb="53">
      <t>ヒカク</t>
    </rPh>
    <rPh sb="55" eb="56">
      <t>ヒク</t>
    </rPh>
    <rPh sb="57" eb="59">
      <t>スイジュン</t>
    </rPh>
    <rPh sb="63" eb="65">
      <t>コンゴ</t>
    </rPh>
    <rPh sb="66" eb="68">
      <t>チョウシャ</t>
    </rPh>
    <rPh sb="69" eb="71">
      <t>コウシン</t>
    </rPh>
    <rPh sb="71" eb="72">
      <t>トウ</t>
    </rPh>
    <rPh sb="73" eb="76">
      <t>ダイキボ</t>
    </rPh>
    <rPh sb="77" eb="79">
      <t>シセツ</t>
    </rPh>
    <rPh sb="79" eb="81">
      <t>コウシン</t>
    </rPh>
    <rPh sb="83" eb="85">
      <t>ヨテイ</t>
    </rPh>
    <rPh sb="89" eb="91">
      <t>ショウライ</t>
    </rPh>
    <rPh sb="91" eb="93">
      <t>フタン</t>
    </rPh>
    <rPh sb="93" eb="95">
      <t>ヒリツ</t>
    </rPh>
    <rPh sb="96" eb="98">
      <t>ジッシツ</t>
    </rPh>
    <rPh sb="98" eb="101">
      <t>コウサイヒ</t>
    </rPh>
    <rPh sb="101" eb="103">
      <t>ヒリツ</t>
    </rPh>
    <rPh sb="104" eb="106">
      <t>ゾウカ</t>
    </rPh>
    <rPh sb="107" eb="109">
      <t>ケネン</t>
    </rPh>
    <rPh sb="117" eb="118">
      <t>タ</t>
    </rPh>
    <rPh sb="119" eb="121">
      <t>ケンセツ</t>
    </rPh>
    <rPh sb="121" eb="123">
      <t>ジギョウ</t>
    </rPh>
    <rPh sb="123" eb="124">
      <t>トウ</t>
    </rPh>
    <rPh sb="125" eb="127">
      <t>ヨクセイ</t>
    </rPh>
    <rPh sb="128" eb="130">
      <t>ヨボウ</t>
    </rPh>
    <rPh sb="130" eb="132">
      <t>ホシュ</t>
    </rPh>
    <rPh sb="133" eb="135">
      <t>ジッシ</t>
    </rPh>
    <rPh sb="137" eb="139">
      <t>シセツ</t>
    </rPh>
    <rPh sb="139" eb="141">
      <t>イジ</t>
    </rPh>
    <rPh sb="141" eb="143">
      <t>カンリ</t>
    </rPh>
    <rPh sb="143" eb="145">
      <t>ケイヒ</t>
    </rPh>
    <rPh sb="146" eb="148">
      <t>テイゲン</t>
    </rPh>
    <rPh sb="149" eb="150">
      <t>ツト</t>
    </rPh>
    <rPh sb="152" eb="154">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</si>
</sst>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30012</c:v>
                </c:pt>
                <c:pt idx="1">
                  <c:v>25489</c:v>
                </c:pt>
                <c:pt idx="2">
                  <c:v>39683</c:v>
                </c:pt>
                <c:pt idx="3">
                  <c:v>75027</c:v>
                </c:pt>
                <c:pt idx="4">
                  <c:v>45336</c:v>
                </c:pt>
              </c:numCache>
            </c:numRef>
          </c:val>
        </c:ser>
        <c:dLbls/>
        <c:marker val="1"/>
        <c:axId val="100338688"/>
        <c:axId val="100487936"/>
      </c:lineChart>
      <c:catAx>
        <c:axId val="10033868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87936"/>
        <c:crosses val="autoZero"/>
        <c:auto val="1"/>
        <c:lblAlgn val="ctr"/>
        <c:lblOffset val="100"/>
        <c:tickLblSkip val="1"/>
        <c:tickMarkSkip val="1"/>
      </c:catAx>
      <c:valAx>
        <c:axId val="100487936"/>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3868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8.81</c:v>
                </c:pt>
                <c:pt idx="1">
                  <c:v>11.54</c:v>
                </c:pt>
                <c:pt idx="2">
                  <c:v>7.59</c:v>
                </c:pt>
                <c:pt idx="3">
                  <c:v>6.55</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26.76</c:v>
                </c:pt>
                <c:pt idx="1">
                  <c:v>28.1</c:v>
                </c:pt>
                <c:pt idx="2">
                  <c:v>21.1</c:v>
                </c:pt>
                <c:pt idx="3">
                  <c:v>23.29</c:v>
                </c:pt>
                <c:pt idx="4">
                  <c:v>23.96</c:v>
                </c:pt>
              </c:numCache>
            </c:numRef>
          </c:val>
        </c:ser>
        <c:dLbls/>
        <c:gapWidth val="250"/>
        <c:overlap val="100"/>
        <c:axId val="107954560"/>
        <c:axId val="1079560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7.26</c:v>
                </c:pt>
                <c:pt idx="1">
                  <c:v>4.04</c:v>
                </c:pt>
                <c:pt idx="2">
                  <c:v>-10.7</c:v>
                </c:pt>
                <c:pt idx="3">
                  <c:v>0.67</c:v>
                </c:pt>
                <c:pt idx="4">
                  <c:v>-0.12</c:v>
                </c:pt>
              </c:numCache>
            </c:numRef>
          </c:val>
        </c:ser>
        <c:dLbls/>
        <c:marker val="1"/>
        <c:axId val="107954560"/>
        <c:axId val="107956096"/>
      </c:lineChart>
      <c:catAx>
        <c:axId val="10795456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956096"/>
        <c:crosses val="autoZero"/>
        <c:auto val="1"/>
        <c:lblAlgn val="ctr"/>
        <c:lblOffset val="100"/>
        <c:tickLblSkip val="1"/>
        <c:tickMarkSkip val="1"/>
      </c:catAx>
      <c:valAx>
        <c:axId val="1079560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95456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3"/>
          <c:order val="3"/>
          <c:tx>
            <c:strRef>
              <c:f>データシート!$A$30</c:f>
              <c:strCache>
                <c:ptCount val="1"/>
                <c:pt idx="0">
                  <c:v>介護保険特別会計（地域包括支援センター事業勘定）</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0.06</c:v>
                </c:pt>
                <c:pt idx="8">
                  <c:v>#N/A</c:v>
                </c:pt>
                <c:pt idx="9">
                  <c:v>0.05</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0.16</c:v>
                </c:pt>
                <c:pt idx="2">
                  <c:v>#N/A</c:v>
                </c:pt>
                <c:pt idx="3">
                  <c:v>0.2</c:v>
                </c:pt>
                <c:pt idx="4">
                  <c:v>#N/A</c:v>
                </c:pt>
                <c:pt idx="5">
                  <c:v>0.27</c:v>
                </c:pt>
                <c:pt idx="6">
                  <c:v>#N/A</c:v>
                </c:pt>
                <c:pt idx="7">
                  <c:v>0.33</c:v>
                </c:pt>
                <c:pt idx="8">
                  <c:v>#N/A</c:v>
                </c:pt>
                <c:pt idx="9">
                  <c:v>0.38</c:v>
                </c:pt>
              </c:numCache>
            </c:numRef>
          </c:val>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0.86</c:v>
                </c:pt>
                <c:pt idx="4">
                  <c:v>#N/A</c:v>
                </c:pt>
                <c:pt idx="5">
                  <c:v>0.9</c:v>
                </c:pt>
                <c:pt idx="6">
                  <c:v>#N/A</c:v>
                </c:pt>
                <c:pt idx="7">
                  <c:v>0.83</c:v>
                </c:pt>
                <c:pt idx="8">
                  <c:v>#N/A</c:v>
                </c:pt>
                <c:pt idx="9">
                  <c:v>1.2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9.3800000000000008</c:v>
                </c:pt>
                <c:pt idx="2">
                  <c:v>#N/A</c:v>
                </c:pt>
                <c:pt idx="3">
                  <c:v>12.09</c:v>
                </c:pt>
                <c:pt idx="4">
                  <c:v>#N/A</c:v>
                </c:pt>
                <c:pt idx="5">
                  <c:v>8.1199999999999992</c:v>
                </c:pt>
                <c:pt idx="6">
                  <c:v>#N/A</c:v>
                </c:pt>
                <c:pt idx="7">
                  <c:v>7.06</c:v>
                </c:pt>
                <c:pt idx="8">
                  <c:v>#N/A</c:v>
                </c:pt>
                <c:pt idx="9">
                  <c:v>5.81</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16.53</c:v>
                </c:pt>
                <c:pt idx="2">
                  <c:v>#N/A</c:v>
                </c:pt>
                <c:pt idx="3">
                  <c:v>16.63</c:v>
                </c:pt>
                <c:pt idx="4">
                  <c:v>#N/A</c:v>
                </c:pt>
                <c:pt idx="5">
                  <c:v>18.850000000000001</c:v>
                </c:pt>
                <c:pt idx="6">
                  <c:v>#N/A</c:v>
                </c:pt>
                <c:pt idx="7">
                  <c:v>21.13</c:v>
                </c:pt>
                <c:pt idx="8">
                  <c:v>#N/A</c:v>
                </c:pt>
                <c:pt idx="9">
                  <c:v>22.01</c:v>
                </c:pt>
              </c:numCache>
            </c:numRef>
          </c:val>
        </c:ser>
        <c:ser>
          <c:idx val="8"/>
          <c:order val="8"/>
          <c:tx>
            <c:strRef>
              <c:f>データシート!$A$35</c:f>
              <c:strCache>
                <c:ptCount val="1"/>
                <c:pt idx="0">
                  <c:v>住宅新築資金等貸付特別会計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0.56999999999999995</c:v>
                </c:pt>
                <c:pt idx="1">
                  <c:v>#N/A</c:v>
                </c:pt>
                <c:pt idx="2">
                  <c:v>0.55000000000000004</c:v>
                </c:pt>
                <c:pt idx="3">
                  <c:v>#N/A</c:v>
                </c:pt>
                <c:pt idx="4">
                  <c:v>0.52</c:v>
                </c:pt>
                <c:pt idx="5">
                  <c:v>#N/A</c:v>
                </c:pt>
                <c:pt idx="6">
                  <c:v>0.51</c:v>
                </c:pt>
                <c:pt idx="7">
                  <c:v>#N/A</c:v>
                </c:pt>
                <c:pt idx="8">
                  <c:v>0.49</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0.31</c:v>
                </c:pt>
                <c:pt idx="2">
                  <c:v>#N/A</c:v>
                </c:pt>
                <c:pt idx="3">
                  <c:v>0.56999999999999995</c:v>
                </c:pt>
                <c:pt idx="4">
                  <c:v>#N/A</c:v>
                </c:pt>
                <c:pt idx="5">
                  <c:v>0.02</c:v>
                </c:pt>
                <c:pt idx="6">
                  <c:v>0.8</c:v>
                </c:pt>
                <c:pt idx="7">
                  <c:v>#N/A</c:v>
                </c:pt>
                <c:pt idx="8">
                  <c:v>1.55</c:v>
                </c:pt>
                <c:pt idx="9">
                  <c:v>#N/A</c:v>
                </c:pt>
              </c:numCache>
            </c:numRef>
          </c:val>
        </c:ser>
        <c:dLbls/>
        <c:overlap val="100"/>
        <c:axId val="109462656"/>
        <c:axId val="109464192"/>
      </c:barChart>
      <c:catAx>
        <c:axId val="1094626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64192"/>
        <c:crosses val="autoZero"/>
        <c:auto val="1"/>
        <c:lblAlgn val="ctr"/>
        <c:lblOffset val="100"/>
        <c:tickLblSkip val="1"/>
        <c:tickMarkSkip val="1"/>
      </c:catAx>
      <c:valAx>
        <c:axId val="10946419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6265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1646</c:v>
                </c:pt>
                <c:pt idx="5">
                  <c:v>1680</c:v>
                </c:pt>
                <c:pt idx="8">
                  <c:v>1654</c:v>
                </c:pt>
                <c:pt idx="11">
                  <c:v>1717</c:v>
                </c:pt>
                <c:pt idx="14">
                  <c:v>1705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149</c:v>
                </c:pt>
                <c:pt idx="3">
                  <c:v>139</c:v>
                </c:pt>
                <c:pt idx="6">
                  <c:v>140</c:v>
                </c:pt>
                <c:pt idx="9">
                  <c:v>143</c:v>
                </c:pt>
                <c:pt idx="12">
                  <c:v>147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257</c:v>
                </c:pt>
                <c:pt idx="3">
                  <c:v>255</c:v>
                </c:pt>
                <c:pt idx="6">
                  <c:v>198</c:v>
                </c:pt>
                <c:pt idx="9">
                  <c:v>85</c:v>
                </c:pt>
                <c:pt idx="12">
                  <c:v>21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285</c:v>
                </c:pt>
                <c:pt idx="3">
                  <c:v>309</c:v>
                </c:pt>
                <c:pt idx="6">
                  <c:v>330</c:v>
                </c:pt>
                <c:pt idx="9">
                  <c:v>359</c:v>
                </c:pt>
                <c:pt idx="12">
                  <c:v>375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1957</c:v>
                </c:pt>
                <c:pt idx="3">
                  <c:v>1948</c:v>
                </c:pt>
                <c:pt idx="6">
                  <c:v>1873</c:v>
                </c:pt>
                <c:pt idx="9">
                  <c:v>1911</c:v>
                </c:pt>
                <c:pt idx="12">
                  <c:v>1785</c:v>
                </c:pt>
              </c:numCache>
            </c:numRef>
          </c:val>
        </c:ser>
        <c:dLbls/>
        <c:gapWidth val="100"/>
        <c:overlap val="100"/>
        <c:axId val="105603456"/>
        <c:axId val="10560499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1002</c:v>
                </c:pt>
                <c:pt idx="2">
                  <c:v>#N/A</c:v>
                </c:pt>
                <c:pt idx="3">
                  <c:v>#N/A</c:v>
                </c:pt>
                <c:pt idx="4">
                  <c:v>971</c:v>
                </c:pt>
                <c:pt idx="5">
                  <c:v>#N/A</c:v>
                </c:pt>
                <c:pt idx="6">
                  <c:v>#N/A</c:v>
                </c:pt>
                <c:pt idx="7">
                  <c:v>887</c:v>
                </c:pt>
                <c:pt idx="8">
                  <c:v>#N/A</c:v>
                </c:pt>
                <c:pt idx="9">
                  <c:v>#N/A</c:v>
                </c:pt>
                <c:pt idx="10">
                  <c:v>781</c:v>
                </c:pt>
                <c:pt idx="11">
                  <c:v>#N/A</c:v>
                </c:pt>
                <c:pt idx="12">
                  <c:v>#N/A</c:v>
                </c:pt>
                <c:pt idx="13">
                  <c:v>623</c:v>
                </c:pt>
                <c:pt idx="14">
                  <c:v>#N/A</c:v>
                </c:pt>
              </c:numCache>
            </c:numRef>
          </c:val>
        </c:ser>
        <c:dLbls/>
        <c:marker val="1"/>
        <c:axId val="105603456"/>
        <c:axId val="105604992"/>
      </c:lineChart>
      <c:catAx>
        <c:axId val="1056034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604992"/>
        <c:crosses val="autoZero"/>
        <c:auto val="1"/>
        <c:lblAlgn val="ctr"/>
        <c:lblOffset val="100"/>
        <c:tickLblSkip val="1"/>
        <c:tickMarkSkip val="1"/>
      </c:catAx>
      <c:valAx>
        <c:axId val="1056049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6034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16110</c:v>
                </c:pt>
                <c:pt idx="5">
                  <c:v>15908</c:v>
                </c:pt>
                <c:pt idx="8">
                  <c:v>15791</c:v>
                </c:pt>
                <c:pt idx="11">
                  <c:v>15691</c:v>
                </c:pt>
                <c:pt idx="14">
                  <c:v>15473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2103</c:v>
                </c:pt>
                <c:pt idx="5">
                  <c:v>2165</c:v>
                </c:pt>
                <c:pt idx="8">
                  <c:v>2058</c:v>
                </c:pt>
                <c:pt idx="11">
                  <c:v>2418</c:v>
                </c:pt>
                <c:pt idx="14">
                  <c:v>2617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5477</c:v>
                </c:pt>
                <c:pt idx="5">
                  <c:v>5631</c:v>
                </c:pt>
                <c:pt idx="8">
                  <c:v>4982</c:v>
                </c:pt>
                <c:pt idx="11">
                  <c:v>5533</c:v>
                </c:pt>
                <c:pt idx="14">
                  <c:v>5979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2786</c:v>
                </c:pt>
                <c:pt idx="3">
                  <c:v>2853</c:v>
                </c:pt>
                <c:pt idx="6">
                  <c:v>2830</c:v>
                </c:pt>
                <c:pt idx="9">
                  <c:v>2702</c:v>
                </c:pt>
                <c:pt idx="12">
                  <c:v>2855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897</c:v>
                </c:pt>
                <c:pt idx="3">
                  <c:v>486</c:v>
                </c:pt>
                <c:pt idx="6">
                  <c:v>273</c:v>
                </c:pt>
                <c:pt idx="9">
                  <c:v>194</c:v>
                </c:pt>
                <c:pt idx="12">
                  <c:v>176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5986</c:v>
                </c:pt>
                <c:pt idx="3">
                  <c:v>6023</c:v>
                </c:pt>
                <c:pt idx="6">
                  <c:v>5990</c:v>
                </c:pt>
                <c:pt idx="9">
                  <c:v>6047</c:v>
                </c:pt>
                <c:pt idx="12">
                  <c:v>6109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1257</c:v>
                </c:pt>
                <c:pt idx="3">
                  <c:v>1141</c:v>
                </c:pt>
                <c:pt idx="6">
                  <c:v>1021</c:v>
                </c:pt>
                <c:pt idx="9">
                  <c:v>1109</c:v>
                </c:pt>
                <c:pt idx="12">
                  <c:v>984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18235</c:v>
                </c:pt>
                <c:pt idx="3">
                  <c:v>18047</c:v>
                </c:pt>
                <c:pt idx="6">
                  <c:v>17775</c:v>
                </c:pt>
                <c:pt idx="9">
                  <c:v>18012</c:v>
                </c:pt>
                <c:pt idx="12">
                  <c:v>18033</c:v>
                </c:pt>
              </c:numCache>
            </c:numRef>
          </c:val>
        </c:ser>
        <c:dLbls/>
        <c:gapWidth val="100"/>
        <c:overlap val="100"/>
        <c:axId val="110374272"/>
        <c:axId val="11038835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5470</c:v>
                </c:pt>
                <c:pt idx="2">
                  <c:v>#N/A</c:v>
                </c:pt>
                <c:pt idx="3">
                  <c:v>#N/A</c:v>
                </c:pt>
                <c:pt idx="4">
                  <c:v>4847</c:v>
                </c:pt>
                <c:pt idx="5">
                  <c:v>#N/A</c:v>
                </c:pt>
                <c:pt idx="6">
                  <c:v>#N/A</c:v>
                </c:pt>
                <c:pt idx="7">
                  <c:v>5059</c:v>
                </c:pt>
                <c:pt idx="8">
                  <c:v>#N/A</c:v>
                </c:pt>
                <c:pt idx="9">
                  <c:v>#N/A</c:v>
                </c:pt>
                <c:pt idx="10">
                  <c:v>4422</c:v>
                </c:pt>
                <c:pt idx="11">
                  <c:v>#N/A</c:v>
                </c:pt>
                <c:pt idx="12">
                  <c:v>#N/A</c:v>
                </c:pt>
                <c:pt idx="13">
                  <c:v>4087</c:v>
                </c:pt>
                <c:pt idx="14">
                  <c:v>#N/A</c:v>
                </c:pt>
              </c:numCache>
            </c:numRef>
          </c:val>
        </c:ser>
        <c:dLbls/>
        <c:marker val="1"/>
        <c:axId val="110374272"/>
        <c:axId val="110388352"/>
      </c:lineChart>
      <c:catAx>
        <c:axId val="1103742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388352"/>
        <c:crosses val="autoZero"/>
        <c:auto val="1"/>
        <c:lblAlgn val="ctr"/>
        <c:lblOffset val="100"/>
        <c:tickLblSkip val="1"/>
        <c:tickMarkSkip val="1"/>
      </c:catAx>
      <c:valAx>
        <c:axId val="11038835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7427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pt idx="4">
                  <c:v>48.9</c:v>
                </c:pt>
              </c:numCache>
            </c:numRef>
          </c:xVal>
          <c:yVal>
            <c:numRef>
              <c:f>公会計指標分析・財政指標組合せ分析表!$K$51:$O$51</c:f>
              <c:numCache>
                <c:formatCode>#,##0.0;"▲ "#,##0.0</c:formatCode>
                <c:ptCount val="5"/>
                <c:pt idx="4">
                  <c:v>45.8</c:v>
                </c:pt>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r"/>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er>
        <c:dLbls/>
        <c:axId val="110757760"/>
        <c:axId val="110817280"/>
      </c:scatterChart>
      <c:valAx>
        <c:axId val="110757760"/>
        <c:scaling>
          <c:orientation val="minMax"/>
          <c:max val="49.1"/>
          <c:min val="48.8"/>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817280"/>
        <c:crosses val="autoZero"/>
        <c:crossBetween val="midCat"/>
      </c:valAx>
      <c:valAx>
        <c:axId val="110817280"/>
        <c:scaling>
          <c:orientation val="minMax"/>
          <c:max val="61"/>
          <c:min val="4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757760"/>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11.7</c:v>
                </c:pt>
                <c:pt idx="1">
                  <c:v>11.4</c:v>
                </c:pt>
                <c:pt idx="2">
                  <c:v>11</c:v>
                </c:pt>
                <c:pt idx="3">
                  <c:v>10.1</c:v>
                </c:pt>
                <c:pt idx="4">
                  <c:v>8.6999999999999993</c:v>
                </c:pt>
              </c:numCache>
            </c:numRef>
          </c:xVal>
          <c:yVal>
            <c:numRef>
              <c:f>公会計指標分析・財政指標組合せ分析表!$K$73:$O$73</c:f>
              <c:numCache>
                <c:formatCode>#,##0.0;"▲ "#,##0.0</c:formatCode>
                <c:ptCount val="5"/>
                <c:pt idx="0">
                  <c:v>63.2</c:v>
                </c:pt>
                <c:pt idx="1">
                  <c:v>56.2</c:v>
                </c:pt>
                <c:pt idx="2">
                  <c:v>58</c:v>
                </c:pt>
                <c:pt idx="3">
                  <c:v>51</c:v>
                </c:pt>
                <c:pt idx="4">
                  <c:v>45.8</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dLbl>
            <c:dLbl>
              <c:idx val="1"/>
              <c:tx>
                <c:strRef>
                  <c:f>公会計指標分析・財政指標組合せ分析表!$L$72</c:f>
                  <c:strCache>
                    <c:ptCount val="1"/>
                    <c:pt idx="0">
                      <c:v>H24</c:v>
                    </c:pt>
                  </c:strCache>
                </c:strRef>
              </c:tx>
              <c:dLblPos val="t"/>
            </c:dLbl>
            <c:dLbl>
              <c:idx val="2"/>
              <c:tx>
                <c:strRef>
                  <c:f>公会計指標分析・財政指標組合せ分析表!$M$72</c:f>
                  <c:strCache>
                    <c:ptCount val="1"/>
                    <c:pt idx="0">
                      <c:v>H25</c:v>
                    </c:pt>
                  </c:strCache>
                </c:strRef>
              </c:tx>
              <c:dLblPos val="t"/>
            </c:dLbl>
            <c:dLbl>
              <c:idx val="3"/>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110334720"/>
        <c:axId val="110336640"/>
      </c:scatterChart>
      <c:valAx>
        <c:axId val="110334720"/>
        <c:scaling>
          <c:orientation val="minMax"/>
          <c:max val="14.3"/>
          <c:min val="8.4"/>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336640"/>
        <c:crosses val="autoZero"/>
        <c:crossBetween val="midCat"/>
      </c:valAx>
      <c:valAx>
        <c:axId val="110336640"/>
        <c:scaling>
          <c:orientation val="minMax"/>
          <c:max val="96"/>
          <c:min val="4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1033472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年度は、過年度発行債の償還終了や八女西部広域事務組合におけるごみ処理施設建設分の償還の一部終了による組合等負担金の減少などにより、交付税算入公債費等を控除した実質的な公債費負担額は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しかし、公営企業債の元利償還金に対する繰入金については、下水道事業の進展に伴って公債費繰出が増加しており、今後の公債費増加の要因として懸念されるため、市全体での起債発行抑制など計画的な財政運営が求めら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公営住宅の建て替えや北部防災拠点施設の整備事業等により地方債現在高が</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百万円）、下水道事業の進展に伴い将来の公営企業等繰入見込額が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百万円）とそれぞれ増加し、将来負担額全体は</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一方、将来の施設老朽化対策のため公共施設等建設基金等への積み立てを実施し、充当可能基金が</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446</a:t>
          </a:r>
          <a:r>
            <a:rPr kumimoji="1" lang="ja-JP" altLang="en-US" sz="1400">
              <a:latin typeface="ＭＳ ゴシック" pitchFamily="49" charset="-128"/>
              <a:ea typeface="ＭＳ ゴシック" pitchFamily="49" charset="-128"/>
            </a:rPr>
            <a:t>百万円）増加したことなどにより、充当可能財源全体では、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427</a:t>
          </a:r>
          <a:r>
            <a:rPr kumimoji="1" lang="ja-JP" altLang="en-US" sz="1400">
              <a:latin typeface="ＭＳ ゴシック" pitchFamily="49" charset="-128"/>
              <a:ea typeface="ＭＳ ゴシック" pitchFamily="49" charset="-128"/>
            </a:rPr>
            <a:t>百万円）の増加となった。</a:t>
          </a:r>
        </a:p>
        <a:p>
          <a:r>
            <a:rPr kumimoji="1" lang="ja-JP" altLang="en-US" sz="1400">
              <a:latin typeface="ＭＳ ゴシック" pitchFamily="49" charset="-128"/>
              <a:ea typeface="ＭＳ ゴシック" pitchFamily="49" charset="-128"/>
            </a:rPr>
            <a:t>　このことにより、実質的な将来負担額は</a:t>
          </a:r>
          <a:r>
            <a:rPr kumimoji="1" lang="en-US" altLang="ja-JP" sz="1400">
              <a:latin typeface="ＭＳ ゴシック" pitchFamily="49" charset="-128"/>
              <a:ea typeface="ＭＳ ゴシック" pitchFamily="49" charset="-128"/>
            </a:rPr>
            <a:t>7.6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類似団体と比較しても平均的な数値であるが、将来的な施設の更新について多大な費用が見込まれるため、平成</a:t>
          </a:r>
          <a:r>
            <a:rPr kumimoji="1" lang="en-US" altLang="ja-JP" sz="1100">
              <a:latin typeface="ＭＳ Ｐゴシック"/>
            </a:rPr>
            <a:t>28</a:t>
          </a:r>
          <a:r>
            <a:rPr kumimoji="1" lang="ja-JP" altLang="en-US" sz="1100">
              <a:latin typeface="ＭＳ Ｐゴシック"/>
            </a:rPr>
            <a:t>年度に策定した筑後市公共施設等総合管理計画では、今後</a:t>
          </a:r>
          <a:r>
            <a:rPr kumimoji="1" lang="en-US" altLang="ja-JP" sz="1100">
              <a:latin typeface="ＭＳ Ｐゴシック"/>
            </a:rPr>
            <a:t>10</a:t>
          </a:r>
          <a:r>
            <a:rPr kumimoji="1" lang="ja-JP" altLang="en-US" sz="1100">
              <a:latin typeface="ＭＳ Ｐゴシック"/>
            </a:rPr>
            <a:t>年間で耐用年数が到来する施設全体の</a:t>
          </a:r>
          <a:r>
            <a:rPr kumimoji="1" lang="en-US" altLang="ja-JP" sz="1100">
              <a:latin typeface="ＭＳ Ｐゴシック"/>
            </a:rPr>
            <a:t>10%</a:t>
          </a:r>
          <a:r>
            <a:rPr kumimoji="1" lang="ja-JP" altLang="en-US" sz="1100">
              <a:latin typeface="ＭＳ Ｐゴシック"/>
            </a:rPr>
            <a:t>削減を目標としている。今年度以降、</a:t>
          </a:r>
          <a:r>
            <a:rPr kumimoji="1" lang="ja-JP" altLang="ja-JP" sz="1100">
              <a:solidFill>
                <a:schemeClr val="dk1"/>
              </a:solidFill>
              <a:effectLst/>
              <a:latin typeface="+mn-lt"/>
              <a:ea typeface="+mn-ea"/>
              <a:cs typeface="+mn-cs"/>
            </a:rPr>
            <a:t>個別施設についても、</a:t>
          </a:r>
          <a:r>
            <a:rPr kumimoji="1" lang="ja-JP" altLang="en-US" sz="1100">
              <a:latin typeface="ＭＳ Ｐゴシック"/>
            </a:rPr>
            <a:t>公共施設等総合管理計画に基づき施設の統廃合や複合化等を検討していく。</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67"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60198</xdr:rowOff>
    </xdr:from>
    <xdr:to>
      <xdr:col>3</xdr:col>
      <xdr:colOff>1222375</xdr:colOff>
      <xdr:row>29</xdr:row>
      <xdr:rowOff>161798</xdr:rowOff>
    </xdr:to>
    <xdr:sp macro="" textlink="">
      <xdr:nvSpPr>
        <xdr:cNvPr id="74" name="円/楕円 73"/>
        <xdr:cNvSpPr/>
      </xdr:nvSpPr>
      <xdr:spPr>
        <a:xfrm>
          <a:off x="47117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38625</xdr:rowOff>
    </xdr:from>
    <xdr:ext cx="405111" cy="259045"/>
    <xdr:sp macro="" textlink="">
      <xdr:nvSpPr>
        <xdr:cNvPr id="75" name="有形固定資産減価償却率該当値テキスト"/>
        <xdr:cNvSpPr txBox="1"/>
      </xdr:nvSpPr>
      <xdr:spPr>
        <a:xfrm>
          <a:off x="4813300" y="5791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78" name="正方形/長方形 77"/>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[ 33.3</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類似団体や全国、県の平均と比べても高い数値となっている。平成</a:t>
          </a:r>
          <a:r>
            <a:rPr kumimoji="1" lang="en-US" altLang="ja-JP" sz="1100">
              <a:latin typeface="ＭＳ Ｐゴシック"/>
            </a:rPr>
            <a:t>28</a:t>
          </a:r>
          <a:r>
            <a:rPr kumimoji="1" lang="ja-JP" altLang="en-US" sz="1100">
              <a:latin typeface="ＭＳ Ｐゴシック"/>
            </a:rPr>
            <a:t>年度に定めた筑後市行財政健全化方針に基づき、市税収入等の歳入増加や人件費・補助費等業務支出の削減に向けた取り組みを進めていく。</a:t>
          </a:r>
        </a:p>
      </xdr:txBody>
    </xdr:sp>
    <xdr:clientData/>
  </xdr:twoCellAnchor>
  <xdr:oneCellAnchor>
    <xdr:from>
      <xdr:col>8</xdr:col>
      <xdr:colOff>768350</xdr:colOff>
      <xdr:row>23</xdr:row>
      <xdr:rowOff>38100</xdr:rowOff>
    </xdr:from>
    <xdr:ext cx="349839" cy="225703"/>
    <xdr:sp macro="" textlink="">
      <xdr:nvSpPr>
        <xdr:cNvPr id="89" name="テキスト ボックス 8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0" name="直線コネクタ 8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36</xdr:row>
      <xdr:rowOff>64949</xdr:rowOff>
    </xdr:from>
    <xdr:ext cx="308097" cy="225703"/>
    <xdr:sp macro="" textlink="">
      <xdr:nvSpPr>
        <xdr:cNvPr id="91" name="テキスト ボックス 9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34</xdr:row>
      <xdr:rowOff>69850</xdr:rowOff>
    </xdr:from>
    <xdr:to>
      <xdr:col>11</xdr:col>
      <xdr:colOff>552450</xdr:colOff>
      <xdr:row>34</xdr:row>
      <xdr:rowOff>69850</xdr:rowOff>
    </xdr:to>
    <xdr:cxnSp macro="">
      <xdr:nvCxnSpPr>
        <xdr:cNvPr id="92" name="直線コネクタ 91"/>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33</xdr:row>
      <xdr:rowOff>147499</xdr:rowOff>
    </xdr:from>
    <xdr:ext cx="359393" cy="225703"/>
    <xdr:sp macro="" textlink="">
      <xdr:nvSpPr>
        <xdr:cNvPr id="93" name="テキスト ボックス 92"/>
        <xdr:cNvSpPr txBox="1"/>
      </xdr:nvSpPr>
      <xdr:spPr>
        <a:xfrm>
          <a:off x="10880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31</xdr:row>
      <xdr:rowOff>152400</xdr:rowOff>
    </xdr:from>
    <xdr:to>
      <xdr:col>11</xdr:col>
      <xdr:colOff>552450</xdr:colOff>
      <xdr:row>31</xdr:row>
      <xdr:rowOff>152400</xdr:rowOff>
    </xdr:to>
    <xdr:cxnSp macro="">
      <xdr:nvCxnSpPr>
        <xdr:cNvPr id="94" name="直線コネクタ 93"/>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31</xdr:row>
      <xdr:rowOff>58599</xdr:rowOff>
    </xdr:from>
    <xdr:ext cx="359393" cy="225703"/>
    <xdr:sp macro="" textlink="">
      <xdr:nvSpPr>
        <xdr:cNvPr id="95" name="テキスト ボックス 94"/>
        <xdr:cNvSpPr txBox="1"/>
      </xdr:nvSpPr>
      <xdr:spPr>
        <a:xfrm>
          <a:off x="10880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29</xdr:row>
      <xdr:rowOff>63500</xdr:rowOff>
    </xdr:from>
    <xdr:to>
      <xdr:col>11</xdr:col>
      <xdr:colOff>552450</xdr:colOff>
      <xdr:row>29</xdr:row>
      <xdr:rowOff>63500</xdr:rowOff>
    </xdr:to>
    <xdr:cxnSp macro="">
      <xdr:nvCxnSpPr>
        <xdr:cNvPr id="96" name="直線コネクタ 95"/>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28</xdr:row>
      <xdr:rowOff>141149</xdr:rowOff>
    </xdr:from>
    <xdr:ext cx="359393" cy="225703"/>
    <xdr:sp macro="" textlink="">
      <xdr:nvSpPr>
        <xdr:cNvPr id="97" name="テキスト ボックス 96"/>
        <xdr:cNvSpPr txBox="1"/>
      </xdr:nvSpPr>
      <xdr:spPr>
        <a:xfrm>
          <a:off x="10880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146050</xdr:rowOff>
    </xdr:from>
    <xdr:to>
      <xdr:col>11</xdr:col>
      <xdr:colOff>552450</xdr:colOff>
      <xdr:row>26</xdr:row>
      <xdr:rowOff>146050</xdr:rowOff>
    </xdr:to>
    <xdr:cxnSp macro="">
      <xdr:nvCxnSpPr>
        <xdr:cNvPr id="98" name="直線コネクタ 97"/>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26</xdr:row>
      <xdr:rowOff>52249</xdr:rowOff>
    </xdr:from>
    <xdr:ext cx="359393" cy="225703"/>
    <xdr:sp macro="" textlink="">
      <xdr:nvSpPr>
        <xdr:cNvPr id="99" name="テキスト ボックス 98"/>
        <xdr:cNvSpPr txBox="1"/>
      </xdr:nvSpPr>
      <xdr:spPr>
        <a:xfrm>
          <a:off x="10880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0" name="直線コネクタ 9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1" name="テキスト ボックス 100"/>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28</xdr:row>
      <xdr:rowOff>92456</xdr:rowOff>
    </xdr:from>
    <xdr:to>
      <xdr:col>10</xdr:col>
      <xdr:colOff>1183639</xdr:colOff>
      <xdr:row>34</xdr:row>
      <xdr:rowOff>147574</xdr:rowOff>
    </xdr:to>
    <xdr:cxnSp macro="">
      <xdr:nvCxnSpPr>
        <xdr:cNvPr id="103" name="直線コネクタ 102"/>
        <xdr:cNvCxnSpPr/>
      </xdr:nvCxnSpPr>
      <xdr:spPr>
        <a:xfrm flipV="1">
          <a:off x="14793595" y="5674106"/>
          <a:ext cx="1269"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34</xdr:row>
      <xdr:rowOff>151401</xdr:rowOff>
    </xdr:from>
    <xdr:ext cx="340478" cy="259045"/>
    <xdr:sp macro="" textlink="">
      <xdr:nvSpPr>
        <xdr:cNvPr id="104" name="債務償還可能年数最小値テキスト"/>
        <xdr:cNvSpPr txBox="1"/>
      </xdr:nvSpPr>
      <xdr:spPr>
        <a:xfrm>
          <a:off x="14846300" y="6761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10</xdr:col>
      <xdr:colOff>1095375</xdr:colOff>
      <xdr:row>34</xdr:row>
      <xdr:rowOff>147574</xdr:rowOff>
    </xdr:from>
    <xdr:to>
      <xdr:col>10</xdr:col>
      <xdr:colOff>1273175</xdr:colOff>
      <xdr:row>34</xdr:row>
      <xdr:rowOff>147574</xdr:rowOff>
    </xdr:to>
    <xdr:cxnSp macro="">
      <xdr:nvCxnSpPr>
        <xdr:cNvPr id="105" name="直線コネクタ 104"/>
        <xdr:cNvCxnSpPr/>
      </xdr:nvCxnSpPr>
      <xdr:spPr>
        <a:xfrm>
          <a:off x="14706600" y="675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27</xdr:row>
      <xdr:rowOff>39133</xdr:rowOff>
    </xdr:from>
    <xdr:ext cx="405111" cy="259045"/>
    <xdr:sp macro="" textlink="">
      <xdr:nvSpPr>
        <xdr:cNvPr id="106" name="債務償還可能年数最大値テキスト"/>
        <xdr:cNvSpPr txBox="1"/>
      </xdr:nvSpPr>
      <xdr:spPr>
        <a:xfrm>
          <a:off x="14846300"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10</xdr:col>
      <xdr:colOff>1095375</xdr:colOff>
      <xdr:row>28</xdr:row>
      <xdr:rowOff>92456</xdr:rowOff>
    </xdr:from>
    <xdr:to>
      <xdr:col>10</xdr:col>
      <xdr:colOff>1273175</xdr:colOff>
      <xdr:row>28</xdr:row>
      <xdr:rowOff>92456</xdr:rowOff>
    </xdr:to>
    <xdr:cxnSp macro="">
      <xdr:nvCxnSpPr>
        <xdr:cNvPr id="107" name="直線コネクタ 106"/>
        <xdr:cNvCxnSpPr/>
      </xdr:nvCxnSpPr>
      <xdr:spPr>
        <a:xfrm>
          <a:off x="14706600" y="567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32</xdr:row>
      <xdr:rowOff>133113</xdr:rowOff>
    </xdr:from>
    <xdr:ext cx="405111" cy="259045"/>
    <xdr:sp macro="" textlink="">
      <xdr:nvSpPr>
        <xdr:cNvPr id="108" name="債務償還可能年数平均値テキスト"/>
        <xdr:cNvSpPr txBox="1"/>
      </xdr:nvSpPr>
      <xdr:spPr>
        <a:xfrm>
          <a:off x="14846300" y="6400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10</xdr:col>
      <xdr:colOff>1133475</xdr:colOff>
      <xdr:row>32</xdr:row>
      <xdr:rowOff>154686</xdr:rowOff>
    </xdr:from>
    <xdr:to>
      <xdr:col>10</xdr:col>
      <xdr:colOff>1235075</xdr:colOff>
      <xdr:row>33</xdr:row>
      <xdr:rowOff>84836</xdr:rowOff>
    </xdr:to>
    <xdr:sp macro="" textlink="">
      <xdr:nvSpPr>
        <xdr:cNvPr id="109" name="フローチャート : 判断 108"/>
        <xdr:cNvSpPr/>
      </xdr:nvSpPr>
      <xdr:spPr>
        <a:xfrm>
          <a:off x="14744700" y="642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0" name="テキスト ボックス 10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1" name="テキスト ボックス 11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2" name="テキスト ボックス 11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3" name="テキスト ボックス 11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14" name="テキスト ボックス 11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10</xdr:col>
      <xdr:colOff>1133475</xdr:colOff>
      <xdr:row>28</xdr:row>
      <xdr:rowOff>41656</xdr:rowOff>
    </xdr:from>
    <xdr:to>
      <xdr:col>10</xdr:col>
      <xdr:colOff>1235075</xdr:colOff>
      <xdr:row>28</xdr:row>
      <xdr:rowOff>143256</xdr:rowOff>
    </xdr:to>
    <xdr:sp macro="" textlink="">
      <xdr:nvSpPr>
        <xdr:cNvPr id="115" name="円/楕円 114"/>
        <xdr:cNvSpPr/>
      </xdr:nvSpPr>
      <xdr:spPr>
        <a:xfrm>
          <a:off x="147447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27</xdr:row>
      <xdr:rowOff>166133</xdr:rowOff>
    </xdr:from>
    <xdr:ext cx="405111" cy="259045"/>
    <xdr:sp macro="" textlink="">
      <xdr:nvSpPr>
        <xdr:cNvPr id="116" name="債務償還可能年数該当値テキスト"/>
        <xdr:cNvSpPr txBox="1"/>
      </xdr:nvSpPr>
      <xdr:spPr>
        <a:xfrm>
          <a:off x="14846300" y="557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17" name="正方形/長方形 11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18" name="正方形/長方形 11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19" name="テキスト ボックス 11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0" name="テキスト ボックス 11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1" name="テキスト ボックス 12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2" name="テキスト ボックス 12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36847</xdr:rowOff>
    </xdr:from>
    <xdr:ext cx="405111" cy="259045"/>
    <xdr:sp macro="" textlink="">
      <xdr:nvSpPr>
        <xdr:cNvPr id="62" name="【道路】&#10;有形固定資産減価償却率平均値テキスト"/>
        <xdr:cNvSpPr txBox="1"/>
      </xdr:nvSpPr>
      <xdr:spPr>
        <a:xfrm>
          <a:off x="472440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48260</xdr:rowOff>
    </xdr:from>
    <xdr:to>
      <xdr:col>6</xdr:col>
      <xdr:colOff>561975</xdr:colOff>
      <xdr:row>37</xdr:row>
      <xdr:rowOff>149860</xdr:rowOff>
    </xdr:to>
    <xdr:sp macro="" textlink="">
      <xdr:nvSpPr>
        <xdr:cNvPr id="69" name="円/楕円 68"/>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26687</xdr:rowOff>
    </xdr:from>
    <xdr:ext cx="405111" cy="259045"/>
    <xdr:sp macro="" textlink="">
      <xdr:nvSpPr>
        <xdr:cNvPr id="70" name="【道路】&#10;有形固定資産減価償却率該当値テキスト"/>
        <xdr:cNvSpPr txBox="1"/>
      </xdr:nvSpPr>
      <xdr:spPr>
        <a:xfrm>
          <a:off x="47244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1088</xdr:rowOff>
    </xdr:from>
    <xdr:ext cx="534377" cy="259045"/>
    <xdr:sp macro="" textlink="">
      <xdr:nvSpPr>
        <xdr:cNvPr id="102" name="【道路】&#10;一人当たり延長平均値テキスト"/>
        <xdr:cNvSpPr txBox="1"/>
      </xdr:nvSpPr>
      <xdr:spPr>
        <a:xfrm>
          <a:off x="10566400" y="668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42</xdr:row>
      <xdr:rowOff>54432</xdr:rowOff>
    </xdr:from>
    <xdr:to>
      <xdr:col>15</xdr:col>
      <xdr:colOff>231775</xdr:colOff>
      <xdr:row>42</xdr:row>
      <xdr:rowOff>156032</xdr:rowOff>
    </xdr:to>
    <xdr:sp macro="" textlink="">
      <xdr:nvSpPr>
        <xdr:cNvPr id="109" name="円/楕円 108"/>
        <xdr:cNvSpPr/>
      </xdr:nvSpPr>
      <xdr:spPr>
        <a:xfrm>
          <a:off x="10426700" y="72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140809</xdr:rowOff>
    </xdr:from>
    <xdr:ext cx="469744" cy="259045"/>
    <xdr:sp macro="" textlink="">
      <xdr:nvSpPr>
        <xdr:cNvPr id="110" name="【道路】&#10;一人当たり延長該当値テキスト"/>
        <xdr:cNvSpPr txBox="1"/>
      </xdr:nvSpPr>
      <xdr:spPr>
        <a:xfrm>
          <a:off x="10566400" y="717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96174</xdr:rowOff>
    </xdr:from>
    <xdr:ext cx="405111" cy="259045"/>
    <xdr:sp macro="" textlink="">
      <xdr:nvSpPr>
        <xdr:cNvPr id="142" name="【橋りょう・トンネル】&#10;有形固定資産減価償却率平均値テキスト"/>
        <xdr:cNvSpPr txBox="1"/>
      </xdr:nvSpPr>
      <xdr:spPr>
        <a:xfrm>
          <a:off x="47244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92891</xdr:rowOff>
    </xdr:from>
    <xdr:to>
      <xdr:col>6</xdr:col>
      <xdr:colOff>561975</xdr:colOff>
      <xdr:row>63</xdr:row>
      <xdr:rowOff>23041</xdr:rowOff>
    </xdr:to>
    <xdr:sp macro="" textlink="">
      <xdr:nvSpPr>
        <xdr:cNvPr id="149" name="円/楕円 148"/>
        <xdr:cNvSpPr/>
      </xdr:nvSpPr>
      <xdr:spPr>
        <a:xfrm>
          <a:off x="4584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71318</xdr:rowOff>
    </xdr:from>
    <xdr:ext cx="405111" cy="259045"/>
    <xdr:sp macro="" textlink="">
      <xdr:nvSpPr>
        <xdr:cNvPr id="150" name="【橋りょう・トンネル】&#10;有形固定資産減価償却率該当値テキスト"/>
        <xdr:cNvSpPr txBox="1"/>
      </xdr:nvSpPr>
      <xdr:spPr>
        <a:xfrm>
          <a:off x="47244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170,645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166351</xdr:rowOff>
    </xdr:from>
    <xdr:ext cx="599010" cy="259045"/>
    <xdr:sp macro="" textlink="">
      <xdr:nvSpPr>
        <xdr:cNvPr id="179" name="【橋りょう・トンネル】&#10;一人当たり有形固定資産（償却資産）額平均値テキスト"/>
        <xdr:cNvSpPr txBox="1"/>
      </xdr:nvSpPr>
      <xdr:spPr>
        <a:xfrm>
          <a:off x="10566400" y="10281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120676</xdr:rowOff>
    </xdr:from>
    <xdr:to>
      <xdr:col>15</xdr:col>
      <xdr:colOff>231775</xdr:colOff>
      <xdr:row>62</xdr:row>
      <xdr:rowOff>50826</xdr:rowOff>
    </xdr:to>
    <xdr:sp macro="" textlink="">
      <xdr:nvSpPr>
        <xdr:cNvPr id="186" name="円/楕円 185"/>
        <xdr:cNvSpPr/>
      </xdr:nvSpPr>
      <xdr:spPr>
        <a:xfrm>
          <a:off x="10426700" y="105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99103</xdr:rowOff>
    </xdr:from>
    <xdr:ext cx="599010" cy="259045"/>
    <xdr:sp macro="" textlink="">
      <xdr:nvSpPr>
        <xdr:cNvPr id="187" name="【橋りょう・トンネル】&#10;一人当たり有形固定資産（償却資産）額該当値テキスト"/>
        <xdr:cNvSpPr txBox="1"/>
      </xdr:nvSpPr>
      <xdr:spPr>
        <a:xfrm>
          <a:off x="10566400" y="1055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67327</xdr:rowOff>
    </xdr:from>
    <xdr:ext cx="405111" cy="259045"/>
    <xdr:sp macro="" textlink="">
      <xdr:nvSpPr>
        <xdr:cNvPr id="215" name="【公営住宅】&#10;有形固定資産減価償却率平均値テキスト"/>
        <xdr:cNvSpPr txBox="1"/>
      </xdr:nvSpPr>
      <xdr:spPr>
        <a:xfrm>
          <a:off x="4724400" y="14126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3302</xdr:rowOff>
    </xdr:from>
    <xdr:to>
      <xdr:col>6</xdr:col>
      <xdr:colOff>561975</xdr:colOff>
      <xdr:row>85</xdr:row>
      <xdr:rowOff>104902</xdr:rowOff>
    </xdr:to>
    <xdr:sp macro="" textlink="">
      <xdr:nvSpPr>
        <xdr:cNvPr id="222" name="円/楕円 221"/>
        <xdr:cNvSpPr/>
      </xdr:nvSpPr>
      <xdr:spPr>
        <a:xfrm>
          <a:off x="4584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153179</xdr:rowOff>
    </xdr:from>
    <xdr:ext cx="405111" cy="259045"/>
    <xdr:sp macro="" textlink="">
      <xdr:nvSpPr>
        <xdr:cNvPr id="223" name="【公営住宅】&#10;有形固定資産減価償却率該当値テキスト"/>
        <xdr:cNvSpPr txBox="1"/>
      </xdr:nvSpPr>
      <xdr:spPr>
        <a:xfrm>
          <a:off x="4724400"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142764</xdr:rowOff>
    </xdr:from>
    <xdr:ext cx="469744" cy="259045"/>
    <xdr:sp macro="" textlink="">
      <xdr:nvSpPr>
        <xdr:cNvPr id="252" name="【公営住宅】&#10;一人当たり面積平均値テキスト"/>
        <xdr:cNvSpPr txBox="1"/>
      </xdr:nvSpPr>
      <xdr:spPr>
        <a:xfrm>
          <a:off x="10566400" y="1420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84</xdr:row>
      <xdr:rowOff>155702</xdr:rowOff>
    </xdr:from>
    <xdr:to>
      <xdr:col>15</xdr:col>
      <xdr:colOff>231775</xdr:colOff>
      <xdr:row>85</xdr:row>
      <xdr:rowOff>85852</xdr:rowOff>
    </xdr:to>
    <xdr:sp macro="" textlink="">
      <xdr:nvSpPr>
        <xdr:cNvPr id="259" name="円/楕円 258"/>
        <xdr:cNvSpPr/>
      </xdr:nvSpPr>
      <xdr:spPr>
        <a:xfrm>
          <a:off x="10426700" y="1455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134129</xdr:rowOff>
    </xdr:from>
    <xdr:ext cx="469744" cy="259045"/>
    <xdr:sp macro="" textlink="">
      <xdr:nvSpPr>
        <xdr:cNvPr id="260" name="【公営住宅】&#10;一人当たり面積該当値テキスト"/>
        <xdr:cNvSpPr txBox="1"/>
      </xdr:nvSpPr>
      <xdr:spPr>
        <a:xfrm>
          <a:off x="10566400" y="1453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0.658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01" name="直線コネクタ 300"/>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02"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03" name="直線コネクタ 302"/>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04"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05" name="直線コネクタ 304"/>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306"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07" name="フローチャート : 判断 306"/>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38735</xdr:rowOff>
    </xdr:from>
    <xdr:to>
      <xdr:col>23</xdr:col>
      <xdr:colOff>568325</xdr:colOff>
      <xdr:row>35</xdr:row>
      <xdr:rowOff>140335</xdr:rowOff>
    </xdr:to>
    <xdr:sp macro="" textlink="">
      <xdr:nvSpPr>
        <xdr:cNvPr id="313" name="円/楕円 312"/>
        <xdr:cNvSpPr/>
      </xdr:nvSpPr>
      <xdr:spPr>
        <a:xfrm>
          <a:off x="162687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61612</xdr:rowOff>
    </xdr:from>
    <xdr:ext cx="405111" cy="259045"/>
    <xdr:sp macro="" textlink="">
      <xdr:nvSpPr>
        <xdr:cNvPr id="314" name="【認定こども園・幼稚園・保育所】&#10;有形固定資産減価償却率該当値テキスト"/>
        <xdr:cNvSpPr txBox="1"/>
      </xdr:nvSpPr>
      <xdr:spPr>
        <a:xfrm>
          <a:off x="16408400"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38" name="直線コネクタ 337"/>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39"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0" name="直線コネクタ 339"/>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341"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342" name="直線コネクタ 34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113047</xdr:rowOff>
    </xdr:from>
    <xdr:ext cx="469744" cy="259045"/>
    <xdr:sp macro="" textlink="">
      <xdr:nvSpPr>
        <xdr:cNvPr id="343" name="【認定こども園・幼稚園・保育所】&#10;一人当たり面積平均値テキスト"/>
        <xdr:cNvSpPr txBox="1"/>
      </xdr:nvSpPr>
      <xdr:spPr>
        <a:xfrm>
          <a:off x="22250400" y="6456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344" name="フローチャート : 判断 343"/>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116840</xdr:rowOff>
    </xdr:from>
    <xdr:to>
      <xdr:col>32</xdr:col>
      <xdr:colOff>238125</xdr:colOff>
      <xdr:row>42</xdr:row>
      <xdr:rowOff>46990</xdr:rowOff>
    </xdr:to>
    <xdr:sp macro="" textlink="">
      <xdr:nvSpPr>
        <xdr:cNvPr id="350" name="円/楕円 349"/>
        <xdr:cNvSpPr/>
      </xdr:nvSpPr>
      <xdr:spPr>
        <a:xfrm>
          <a:off x="22110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31767</xdr:rowOff>
    </xdr:from>
    <xdr:ext cx="469744" cy="259045"/>
    <xdr:sp macro="" textlink="">
      <xdr:nvSpPr>
        <xdr:cNvPr id="351" name="【認定こども園・幼稚園・保育所】&#10;一人当たり面積該当値テキスト"/>
        <xdr:cNvSpPr txBox="1"/>
      </xdr:nvSpPr>
      <xdr:spPr>
        <a:xfrm>
          <a:off x="22250400" y="706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76" name="直線コネクタ 375"/>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77"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78" name="直線コネクタ 37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79"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80" name="直線コネクタ 379"/>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381"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82" name="フローチャート : 判断 381"/>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6350</xdr:rowOff>
    </xdr:from>
    <xdr:to>
      <xdr:col>23</xdr:col>
      <xdr:colOff>568325</xdr:colOff>
      <xdr:row>59</xdr:row>
      <xdr:rowOff>107950</xdr:rowOff>
    </xdr:to>
    <xdr:sp macro="" textlink="">
      <xdr:nvSpPr>
        <xdr:cNvPr id="388" name="円/楕円 38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29227</xdr:rowOff>
    </xdr:from>
    <xdr:ext cx="405111" cy="259045"/>
    <xdr:sp macro="" textlink="">
      <xdr:nvSpPr>
        <xdr:cNvPr id="389" name="【学校施設】&#10;有形固定資産減価償却率該当値テキスト"/>
        <xdr:cNvSpPr txBox="1"/>
      </xdr:nvSpPr>
      <xdr:spPr>
        <a:xfrm>
          <a:off x="164084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14" name="直線コネクタ 413"/>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15"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16" name="直線コネクタ 415"/>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17"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18" name="直線コネクタ 417"/>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56659</xdr:rowOff>
    </xdr:from>
    <xdr:ext cx="469744" cy="259045"/>
    <xdr:sp macro="" textlink="">
      <xdr:nvSpPr>
        <xdr:cNvPr id="419" name="【学校施設】&#10;一人当たり面積平均値テキスト"/>
        <xdr:cNvSpPr txBox="1"/>
      </xdr:nvSpPr>
      <xdr:spPr>
        <a:xfrm>
          <a:off x="222504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20" name="フローチャート : 判断 419"/>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90932</xdr:rowOff>
    </xdr:from>
    <xdr:to>
      <xdr:col>32</xdr:col>
      <xdr:colOff>238125</xdr:colOff>
      <xdr:row>64</xdr:row>
      <xdr:rowOff>21082</xdr:rowOff>
    </xdr:to>
    <xdr:sp macro="" textlink="">
      <xdr:nvSpPr>
        <xdr:cNvPr id="426" name="円/楕円 425"/>
        <xdr:cNvSpPr/>
      </xdr:nvSpPr>
      <xdr:spPr>
        <a:xfrm>
          <a:off x="221107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69359</xdr:rowOff>
    </xdr:from>
    <xdr:ext cx="469744" cy="259045"/>
    <xdr:sp macro="" textlink="">
      <xdr:nvSpPr>
        <xdr:cNvPr id="427" name="【学校施設】&#10;一人当たり面積該当値テキスト"/>
        <xdr:cNvSpPr txBox="1"/>
      </xdr:nvSpPr>
      <xdr:spPr>
        <a:xfrm>
          <a:off x="22250400"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6" name="正方形/長方形 43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3" name="正方形/長方形 442"/>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4" name="正方形/長方形 443"/>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5" name="正方形/長方形 4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6" name="正方形/長方形 4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7" name="正方形/長方形 4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8" name="正方形/長方形 4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9" name="正方形/長方形 4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0" name="正方形/長方形 4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1" name="正方形/長方形 450"/>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2" name="テキスト ボックス 4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3" name="直線コネクタ 4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4" name="テキスト ボックス 45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5" name="直線コネクタ 4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6" name="テキスト ボックス 45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7" name="直線コネクタ 4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8" name="テキスト ボックス 4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9" name="直線コネクタ 4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60" name="テキスト ボックス 4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61" name="直線コネクタ 4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62" name="テキスト ボックス 4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63" name="直線コネクタ 4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64" name="テキスト ボックス 4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5" name="直線コネクタ 4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66" name="テキスト ボックス 465"/>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7"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468" name="直線コネクタ 467"/>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469"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470" name="直線コネクタ 469"/>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471"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472" name="直線コネクタ 471"/>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473"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474" name="フローチャート : 判断 473"/>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5" name="テキスト ボックス 4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6" name="テキスト ボックス 4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7" name="テキスト ボックス 4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8" name="テキスト ボックス 4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9" name="テキスト ボックス 4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480" name="円/楕円 479"/>
        <xdr:cNvSpPr/>
      </xdr:nvSpPr>
      <xdr:spPr>
        <a:xfrm>
          <a:off x="16268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116857</xdr:rowOff>
    </xdr:from>
    <xdr:ext cx="405111" cy="259045"/>
    <xdr:sp macro="" textlink="">
      <xdr:nvSpPr>
        <xdr:cNvPr id="481" name="【公民館】&#10;有形固定資産減価償却率該当値テキスト"/>
        <xdr:cNvSpPr txBox="1"/>
      </xdr:nvSpPr>
      <xdr:spPr>
        <a:xfrm>
          <a:off x="16408400"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82" name="正方形/長方形 481"/>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3" name="正方形/長方形 4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4" name="正方形/長方形 4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5" name="正方形/長方形 4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6" name="正方形/長方形 4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7" name="正方形/長方形 4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8" name="正方形/長方形 4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9" name="正方形/長方形 488"/>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0" name="テキスト ボックス 4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1" name="直線コネクタ 4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92" name="直線コネクタ 49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3" name="テキスト ボックス 49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4" name="直線コネクタ 49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5" name="テキスト ボックス 49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6" name="直線コネクタ 49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7" name="テキスト ボックス 49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8" name="直線コネクタ 49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9" name="テキスト ボックス 49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0" name="直線コネクタ 49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1" name="テキスト ボックス 50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2" name="直線コネクタ 50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3" name="テキスト ボックス 50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04"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505" name="直線コネクタ 504"/>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06"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07" name="直線コネクタ 506"/>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508"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509" name="直線コネクタ 508"/>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6366</xdr:rowOff>
    </xdr:from>
    <xdr:ext cx="469744" cy="259045"/>
    <xdr:sp macro="" textlink="">
      <xdr:nvSpPr>
        <xdr:cNvPr id="510" name="【公民館】&#10;一人当たり面積平均値テキスト"/>
        <xdr:cNvSpPr txBox="1"/>
      </xdr:nvSpPr>
      <xdr:spPr>
        <a:xfrm>
          <a:off x="22250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511" name="フローチャート : 判断 510"/>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2" name="テキスト ボックス 5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3" name="テキスト ボックス 5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14" name="テキスト ボックス 5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5" name="テキスト ボックス 5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6" name="テキスト ボックス 5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48261</xdr:rowOff>
    </xdr:from>
    <xdr:to>
      <xdr:col>32</xdr:col>
      <xdr:colOff>238125</xdr:colOff>
      <xdr:row>107</xdr:row>
      <xdr:rowOff>149861</xdr:rowOff>
    </xdr:to>
    <xdr:sp macro="" textlink="">
      <xdr:nvSpPr>
        <xdr:cNvPr id="517" name="円/楕円 516"/>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26688</xdr:rowOff>
    </xdr:from>
    <xdr:ext cx="469744" cy="259045"/>
    <xdr:sp macro="" textlink="">
      <xdr:nvSpPr>
        <xdr:cNvPr id="518" name="【公民館】&#10;一人当たり面積該当値テキスト"/>
        <xdr:cNvSpPr txBox="1"/>
      </xdr:nvSpPr>
      <xdr:spPr>
        <a:xfrm>
          <a:off x="222504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9" name="正方形/長方形 51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0" name="正方形/長方形 51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21" name="テキスト ボックス 52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施設類型において、有形固定資産減価償却率の値は類似団体の平均値を下回っているものの、学校施設や保育所では施設の老朽化が進んでいる状況がみられる。特に学校施設については小規模校も多く、学校再編も見据えた検討を行っているところであり、市内学校施設の適正な配置・更新についてのストックマネジメント計画について早急に策定を進めていく。また保育所として公立保育所</a:t>
          </a:r>
          <a:r>
            <a:rPr kumimoji="1" lang="en-US" altLang="ja-JP" sz="1300">
              <a:latin typeface="ＭＳ Ｐゴシック"/>
            </a:rPr>
            <a:t>1</a:t>
          </a:r>
          <a:r>
            <a:rPr kumimoji="1" lang="ja-JP" altLang="en-US" sz="1300">
              <a:latin typeface="ＭＳ Ｐゴシック"/>
            </a:rPr>
            <a:t>施設を有しているが、老朽化が進み施設更新の必要性が認められるため、公立保育所の必要性なども含めて今後のあり方について検討を行い、施設の機能維持に向けた更新計画を策定する。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67327</xdr:rowOff>
    </xdr:from>
    <xdr:ext cx="405111" cy="259045"/>
    <xdr:sp macro="" textlink="">
      <xdr:nvSpPr>
        <xdr:cNvPr id="62" name="【図書館】&#10;有形固定資産減価償却率平均値テキスト"/>
        <xdr:cNvSpPr txBox="1"/>
      </xdr:nvSpPr>
      <xdr:spPr>
        <a:xfrm>
          <a:off x="47244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133985</xdr:rowOff>
    </xdr:from>
    <xdr:to>
      <xdr:col>6</xdr:col>
      <xdr:colOff>561975</xdr:colOff>
      <xdr:row>39</xdr:row>
      <xdr:rowOff>64135</xdr:rowOff>
    </xdr:to>
    <xdr:sp macro="" textlink="">
      <xdr:nvSpPr>
        <xdr:cNvPr id="69" name="円/楕円 68"/>
        <xdr:cNvSpPr/>
      </xdr:nvSpPr>
      <xdr:spPr>
        <a:xfrm>
          <a:off x="4584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112412</xdr:rowOff>
    </xdr:from>
    <xdr:ext cx="405111" cy="259045"/>
    <xdr:sp macro="" textlink="">
      <xdr:nvSpPr>
        <xdr:cNvPr id="70" name="【図書館】&#10;有形固定資産減価償却率該当値テキスト"/>
        <xdr:cNvSpPr txBox="1"/>
      </xdr:nvSpPr>
      <xdr:spPr>
        <a:xfrm>
          <a:off x="47244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154412</xdr:rowOff>
    </xdr:from>
    <xdr:ext cx="469744" cy="259045"/>
    <xdr:sp macro="" textlink="">
      <xdr:nvSpPr>
        <xdr:cNvPr id="102" name="【図書館】&#10;一人当たり面積平均値テキスト"/>
        <xdr:cNvSpPr txBox="1"/>
      </xdr:nvSpPr>
      <xdr:spPr>
        <a:xfrm>
          <a:off x="10566400" y="6669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42</xdr:row>
      <xdr:rowOff>107043</xdr:rowOff>
    </xdr:from>
    <xdr:to>
      <xdr:col>15</xdr:col>
      <xdr:colOff>231775</xdr:colOff>
      <xdr:row>43</xdr:row>
      <xdr:rowOff>37193</xdr:rowOff>
    </xdr:to>
    <xdr:sp macro="" textlink="">
      <xdr:nvSpPr>
        <xdr:cNvPr id="109" name="円/楕円 108"/>
        <xdr:cNvSpPr/>
      </xdr:nvSpPr>
      <xdr:spPr>
        <a:xfrm>
          <a:off x="10426700" y="73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42</xdr:row>
      <xdr:rowOff>21970</xdr:rowOff>
    </xdr:from>
    <xdr:ext cx="469744" cy="259045"/>
    <xdr:sp macro="" textlink="">
      <xdr:nvSpPr>
        <xdr:cNvPr id="110" name="【図書館】&#10;一人当たり面積該当値テキスト"/>
        <xdr:cNvSpPr txBox="1"/>
      </xdr:nvSpPr>
      <xdr:spPr>
        <a:xfrm>
          <a:off x="10566400" y="722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43832</xdr:rowOff>
    </xdr:from>
    <xdr:ext cx="405111" cy="259045"/>
    <xdr:sp macro="" textlink="">
      <xdr:nvSpPr>
        <xdr:cNvPr id="140" name="【体育館・プール】&#10;有形固定資産減価償却率平均値テキスト"/>
        <xdr:cNvSpPr txBox="1"/>
      </xdr:nvSpPr>
      <xdr:spPr>
        <a:xfrm>
          <a:off x="4724400" y="1033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135890</xdr:rowOff>
    </xdr:from>
    <xdr:to>
      <xdr:col>6</xdr:col>
      <xdr:colOff>561975</xdr:colOff>
      <xdr:row>56</xdr:row>
      <xdr:rowOff>66040</xdr:rowOff>
    </xdr:to>
    <xdr:sp macro="" textlink="">
      <xdr:nvSpPr>
        <xdr:cNvPr id="147" name="円/楕円 146"/>
        <xdr:cNvSpPr/>
      </xdr:nvSpPr>
      <xdr:spPr>
        <a:xfrm>
          <a:off x="4584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88917</xdr:rowOff>
    </xdr:from>
    <xdr:ext cx="405111" cy="259045"/>
    <xdr:sp macro="" textlink="">
      <xdr:nvSpPr>
        <xdr:cNvPr id="148" name="【体育館・プール】&#10;有形固定資産減価償却率該当値テキスト"/>
        <xdr:cNvSpPr txBox="1"/>
      </xdr:nvSpPr>
      <xdr:spPr>
        <a:xfrm>
          <a:off x="4724400" y="9518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72661</xdr:rowOff>
    </xdr:from>
    <xdr:ext cx="469744" cy="259045"/>
    <xdr:sp macro="" textlink="">
      <xdr:nvSpPr>
        <xdr:cNvPr id="175" name="【体育館・プール】&#10;一人当たり面積平均値テキスト"/>
        <xdr:cNvSpPr txBox="1"/>
      </xdr:nvSpPr>
      <xdr:spPr>
        <a:xfrm>
          <a:off x="10566400" y="1018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29210</xdr:rowOff>
    </xdr:from>
    <xdr:to>
      <xdr:col>15</xdr:col>
      <xdr:colOff>231775</xdr:colOff>
      <xdr:row>63</xdr:row>
      <xdr:rowOff>130810</xdr:rowOff>
    </xdr:to>
    <xdr:sp macro="" textlink="">
      <xdr:nvSpPr>
        <xdr:cNvPr id="182" name="円/楕円 181"/>
        <xdr:cNvSpPr/>
      </xdr:nvSpPr>
      <xdr:spPr>
        <a:xfrm>
          <a:off x="104267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115587</xdr:rowOff>
    </xdr:from>
    <xdr:ext cx="469744" cy="259045"/>
    <xdr:sp macro="" textlink="">
      <xdr:nvSpPr>
        <xdr:cNvPr id="183" name="【体育館・プール】&#10;一人当たり面積該当値テキスト"/>
        <xdr:cNvSpPr txBox="1"/>
      </xdr:nvSpPr>
      <xdr:spPr>
        <a:xfrm>
          <a:off x="10566400"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2" name="正方形/長方形 19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3" name="正方形/長方形 1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4" name="正方形/長方形 1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5" name="正方形/長方形 1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6" name="正方形/長方形 1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7" name="正方形/長方形 1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8" name="正方形/長方形 1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9" name="正方形/長方形 198"/>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8" name="テキスト ボックス 2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09" name="直線コネクタ 2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0" name="直線コネクタ 20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1" name="テキスト ボックス 210"/>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2" name="直線コネクタ 21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3" name="テキスト ボックス 21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14" name="直線コネクタ 21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15" name="テキスト ボックス 21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16" name="直線コネクタ 21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17" name="テキスト ボックス 21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18" name="直線コネクタ 21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19" name="テキスト ボックス 21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23" name="直線コネクタ 222"/>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24"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25" name="直線コネクタ 224"/>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26"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27" name="直線コネクタ 226"/>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164482</xdr:rowOff>
    </xdr:from>
    <xdr:ext cx="405111" cy="259045"/>
    <xdr:sp macro="" textlink="">
      <xdr:nvSpPr>
        <xdr:cNvPr id="228" name="【市民会館】&#10;有形固定資産減価償却率平均値テキスト"/>
        <xdr:cNvSpPr txBox="1"/>
      </xdr:nvSpPr>
      <xdr:spPr>
        <a:xfrm>
          <a:off x="4724400" y="1765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29" name="フローチャート : 判断 228"/>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0" name="テキスト ボックス 2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1" name="テキスト ボックス 2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2" name="テキスト ボックス 2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3" name="テキスト ボックス 2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4" name="テキスト ボックス 2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104</xdr:row>
      <xdr:rowOff>31114</xdr:rowOff>
    </xdr:from>
    <xdr:to>
      <xdr:col>6</xdr:col>
      <xdr:colOff>561975</xdr:colOff>
      <xdr:row>104</xdr:row>
      <xdr:rowOff>132714</xdr:rowOff>
    </xdr:to>
    <xdr:sp macro="" textlink="">
      <xdr:nvSpPr>
        <xdr:cNvPr id="235" name="円/楕円 234"/>
        <xdr:cNvSpPr/>
      </xdr:nvSpPr>
      <xdr:spPr>
        <a:xfrm>
          <a:off x="45847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9541</xdr:rowOff>
    </xdr:from>
    <xdr:ext cx="405111" cy="259045"/>
    <xdr:sp macro="" textlink="">
      <xdr:nvSpPr>
        <xdr:cNvPr id="236" name="【市民会館】&#10;有形固定資産減価償却率該当値テキスト"/>
        <xdr:cNvSpPr txBox="1"/>
      </xdr:nvSpPr>
      <xdr:spPr>
        <a:xfrm>
          <a:off x="4724400"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7" name="正方形/長方形 23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4" name="正方形/長方形 24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47" name="直線コネクタ 2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48" name="テキスト ボックス 24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49" name="直線コネクタ 2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0" name="テキスト ボックス 24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1" name="直線コネクタ 2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52" name="テキスト ボックス 25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53" name="直線コネクタ 2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54" name="テキスト ボックス 25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5" name="直線コネクタ 2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6" name="テキスト ボックス 25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258" name="直線コネクタ 257"/>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259"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260" name="直線コネクタ 259"/>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261"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262" name="直線コネクタ 261"/>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2557</xdr:rowOff>
    </xdr:from>
    <xdr:ext cx="469744" cy="259045"/>
    <xdr:sp macro="" textlink="">
      <xdr:nvSpPr>
        <xdr:cNvPr id="263" name="【市民会館】&#10;一人当たり面積平均値テキスト"/>
        <xdr:cNvSpPr txBox="1"/>
      </xdr:nvSpPr>
      <xdr:spPr>
        <a:xfrm>
          <a:off x="10566400" y="1783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264" name="フローチャート : 判断 263"/>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5" name="テキスト ボックス 2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6" name="テキスト ボックス 2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7" name="テキスト ボックス 2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68" name="テキスト ボックス 2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69" name="テキスト ボックス 2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105</xdr:row>
      <xdr:rowOff>155702</xdr:rowOff>
    </xdr:from>
    <xdr:to>
      <xdr:col>15</xdr:col>
      <xdr:colOff>231775</xdr:colOff>
      <xdr:row>106</xdr:row>
      <xdr:rowOff>85852</xdr:rowOff>
    </xdr:to>
    <xdr:sp macro="" textlink="">
      <xdr:nvSpPr>
        <xdr:cNvPr id="270" name="円/楕円 269"/>
        <xdr:cNvSpPr/>
      </xdr:nvSpPr>
      <xdr:spPr>
        <a:xfrm>
          <a:off x="104267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134129</xdr:rowOff>
    </xdr:from>
    <xdr:ext cx="469744" cy="259045"/>
    <xdr:sp macro="" textlink="">
      <xdr:nvSpPr>
        <xdr:cNvPr id="271" name="【市民会館】&#10;一人当たり面積該当値テキスト"/>
        <xdr:cNvSpPr txBox="1"/>
      </xdr:nvSpPr>
      <xdr:spPr>
        <a:xfrm>
          <a:off x="10566400"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0" name="正方形/長方形 279"/>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1" name="正方形/長方形 2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2" name="正方形/長方形 2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3" name="正方形/長方形 2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4" name="正方形/長方形 2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5" name="正方形/長方形 2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6" name="正方形/長方形 2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7" name="正方形/長方形 286"/>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88" name="正方形/長方形 28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89" name="正方形/長方形 2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0" name="正方形/長方形 2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1" name="正方形/長方形 2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2" name="正方形/長方形 2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3" name="正方形/長方形 2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4" name="正方形/長方形 2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5" name="正方形/長方形 29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96" name="正方形/長方形 29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97" name="正方形/長方形 2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98" name="正方形/長方形 2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99" name="正方形/長方形 2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00" name="正方形/長方形 2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01" name="正方形/長方形 3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02" name="正方形/長方形 3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03" name="正方形/長方形 30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304" name="正方形/長方形 30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5" name="正方形/長方形 3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6" name="正方形/長方形 3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7" name="正方形/長方形 3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8" name="正方形/長方形 3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09" name="正方形/長方形 3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0" name="正方形/長方形 3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1" name="正方形/長方形 31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12" name="テキスト ボックス 3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13" name="直線コネクタ 3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14" name="テキスト ボックス 3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15" name="直線コネクタ 3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16" name="テキスト ボックス 3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17" name="直線コネクタ 3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18" name="テキスト ボックス 3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19" name="直線コネクタ 3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20" name="テキスト ボックス 3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21" name="直線コネクタ 3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22" name="テキスト ボックス 3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23" name="直線コネクタ 3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24" name="テキスト ボックス 3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25" name="直線コネクタ 3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26" name="テキスト ボックス 3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27"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328" name="直線コネクタ 327"/>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329"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330" name="直線コネクタ 329"/>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331"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332" name="直線コネクタ 331"/>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95266</xdr:rowOff>
    </xdr:from>
    <xdr:ext cx="405111" cy="259045"/>
    <xdr:sp macro="" textlink="">
      <xdr:nvSpPr>
        <xdr:cNvPr id="333" name="【消防施設】&#10;有形固定資産減価償却率平均値テキスト"/>
        <xdr:cNvSpPr txBox="1"/>
      </xdr:nvSpPr>
      <xdr:spPr>
        <a:xfrm>
          <a:off x="164084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334" name="フローチャート : 判断 33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35" name="テキスト ボックス 3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36" name="テキスト ボックス 3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37" name="テキスト ボックス 3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38" name="テキスト ボックス 3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39" name="テキスト ボックス 3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80</xdr:row>
      <xdr:rowOff>36830</xdr:rowOff>
    </xdr:from>
    <xdr:to>
      <xdr:col>23</xdr:col>
      <xdr:colOff>568325</xdr:colOff>
      <xdr:row>80</xdr:row>
      <xdr:rowOff>138430</xdr:rowOff>
    </xdr:to>
    <xdr:sp macro="" textlink="">
      <xdr:nvSpPr>
        <xdr:cNvPr id="340" name="円/楕円 339"/>
        <xdr:cNvSpPr/>
      </xdr:nvSpPr>
      <xdr:spPr>
        <a:xfrm>
          <a:off x="162687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59707</xdr:rowOff>
    </xdr:from>
    <xdr:ext cx="405111" cy="259045"/>
    <xdr:sp macro="" textlink="">
      <xdr:nvSpPr>
        <xdr:cNvPr id="341" name="【消防施設】&#10;有形固定資産減価償却率該当値テキスト"/>
        <xdr:cNvSpPr txBox="1"/>
      </xdr:nvSpPr>
      <xdr:spPr>
        <a:xfrm>
          <a:off x="16408400"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42" name="正方形/長方形 34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43" name="正方形/長方形 3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44" name="正方形/長方形 3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45" name="正方形/長方形 3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46" name="正方形/長方形 3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47" name="正方形/長方形 3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48" name="正方形/長方形 3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49" name="正方形/長方形 348"/>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50" name="テキスト ボックス 3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51" name="直線コネクタ 3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352" name="テキスト ボックス 3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353" name="直線コネクタ 3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54" name="テキスト ボックス 3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55" name="直線コネクタ 3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56" name="テキスト ボックス 3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57" name="直線コネクタ 3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58" name="テキスト ボックス 3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59" name="直線コネクタ 3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0" name="テキスト ボックス 3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61" name="直線コネクタ 3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62" name="テキスト ボックス 3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63" name="直線コネクタ 3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64" name="テキスト ボックス 3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65" name="直線コネクタ 3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66" name="テキスト ボックス 3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367"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368" name="直線コネクタ 367"/>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369"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370" name="直線コネクタ 369"/>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371"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372" name="直線コネクタ 371"/>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75491</xdr:rowOff>
    </xdr:from>
    <xdr:ext cx="469744" cy="259045"/>
    <xdr:sp macro="" textlink="">
      <xdr:nvSpPr>
        <xdr:cNvPr id="373" name="【消防施設】&#10;一人当たり面積平均値テキスト"/>
        <xdr:cNvSpPr txBox="1"/>
      </xdr:nvSpPr>
      <xdr:spPr>
        <a:xfrm>
          <a:off x="22250400" y="1396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374" name="フローチャート : 判断 373"/>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75" name="テキスト ボックス 3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76" name="テキスト ボックス 3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77" name="テキスト ボックス 3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78" name="テキスト ボックス 3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79" name="テキスト ボックス 3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41729</xdr:rowOff>
    </xdr:from>
    <xdr:to>
      <xdr:col>32</xdr:col>
      <xdr:colOff>238125</xdr:colOff>
      <xdr:row>86</xdr:row>
      <xdr:rowOff>143329</xdr:rowOff>
    </xdr:to>
    <xdr:sp macro="" textlink="">
      <xdr:nvSpPr>
        <xdr:cNvPr id="380" name="円/楕円 379"/>
        <xdr:cNvSpPr/>
      </xdr:nvSpPr>
      <xdr:spPr>
        <a:xfrm>
          <a:off x="22110700" y="147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128106</xdr:rowOff>
    </xdr:from>
    <xdr:ext cx="469744" cy="259045"/>
    <xdr:sp macro="" textlink="">
      <xdr:nvSpPr>
        <xdr:cNvPr id="381" name="【消防施設】&#10;一人当たり面積該当値テキスト"/>
        <xdr:cNvSpPr txBox="1"/>
      </xdr:nvSpPr>
      <xdr:spPr>
        <a:xfrm>
          <a:off x="22250400" y="1470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382" name="正方形/長方形 38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3" name="正方形/長方形 3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4" name="正方形/長方形 3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5" name="正方形/長方形 3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6" name="正方形/長方形 3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7" name="正方形/長方形 3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8" name="正方形/長方形 3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89" name="正方形/長方形 38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0" name="テキスト ボックス 3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1" name="直線コネクタ 3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2" name="テキスト ボックス 39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93" name="直線コネクタ 39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94" name="テキスト ボックス 39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95" name="直線コネクタ 39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96" name="テキスト ボックス 39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97" name="直線コネクタ 39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98" name="テキスト ボックス 39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99" name="直線コネクタ 39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00" name="テキスト ボックス 399"/>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1" name="直線コネクタ 4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02" name="テキスト ボックス 4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3"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404" name="直線コネクタ 403"/>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405"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406" name="直線コネクタ 405"/>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407"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408" name="直線コネクタ 407"/>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42690</xdr:rowOff>
    </xdr:from>
    <xdr:ext cx="405111" cy="259045"/>
    <xdr:sp macro="" textlink="">
      <xdr:nvSpPr>
        <xdr:cNvPr id="409" name="【庁舎】&#10;有形固定資産減価償却率平均値テキスト"/>
        <xdr:cNvSpPr txBox="1"/>
      </xdr:nvSpPr>
      <xdr:spPr>
        <a:xfrm>
          <a:off x="16408400" y="17873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410" name="フローチャート : 判断 409"/>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1" name="テキスト ボックス 4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2" name="テキスト ボックス 4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3" name="テキスト ボックス 4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4" name="テキスト ボックス 4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5" name="テキスト ボックス 4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61976</xdr:rowOff>
    </xdr:from>
    <xdr:to>
      <xdr:col>23</xdr:col>
      <xdr:colOff>568325</xdr:colOff>
      <xdr:row>103</xdr:row>
      <xdr:rowOff>163576</xdr:rowOff>
    </xdr:to>
    <xdr:sp macro="" textlink="">
      <xdr:nvSpPr>
        <xdr:cNvPr id="416" name="円/楕円 415"/>
        <xdr:cNvSpPr/>
      </xdr:nvSpPr>
      <xdr:spPr>
        <a:xfrm>
          <a:off x="16268700" y="1772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84853</xdr:rowOff>
    </xdr:from>
    <xdr:ext cx="405111" cy="259045"/>
    <xdr:sp macro="" textlink="">
      <xdr:nvSpPr>
        <xdr:cNvPr id="417" name="【庁舎】&#10;有形固定資産減価償却率該当値テキスト"/>
        <xdr:cNvSpPr txBox="1"/>
      </xdr:nvSpPr>
      <xdr:spPr>
        <a:xfrm>
          <a:off x="16408400" y="1757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18" name="正方形/長方形 417"/>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19" name="正方形/長方形 4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0" name="正方形/長方形 4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1" name="正方形/長方形 4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2" name="正方形/長方形 4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3" name="正方形/長方形 4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4" name="正方形/長方形 4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5" name="正方形/長方形 424"/>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6" name="テキスト ボックス 4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27" name="直線コネクタ 4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28" name="テキスト ボックス 42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29" name="直線コネクタ 42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0" name="テキスト ボックス 42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1" name="直線コネクタ 43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2" name="テキスト ボックス 43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3" name="直線コネクタ 43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4" name="テキスト ボックス 43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5" name="直線コネクタ 43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6" name="テキスト ボックス 43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37" name="直線コネクタ 43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38" name="テキスト ボックス 43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39" name="直線コネクタ 4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0" name="テキスト ボックス 4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1"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442" name="直線コネクタ 441"/>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443"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444" name="直線コネクタ 443"/>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445"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446" name="直線コネクタ 445"/>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55897</xdr:rowOff>
    </xdr:from>
    <xdr:ext cx="469744" cy="259045"/>
    <xdr:sp macro="" textlink="">
      <xdr:nvSpPr>
        <xdr:cNvPr id="447" name="【庁舎】&#10;一人当たり面積平均値テキスト"/>
        <xdr:cNvSpPr txBox="1"/>
      </xdr:nvSpPr>
      <xdr:spPr>
        <a:xfrm>
          <a:off x="22250400" y="17715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448" name="フローチャート : 判断 447"/>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49" name="テキスト ボックス 4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0" name="テキスト ボックス 4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1" name="テキスト ボックス 4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2" name="テキスト ボックス 4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3" name="テキスト ボックス 4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6350</xdr:rowOff>
    </xdr:from>
    <xdr:to>
      <xdr:col>32</xdr:col>
      <xdr:colOff>238125</xdr:colOff>
      <xdr:row>107</xdr:row>
      <xdr:rowOff>107950</xdr:rowOff>
    </xdr:to>
    <xdr:sp macro="" textlink="">
      <xdr:nvSpPr>
        <xdr:cNvPr id="454" name="円/楕円 453"/>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92727</xdr:rowOff>
    </xdr:from>
    <xdr:ext cx="469744" cy="259045"/>
    <xdr:sp macro="" textlink="">
      <xdr:nvSpPr>
        <xdr:cNvPr id="455" name="【庁舎】&#10;一人当たり面積該当値テキスト"/>
        <xdr:cNvSpPr txBox="1"/>
      </xdr:nvSpPr>
      <xdr:spPr>
        <a:xfrm>
          <a:off x="222504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6" name="正方形/長方形 455"/>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57" name="正方形/長方形 4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58" name="テキスト ボックス 457"/>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それぞれの施設類型ごとの一人当たりの面積はいずれも類似団体平均を下回っており、これ以上の施設量の抑制は難しい面もあるが、公共施設等総合管理計画では今後</a:t>
          </a:r>
          <a:r>
            <a:rPr kumimoji="1" lang="en-US" altLang="ja-JP" sz="1300">
              <a:latin typeface="ＭＳ Ｐゴシック"/>
            </a:rPr>
            <a:t>10</a:t>
          </a:r>
          <a:r>
            <a:rPr kumimoji="1" lang="ja-JP" altLang="en-US" sz="1300">
              <a:latin typeface="ＭＳ Ｐゴシック"/>
            </a:rPr>
            <a:t>年間で更新期を迎える施設の</a:t>
          </a:r>
          <a:r>
            <a:rPr kumimoji="1" lang="en-US" altLang="ja-JP" sz="1300">
              <a:latin typeface="ＭＳ Ｐゴシック"/>
            </a:rPr>
            <a:t>10</a:t>
          </a:r>
          <a:r>
            <a:rPr kumimoji="1" lang="ja-JP" altLang="en-US" sz="1300">
              <a:latin typeface="ＭＳ Ｐゴシック"/>
            </a:rPr>
            <a:t>％削減を目標としており、各施設の必要度に応じた統廃合や複合化、規模縮小による更新等を検討する必要がある。施設類型のうち、老朽化の著しいプール施設については、平成</a:t>
          </a:r>
          <a:r>
            <a:rPr kumimoji="1" lang="en-US" altLang="ja-JP" sz="1300">
              <a:latin typeface="ＭＳ Ｐゴシック"/>
            </a:rPr>
            <a:t>28</a:t>
          </a:r>
          <a:r>
            <a:rPr kumimoji="1" lang="ja-JP" altLang="en-US" sz="1300">
              <a:latin typeface="ＭＳ Ｐゴシック"/>
            </a:rPr>
            <a:t>年度末での廃止を決めている。また、庁舎についても一部の施設（市役所本庁舎）で老朽化が進み、その更新が喫緊の課題となっているほか、消防施設等でも老朽化が進むものがあるため、更新費用の抑制や平準化に留意しながら適切なストックマネジメント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類似団体や全国、県平均を上回る値となっている。歳出では、扶助費や繰出金、施設の維持管理経費等の増加が続いているが、歳入では、市税が景気の回復等により若干の増加傾向にあったこと等により、ほぼ横ばいの値を保ってきたところである。中期的な財政見通しにおいては、扶助費や繰出金等の増加による財政状況の悪化が予測されるため、行財政健全化方針（</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年度策定）に基づき、業務の効率化や事務事業の整理統合等に取り組み、財政基盤の強化を図っていく。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127000</xdr:rowOff>
    </xdr:to>
    <xdr:cxnSp macro="">
      <xdr:nvCxnSpPr>
        <xdr:cNvPr id="68" name="直線コネクタ 67"/>
        <xdr:cNvCxnSpPr/>
      </xdr:nvCxnSpPr>
      <xdr:spPr>
        <a:xfrm flipV="1">
          <a:off x="4114800" y="696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167217</xdr:rowOff>
    </xdr:to>
    <xdr:cxnSp macro="">
      <xdr:nvCxnSpPr>
        <xdr:cNvPr id="71" name="直線コネクタ 70"/>
        <xdr:cNvCxnSpPr/>
      </xdr:nvCxnSpPr>
      <xdr:spPr>
        <a:xfrm flipV="1">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40</xdr:row>
      <xdr:rowOff>167217</xdr:rowOff>
    </xdr:to>
    <xdr:cxnSp macro="">
      <xdr:nvCxnSpPr>
        <xdr:cNvPr id="77" name="直線コネクタ 76"/>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5" name="円/楕円 94"/>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36635</xdr:rowOff>
    </xdr:from>
    <xdr:ext cx="762000" cy="259045"/>
    <xdr:sp macro="" textlink="">
      <xdr:nvSpPr>
        <xdr:cNvPr id="96" name="テキスト ボックス 95"/>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市税や地方消費税交付金の増加により経常的な一般財源収入全体が増加し、前年比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となった。歳出面では、扶助費や維持補修費、繰出金等が増加傾向にあり、さらにここ数年続いている大型の建設事業の影響で、将来的な公債費の増加も見込まれ、経常的経費の更なる増加が懸念される。今後は</a:t>
          </a:r>
          <a:r>
            <a:rPr kumimoji="1" lang="ja-JP" altLang="ja-JP" sz="1300" b="0" i="0" u="none" strike="noStrike" kern="0" cap="none" spc="0" normalizeH="0" baseline="0" noProof="0">
              <a:ln>
                <a:noFill/>
              </a:ln>
              <a:solidFill>
                <a:prstClr val="black"/>
              </a:solidFill>
              <a:effectLst/>
              <a:uLnTx/>
              <a:uFillTx/>
              <a:latin typeface="+mn-lt"/>
              <a:ea typeface="+mn-ea"/>
              <a:cs typeface="+mn-cs"/>
            </a:rPr>
            <a:t>、行財政健全化方針</a:t>
          </a:r>
          <a:r>
            <a:rPr kumimoji="1" lang="ja-JP" altLang="en-US" sz="1300" b="0" i="0" u="none" strike="noStrike" kern="0" cap="none" spc="0" normalizeH="0" baseline="0" noProof="0">
              <a:ln>
                <a:noFill/>
              </a:ln>
              <a:solidFill>
                <a:prstClr val="black"/>
              </a:solidFill>
              <a:effectLst/>
              <a:uLnTx/>
              <a:uFillTx/>
              <a:latin typeface="+mn-lt"/>
              <a:ea typeface="+mn-ea"/>
              <a:cs typeface="+mn-cs"/>
            </a:rPr>
            <a:t>や公共施設等総合管理計画に基づき、事務事業の整理統合、施設更新経費の削減や平準化に取り組み、経常経費の削減に努める。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142029</xdr:rowOff>
    </xdr:from>
    <xdr:to>
      <xdr:col>7</xdr:col>
      <xdr:colOff>152400</xdr:colOff>
      <xdr:row>60</xdr:row>
      <xdr:rowOff>146050</xdr:rowOff>
    </xdr:to>
    <xdr:cxnSp macro="">
      <xdr:nvCxnSpPr>
        <xdr:cNvPr id="131" name="直線コネクタ 130"/>
        <xdr:cNvCxnSpPr/>
      </xdr:nvCxnSpPr>
      <xdr:spPr>
        <a:xfrm flipV="1">
          <a:off x="4114800" y="1042902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2752</xdr:rowOff>
    </xdr:to>
    <xdr:cxnSp macro="">
      <xdr:nvCxnSpPr>
        <xdr:cNvPr id="134" name="直線コネクタ 133"/>
        <xdr:cNvCxnSpPr/>
      </xdr:nvCxnSpPr>
      <xdr:spPr>
        <a:xfrm flipV="1">
          <a:off x="3225800" y="1043305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2752</xdr:rowOff>
    </xdr:from>
    <xdr:to>
      <xdr:col>4</xdr:col>
      <xdr:colOff>482600</xdr:colOff>
      <xdr:row>61</xdr:row>
      <xdr:rowOff>103294</xdr:rowOff>
    </xdr:to>
    <xdr:cxnSp macro="">
      <xdr:nvCxnSpPr>
        <xdr:cNvPr id="137" name="直線コネクタ 136"/>
        <xdr:cNvCxnSpPr/>
      </xdr:nvCxnSpPr>
      <xdr:spPr>
        <a:xfrm flipV="1">
          <a:off x="2336800" y="10461202"/>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73660</xdr:rowOff>
    </xdr:from>
    <xdr:to>
      <xdr:col>3</xdr:col>
      <xdr:colOff>279400</xdr:colOff>
      <xdr:row>61</xdr:row>
      <xdr:rowOff>103294</xdr:rowOff>
    </xdr:to>
    <xdr:cxnSp macro="">
      <xdr:nvCxnSpPr>
        <xdr:cNvPr id="140" name="直線コネクタ 139"/>
        <xdr:cNvCxnSpPr/>
      </xdr:nvCxnSpPr>
      <xdr:spPr>
        <a:xfrm>
          <a:off x="1447800" y="1036066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91229</xdr:rowOff>
    </xdr:from>
    <xdr:to>
      <xdr:col>7</xdr:col>
      <xdr:colOff>203200</xdr:colOff>
      <xdr:row>61</xdr:row>
      <xdr:rowOff>21379</xdr:rowOff>
    </xdr:to>
    <xdr:sp macro="" textlink="">
      <xdr:nvSpPr>
        <xdr:cNvPr id="150" name="円/楕円 149"/>
        <xdr:cNvSpPr/>
      </xdr:nvSpPr>
      <xdr:spPr>
        <a:xfrm>
          <a:off x="4902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63306</xdr:rowOff>
    </xdr:from>
    <xdr:ext cx="762000" cy="259045"/>
    <xdr:sp macro="" textlink="">
      <xdr:nvSpPr>
        <xdr:cNvPr id="151" name="財政構造の弾力性該当値テキスト"/>
        <xdr:cNvSpPr txBox="1"/>
      </xdr:nvSpPr>
      <xdr:spPr>
        <a:xfrm>
          <a:off x="5041900" y="1035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10177</xdr:rowOff>
    </xdr:from>
    <xdr:ext cx="736600" cy="259045"/>
    <xdr:sp macro="" textlink="">
      <xdr:nvSpPr>
        <xdr:cNvPr id="153" name="テキスト ボックス 152"/>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123402</xdr:rowOff>
    </xdr:from>
    <xdr:to>
      <xdr:col>4</xdr:col>
      <xdr:colOff>533400</xdr:colOff>
      <xdr:row>61</xdr:row>
      <xdr:rowOff>53552</xdr:rowOff>
    </xdr:to>
    <xdr:sp macro="" textlink="">
      <xdr:nvSpPr>
        <xdr:cNvPr id="154" name="円/楕円 153"/>
        <xdr:cNvSpPr/>
      </xdr:nvSpPr>
      <xdr:spPr>
        <a:xfrm>
          <a:off x="3175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38329</xdr:rowOff>
    </xdr:from>
    <xdr:ext cx="762000" cy="259045"/>
    <xdr:sp macro="" textlink="">
      <xdr:nvSpPr>
        <xdr:cNvPr id="155" name="テキスト ボックス 154"/>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52494</xdr:rowOff>
    </xdr:from>
    <xdr:to>
      <xdr:col>3</xdr:col>
      <xdr:colOff>330200</xdr:colOff>
      <xdr:row>61</xdr:row>
      <xdr:rowOff>154094</xdr:rowOff>
    </xdr:to>
    <xdr:sp macro="" textlink="">
      <xdr:nvSpPr>
        <xdr:cNvPr id="156" name="円/楕円 155"/>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138871</xdr:rowOff>
    </xdr:from>
    <xdr:ext cx="762000" cy="259045"/>
    <xdr:sp macro="" textlink="">
      <xdr:nvSpPr>
        <xdr:cNvPr id="157" name="テキスト ボックス 156"/>
        <xdr:cNvSpPr txBox="1"/>
      </xdr:nvSpPr>
      <xdr:spPr>
        <a:xfrm>
          <a:off x="1955800" y="1059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22860</xdr:rowOff>
    </xdr:from>
    <xdr:to>
      <xdr:col>2</xdr:col>
      <xdr:colOff>127000</xdr:colOff>
      <xdr:row>60</xdr:row>
      <xdr:rowOff>124460</xdr:rowOff>
    </xdr:to>
    <xdr:sp macro="" textlink="">
      <xdr:nvSpPr>
        <xdr:cNvPr id="158" name="円/楕円 157"/>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109237</xdr:rowOff>
    </xdr:from>
    <xdr:ext cx="762000" cy="259045"/>
    <xdr:sp macro="" textlink="">
      <xdr:nvSpPr>
        <xdr:cNvPr id="159" name="テキスト ボックス 158"/>
        <xdr:cNvSpPr txBox="1"/>
      </xdr:nvSpPr>
      <xdr:spPr>
        <a:xfrm>
          <a:off x="1066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類似団体と比較して人口</a:t>
          </a:r>
          <a:r>
            <a:rPr kumimoji="0" lang="en-US" altLang="ja-JP" sz="1300" b="0" i="0" u="none" strike="noStrike" kern="0" cap="none" spc="0" normalizeH="0" baseline="0" noProof="0">
              <a:ln>
                <a:noFill/>
              </a:ln>
              <a:solidFill>
                <a:prstClr val="black"/>
              </a:solidFill>
              <a:effectLst/>
              <a:uLnTx/>
              <a:uFillTx/>
              <a:latin typeface="+mn-lt"/>
              <a:ea typeface="+mn-ea"/>
              <a:cs typeface="+mn-cs"/>
            </a:rPr>
            <a:t>1</a:t>
          </a:r>
          <a:r>
            <a:rPr kumimoji="0" lang="ja-JP" altLang="ja-JP" sz="1300" b="0" i="0" u="none" strike="noStrike" kern="0" cap="none" spc="0" normalizeH="0" baseline="0" noProof="0">
              <a:ln>
                <a:noFill/>
              </a:ln>
              <a:solidFill>
                <a:prstClr val="black"/>
              </a:solidFill>
              <a:effectLst/>
              <a:uLnTx/>
              <a:uFillTx/>
              <a:latin typeface="+mn-lt"/>
              <a:ea typeface="+mn-ea"/>
              <a:cs typeface="+mn-cs"/>
            </a:rPr>
            <a:t>人当たりの人件費が少ないのは、行財政改革として人員削減を行ってきた結果、類似団体に比べて職員数が少ないためである。物件費については、行政評価による事業の見直しや、経常的経費の枠配分予算編成を行うなど抑制に努めてきた経過がある。今後もこうした取り組みを継続し、さらなる改善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59274</xdr:rowOff>
    </xdr:from>
    <xdr:to>
      <xdr:col>7</xdr:col>
      <xdr:colOff>152400</xdr:colOff>
      <xdr:row>80</xdr:row>
      <xdr:rowOff>94777</xdr:rowOff>
    </xdr:to>
    <xdr:cxnSp macro="">
      <xdr:nvCxnSpPr>
        <xdr:cNvPr id="194" name="直線コネクタ 193"/>
        <xdr:cNvCxnSpPr/>
      </xdr:nvCxnSpPr>
      <xdr:spPr>
        <a:xfrm>
          <a:off x="4114800" y="13775274"/>
          <a:ext cx="838200" cy="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5037</xdr:rowOff>
    </xdr:from>
    <xdr:to>
      <xdr:col>6</xdr:col>
      <xdr:colOff>0</xdr:colOff>
      <xdr:row>80</xdr:row>
      <xdr:rowOff>59274</xdr:rowOff>
    </xdr:to>
    <xdr:cxnSp macro="">
      <xdr:nvCxnSpPr>
        <xdr:cNvPr id="197" name="直線コネクタ 196"/>
        <xdr:cNvCxnSpPr/>
      </xdr:nvCxnSpPr>
      <xdr:spPr>
        <a:xfrm>
          <a:off x="3225800" y="13721037"/>
          <a:ext cx="889000" cy="5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5037</xdr:rowOff>
    </xdr:from>
    <xdr:to>
      <xdr:col>4</xdr:col>
      <xdr:colOff>482600</xdr:colOff>
      <xdr:row>80</xdr:row>
      <xdr:rowOff>12945</xdr:rowOff>
    </xdr:to>
    <xdr:cxnSp macro="">
      <xdr:nvCxnSpPr>
        <xdr:cNvPr id="200" name="直線コネクタ 199"/>
        <xdr:cNvCxnSpPr/>
      </xdr:nvCxnSpPr>
      <xdr:spPr>
        <a:xfrm flipV="1">
          <a:off x="2336800" y="13721037"/>
          <a:ext cx="889000" cy="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12945</xdr:rowOff>
    </xdr:from>
    <xdr:to>
      <xdr:col>3</xdr:col>
      <xdr:colOff>279400</xdr:colOff>
      <xdr:row>80</xdr:row>
      <xdr:rowOff>23392</xdr:rowOff>
    </xdr:to>
    <xdr:cxnSp macro="">
      <xdr:nvCxnSpPr>
        <xdr:cNvPr id="203" name="直線コネクタ 202"/>
        <xdr:cNvCxnSpPr/>
      </xdr:nvCxnSpPr>
      <xdr:spPr>
        <a:xfrm flipV="1">
          <a:off x="1447800" y="13728945"/>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43977</xdr:rowOff>
    </xdr:from>
    <xdr:to>
      <xdr:col>7</xdr:col>
      <xdr:colOff>203200</xdr:colOff>
      <xdr:row>80</xdr:row>
      <xdr:rowOff>145577</xdr:rowOff>
    </xdr:to>
    <xdr:sp macro="" textlink="">
      <xdr:nvSpPr>
        <xdr:cNvPr id="213" name="円/楕円 212"/>
        <xdr:cNvSpPr/>
      </xdr:nvSpPr>
      <xdr:spPr>
        <a:xfrm>
          <a:off x="4902200" y="1375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136704</xdr:rowOff>
    </xdr:from>
    <xdr:ext cx="762000" cy="259045"/>
    <xdr:sp macro="" textlink="">
      <xdr:nvSpPr>
        <xdr:cNvPr id="214" name="人件費・物件費等の状況該当値テキスト"/>
        <xdr:cNvSpPr txBox="1"/>
      </xdr:nvSpPr>
      <xdr:spPr>
        <a:xfrm>
          <a:off x="5041900" y="1368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101,257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8474</xdr:rowOff>
    </xdr:from>
    <xdr:to>
      <xdr:col>6</xdr:col>
      <xdr:colOff>50800</xdr:colOff>
      <xdr:row>80</xdr:row>
      <xdr:rowOff>110074</xdr:rowOff>
    </xdr:to>
    <xdr:sp macro="" textlink="">
      <xdr:nvSpPr>
        <xdr:cNvPr id="215" name="円/楕円 214"/>
        <xdr:cNvSpPr/>
      </xdr:nvSpPr>
      <xdr:spPr>
        <a:xfrm>
          <a:off x="4064000" y="137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120251</xdr:rowOff>
    </xdr:from>
    <xdr:ext cx="736600" cy="259045"/>
    <xdr:sp macro="" textlink="">
      <xdr:nvSpPr>
        <xdr:cNvPr id="216" name="テキスト ボックス 215"/>
        <xdr:cNvSpPr txBox="1"/>
      </xdr:nvSpPr>
      <xdr:spPr>
        <a:xfrm>
          <a:off x="3733800" y="13493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96,843</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125687</xdr:rowOff>
    </xdr:from>
    <xdr:to>
      <xdr:col>4</xdr:col>
      <xdr:colOff>533400</xdr:colOff>
      <xdr:row>80</xdr:row>
      <xdr:rowOff>55837</xdr:rowOff>
    </xdr:to>
    <xdr:sp macro="" textlink="">
      <xdr:nvSpPr>
        <xdr:cNvPr id="217" name="円/楕円 216"/>
        <xdr:cNvSpPr/>
      </xdr:nvSpPr>
      <xdr:spPr>
        <a:xfrm>
          <a:off x="3175000" y="136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66014</xdr:rowOff>
    </xdr:from>
    <xdr:ext cx="762000" cy="259045"/>
    <xdr:sp macro="" textlink="">
      <xdr:nvSpPr>
        <xdr:cNvPr id="218" name="テキスト ボックス 217"/>
        <xdr:cNvSpPr txBox="1"/>
      </xdr:nvSpPr>
      <xdr:spPr>
        <a:xfrm>
          <a:off x="2844800" y="1343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90,100</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133595</xdr:rowOff>
    </xdr:from>
    <xdr:to>
      <xdr:col>3</xdr:col>
      <xdr:colOff>330200</xdr:colOff>
      <xdr:row>80</xdr:row>
      <xdr:rowOff>63745</xdr:rowOff>
    </xdr:to>
    <xdr:sp macro="" textlink="">
      <xdr:nvSpPr>
        <xdr:cNvPr id="219" name="円/楕円 218"/>
        <xdr:cNvSpPr/>
      </xdr:nvSpPr>
      <xdr:spPr>
        <a:xfrm>
          <a:off x="2286000" y="136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73922</xdr:rowOff>
    </xdr:from>
    <xdr:ext cx="762000" cy="259045"/>
    <xdr:sp macro="" textlink="">
      <xdr:nvSpPr>
        <xdr:cNvPr id="220" name="テキスト ボックス 219"/>
        <xdr:cNvSpPr txBox="1"/>
      </xdr:nvSpPr>
      <xdr:spPr>
        <a:xfrm>
          <a:off x="1955800" y="1344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91,083</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144042</xdr:rowOff>
    </xdr:from>
    <xdr:to>
      <xdr:col>2</xdr:col>
      <xdr:colOff>127000</xdr:colOff>
      <xdr:row>80</xdr:row>
      <xdr:rowOff>74192</xdr:rowOff>
    </xdr:to>
    <xdr:sp macro="" textlink="">
      <xdr:nvSpPr>
        <xdr:cNvPr id="221" name="円/楕円 220"/>
        <xdr:cNvSpPr/>
      </xdr:nvSpPr>
      <xdr:spPr>
        <a:xfrm>
          <a:off x="1397000" y="136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84369</xdr:rowOff>
    </xdr:from>
    <xdr:ext cx="762000" cy="259045"/>
    <xdr:sp macro="" textlink="">
      <xdr:nvSpPr>
        <xdr:cNvPr id="222" name="テキスト ボックス 221"/>
        <xdr:cNvSpPr txBox="1"/>
      </xdr:nvSpPr>
      <xdr:spPr>
        <a:xfrm>
          <a:off x="1066800" y="134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歳超の管理職員給料を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％カットするなどの対策を行っているが、依然として類似団体との比較や全国平均と比較しても高い水準にあるため、今後も給与水準の適正化について検討し、実施していく必要がある。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140208</xdr:rowOff>
    </xdr:from>
    <xdr:to>
      <xdr:col>24</xdr:col>
      <xdr:colOff>558800</xdr:colOff>
      <xdr:row>87</xdr:row>
      <xdr:rowOff>2539</xdr:rowOff>
    </xdr:to>
    <xdr:cxnSp macro="">
      <xdr:nvCxnSpPr>
        <xdr:cNvPr id="254" name="直線コネクタ 253"/>
        <xdr:cNvCxnSpPr/>
      </xdr:nvCxnSpPr>
      <xdr:spPr>
        <a:xfrm>
          <a:off x="16179800" y="14884908"/>
          <a:ext cx="8382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125730</xdr:rowOff>
    </xdr:from>
    <xdr:to>
      <xdr:col>23</xdr:col>
      <xdr:colOff>406400</xdr:colOff>
      <xdr:row>86</xdr:row>
      <xdr:rowOff>140208</xdr:rowOff>
    </xdr:to>
    <xdr:cxnSp macro="">
      <xdr:nvCxnSpPr>
        <xdr:cNvPr id="257" name="直線コネクタ 256"/>
        <xdr:cNvCxnSpPr/>
      </xdr:nvCxnSpPr>
      <xdr:spPr>
        <a:xfrm>
          <a:off x="15290800" y="1487043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88</xdr:row>
      <xdr:rowOff>159258</xdr:rowOff>
    </xdr:to>
    <xdr:cxnSp macro="">
      <xdr:nvCxnSpPr>
        <xdr:cNvPr id="260" name="直線コネクタ 259"/>
        <xdr:cNvCxnSpPr/>
      </xdr:nvCxnSpPr>
      <xdr:spPr>
        <a:xfrm flipV="1">
          <a:off x="14401800" y="1487043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159258</xdr:rowOff>
    </xdr:from>
    <xdr:to>
      <xdr:col>21</xdr:col>
      <xdr:colOff>0</xdr:colOff>
      <xdr:row>89</xdr:row>
      <xdr:rowOff>16763</xdr:rowOff>
    </xdr:to>
    <xdr:cxnSp macro="">
      <xdr:nvCxnSpPr>
        <xdr:cNvPr id="263" name="直線コネクタ 262"/>
        <xdr:cNvCxnSpPr/>
      </xdr:nvCxnSpPr>
      <xdr:spPr>
        <a:xfrm flipV="1">
          <a:off x="13512800" y="15246858"/>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3" name="円/楕円 272"/>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19066</xdr:rowOff>
    </xdr:from>
    <xdr:ext cx="762000" cy="259045"/>
    <xdr:sp macro="" textlink="">
      <xdr:nvSpPr>
        <xdr:cNvPr id="274" name="給与水準   （国との比較）該当値テキスト"/>
        <xdr:cNvSpPr txBox="1"/>
      </xdr:nvSpPr>
      <xdr:spPr>
        <a:xfrm>
          <a:off x="17106900" y="147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89408</xdr:rowOff>
    </xdr:from>
    <xdr:to>
      <xdr:col>23</xdr:col>
      <xdr:colOff>457200</xdr:colOff>
      <xdr:row>87</xdr:row>
      <xdr:rowOff>19558</xdr:rowOff>
    </xdr:to>
    <xdr:sp macro="" textlink="">
      <xdr:nvSpPr>
        <xdr:cNvPr id="275" name="円/楕円 274"/>
        <xdr:cNvSpPr/>
      </xdr:nvSpPr>
      <xdr:spPr>
        <a:xfrm>
          <a:off x="16129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4335</xdr:rowOff>
    </xdr:from>
    <xdr:ext cx="736600" cy="259045"/>
    <xdr:sp macro="" textlink="">
      <xdr:nvSpPr>
        <xdr:cNvPr id="276" name="テキスト ボックス 275"/>
        <xdr:cNvSpPr txBox="1"/>
      </xdr:nvSpPr>
      <xdr:spPr>
        <a:xfrm>
          <a:off x="15798800" y="1492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7" name="円/楕円 276"/>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161307</xdr:rowOff>
    </xdr:from>
    <xdr:ext cx="762000" cy="259045"/>
    <xdr:sp macro="" textlink="">
      <xdr:nvSpPr>
        <xdr:cNvPr id="278" name="テキスト ボックス 277"/>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108458</xdr:rowOff>
    </xdr:from>
    <xdr:to>
      <xdr:col>21</xdr:col>
      <xdr:colOff>50800</xdr:colOff>
      <xdr:row>89</xdr:row>
      <xdr:rowOff>38608</xdr:rowOff>
    </xdr:to>
    <xdr:sp macro="" textlink="">
      <xdr:nvSpPr>
        <xdr:cNvPr id="279" name="円/楕円 278"/>
        <xdr:cNvSpPr/>
      </xdr:nvSpPr>
      <xdr:spPr>
        <a:xfrm>
          <a:off x="14351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23385</xdr:rowOff>
    </xdr:from>
    <xdr:ext cx="762000" cy="259045"/>
    <xdr:sp macro="" textlink="">
      <xdr:nvSpPr>
        <xdr:cNvPr id="280" name="テキスト ボックス 279"/>
        <xdr:cNvSpPr txBox="1"/>
      </xdr:nvSpPr>
      <xdr:spPr>
        <a:xfrm>
          <a:off x="14020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137413</xdr:rowOff>
    </xdr:from>
    <xdr:to>
      <xdr:col>19</xdr:col>
      <xdr:colOff>533400</xdr:colOff>
      <xdr:row>89</xdr:row>
      <xdr:rowOff>67563</xdr:rowOff>
    </xdr:to>
    <xdr:sp macro="" textlink="">
      <xdr:nvSpPr>
        <xdr:cNvPr id="281" name="円/楕円 280"/>
        <xdr:cNvSpPr/>
      </xdr:nvSpPr>
      <xdr:spPr>
        <a:xfrm>
          <a:off x="13462000" y="152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52340</xdr:rowOff>
    </xdr:from>
    <xdr:ext cx="762000" cy="259045"/>
    <xdr:sp macro="" textlink="">
      <xdr:nvSpPr>
        <xdr:cNvPr id="282" name="テキスト ボックス 281"/>
        <xdr:cNvSpPr txBox="1"/>
      </xdr:nvSpPr>
      <xdr:spPr>
        <a:xfrm>
          <a:off x="13131800" y="15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集中改革プラン等に基づく人員削減を実施してきたことで、人口千人当たり職員数は類似団体を大きく下回っている。</a:t>
          </a:r>
          <a:r>
            <a:rPr kumimoji="0" lang="ja-JP" altLang="en-US" sz="1300" b="0" i="0" u="none" strike="noStrike" kern="0" cap="none" spc="0" normalizeH="0" baseline="0" noProof="0">
              <a:ln>
                <a:noFill/>
              </a:ln>
              <a:solidFill>
                <a:prstClr val="black"/>
              </a:solidFill>
              <a:effectLst/>
              <a:uLnTx/>
              <a:uFillTx/>
              <a:latin typeface="+mn-lt"/>
              <a:ea typeface="+mn-ea"/>
              <a:cs typeface="+mn-cs"/>
            </a:rPr>
            <a:t>行財政健全化方針（</a:t>
          </a:r>
          <a:r>
            <a:rPr kumimoji="0" lang="en-US" altLang="ja-JP" sz="1300" b="0" i="0" u="none" strike="noStrike" kern="0" cap="none" spc="0" normalizeH="0" baseline="0" noProof="0">
              <a:ln>
                <a:noFill/>
              </a:ln>
              <a:solidFill>
                <a:prstClr val="black"/>
              </a:solidFill>
              <a:effectLst/>
              <a:uLnTx/>
              <a:uFillTx/>
              <a:latin typeface="+mn-lt"/>
              <a:ea typeface="+mn-ea"/>
              <a:cs typeface="+mn-cs"/>
            </a:rPr>
            <a:t>H29-33)</a:t>
          </a:r>
          <a:r>
            <a:rPr kumimoji="0" lang="ja-JP" altLang="en-US" sz="1300" b="0" i="0" u="none" strike="noStrike" kern="0" cap="none" spc="0" normalizeH="0" baseline="0" noProof="0">
              <a:ln>
                <a:noFill/>
              </a:ln>
              <a:solidFill>
                <a:prstClr val="black"/>
              </a:solidFill>
              <a:effectLst/>
              <a:uLnTx/>
              <a:uFillTx/>
              <a:latin typeface="+mn-lt"/>
              <a:ea typeface="+mn-ea"/>
              <a:cs typeface="+mn-cs"/>
            </a:rPr>
            <a:t>においても職員数や職員が担うべき業務範囲等の検討を行うこととしており、引き続き、定員の最適化に努めていく。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32203</xdr:rowOff>
    </xdr:from>
    <xdr:to>
      <xdr:col>24</xdr:col>
      <xdr:colOff>558800</xdr:colOff>
      <xdr:row>58</xdr:row>
      <xdr:rowOff>42545</xdr:rowOff>
    </xdr:to>
    <xdr:cxnSp macro="">
      <xdr:nvCxnSpPr>
        <xdr:cNvPr id="319" name="直線コネクタ 318"/>
        <xdr:cNvCxnSpPr/>
      </xdr:nvCxnSpPr>
      <xdr:spPr>
        <a:xfrm>
          <a:off x="16179800" y="997630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11521</xdr:rowOff>
    </xdr:from>
    <xdr:to>
      <xdr:col>23</xdr:col>
      <xdr:colOff>406400</xdr:colOff>
      <xdr:row>58</xdr:row>
      <xdr:rowOff>32203</xdr:rowOff>
    </xdr:to>
    <xdr:cxnSp macro="">
      <xdr:nvCxnSpPr>
        <xdr:cNvPr id="322" name="直線コネクタ 321"/>
        <xdr:cNvCxnSpPr/>
      </xdr:nvCxnSpPr>
      <xdr:spPr>
        <a:xfrm>
          <a:off x="15290800" y="9955621"/>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8074</xdr:rowOff>
    </xdr:from>
    <xdr:to>
      <xdr:col>22</xdr:col>
      <xdr:colOff>203200</xdr:colOff>
      <xdr:row>58</xdr:row>
      <xdr:rowOff>11521</xdr:rowOff>
    </xdr:to>
    <xdr:cxnSp macro="">
      <xdr:nvCxnSpPr>
        <xdr:cNvPr id="325" name="直線コネクタ 324"/>
        <xdr:cNvCxnSpPr/>
      </xdr:nvCxnSpPr>
      <xdr:spPr>
        <a:xfrm>
          <a:off x="14401800" y="995217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167459</xdr:rowOff>
    </xdr:from>
    <xdr:to>
      <xdr:col>21</xdr:col>
      <xdr:colOff>0</xdr:colOff>
      <xdr:row>58</xdr:row>
      <xdr:rowOff>8074</xdr:rowOff>
    </xdr:to>
    <xdr:cxnSp macro="">
      <xdr:nvCxnSpPr>
        <xdr:cNvPr id="328" name="直線コネクタ 327"/>
        <xdr:cNvCxnSpPr/>
      </xdr:nvCxnSpPr>
      <xdr:spPr>
        <a:xfrm>
          <a:off x="13512800" y="994010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57</xdr:row>
      <xdr:rowOff>163195</xdr:rowOff>
    </xdr:from>
    <xdr:to>
      <xdr:col>24</xdr:col>
      <xdr:colOff>609600</xdr:colOff>
      <xdr:row>58</xdr:row>
      <xdr:rowOff>93345</xdr:rowOff>
    </xdr:to>
    <xdr:sp macro="" textlink="">
      <xdr:nvSpPr>
        <xdr:cNvPr id="338" name="円/楕円 337"/>
        <xdr:cNvSpPr/>
      </xdr:nvSpPr>
      <xdr:spPr>
        <a:xfrm>
          <a:off x="169672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84472</xdr:rowOff>
    </xdr:from>
    <xdr:ext cx="762000" cy="259045"/>
    <xdr:sp macro="" textlink="">
      <xdr:nvSpPr>
        <xdr:cNvPr id="339" name="定員管理の状況該当値テキスト"/>
        <xdr:cNvSpPr txBox="1"/>
      </xdr:nvSpPr>
      <xdr:spPr>
        <a:xfrm>
          <a:off x="17106900" y="985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23</xdr:col>
      <xdr:colOff>355600</xdr:colOff>
      <xdr:row>57</xdr:row>
      <xdr:rowOff>152853</xdr:rowOff>
    </xdr:from>
    <xdr:to>
      <xdr:col>23</xdr:col>
      <xdr:colOff>457200</xdr:colOff>
      <xdr:row>58</xdr:row>
      <xdr:rowOff>83003</xdr:rowOff>
    </xdr:to>
    <xdr:sp macro="" textlink="">
      <xdr:nvSpPr>
        <xdr:cNvPr id="340" name="円/楕円 339"/>
        <xdr:cNvSpPr/>
      </xdr:nvSpPr>
      <xdr:spPr>
        <a:xfrm>
          <a:off x="161290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93180</xdr:rowOff>
    </xdr:from>
    <xdr:ext cx="736600" cy="259045"/>
    <xdr:sp macro="" textlink="">
      <xdr:nvSpPr>
        <xdr:cNvPr id="341" name="テキスト ボックス 340"/>
        <xdr:cNvSpPr txBox="1"/>
      </xdr:nvSpPr>
      <xdr:spPr>
        <a:xfrm>
          <a:off x="15798800" y="969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57</xdr:row>
      <xdr:rowOff>132171</xdr:rowOff>
    </xdr:from>
    <xdr:to>
      <xdr:col>22</xdr:col>
      <xdr:colOff>254000</xdr:colOff>
      <xdr:row>58</xdr:row>
      <xdr:rowOff>62321</xdr:rowOff>
    </xdr:to>
    <xdr:sp macro="" textlink="">
      <xdr:nvSpPr>
        <xdr:cNvPr id="342" name="円/楕円 341"/>
        <xdr:cNvSpPr/>
      </xdr:nvSpPr>
      <xdr:spPr>
        <a:xfrm>
          <a:off x="15240000" y="990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72498</xdr:rowOff>
    </xdr:from>
    <xdr:ext cx="762000" cy="259045"/>
    <xdr:sp macro="" textlink="">
      <xdr:nvSpPr>
        <xdr:cNvPr id="343" name="テキスト ボックス 342"/>
        <xdr:cNvSpPr txBox="1"/>
      </xdr:nvSpPr>
      <xdr:spPr>
        <a:xfrm>
          <a:off x="14909800" y="967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128724</xdr:rowOff>
    </xdr:from>
    <xdr:to>
      <xdr:col>21</xdr:col>
      <xdr:colOff>50800</xdr:colOff>
      <xdr:row>58</xdr:row>
      <xdr:rowOff>58874</xdr:rowOff>
    </xdr:to>
    <xdr:sp macro="" textlink="">
      <xdr:nvSpPr>
        <xdr:cNvPr id="344" name="円/楕円 343"/>
        <xdr:cNvSpPr/>
      </xdr:nvSpPr>
      <xdr:spPr>
        <a:xfrm>
          <a:off x="14351000" y="99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69051</xdr:rowOff>
    </xdr:from>
    <xdr:ext cx="762000" cy="259045"/>
    <xdr:sp macro="" textlink="">
      <xdr:nvSpPr>
        <xdr:cNvPr id="345" name="テキスト ボックス 344"/>
        <xdr:cNvSpPr txBox="1"/>
      </xdr:nvSpPr>
      <xdr:spPr>
        <a:xfrm>
          <a:off x="14020800" y="967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116659</xdr:rowOff>
    </xdr:from>
    <xdr:to>
      <xdr:col>19</xdr:col>
      <xdr:colOff>533400</xdr:colOff>
      <xdr:row>58</xdr:row>
      <xdr:rowOff>46809</xdr:rowOff>
    </xdr:to>
    <xdr:sp macro="" textlink="">
      <xdr:nvSpPr>
        <xdr:cNvPr id="346" name="円/楕円 345"/>
        <xdr:cNvSpPr/>
      </xdr:nvSpPr>
      <xdr:spPr>
        <a:xfrm>
          <a:off x="13462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56986</xdr:rowOff>
    </xdr:from>
    <xdr:ext cx="762000" cy="259045"/>
    <xdr:sp macro="" textlink="">
      <xdr:nvSpPr>
        <xdr:cNvPr id="347" name="テキスト ボックス 346"/>
        <xdr:cNvSpPr txBox="1"/>
      </xdr:nvSpPr>
      <xdr:spPr>
        <a:xfrm>
          <a:off x="13131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mn-ea"/>
              <a:cs typeface="+mn-cs"/>
            </a:rPr>
            <a:t>　</a:t>
          </a:r>
          <a:r>
            <a:rPr kumimoji="0" lang="ja-JP" altLang="en-US" sz="1300" b="0" i="0" u="none" strike="noStrike" kern="0" cap="none" spc="0" normalizeH="0" baseline="0" noProof="0">
              <a:ln>
                <a:noFill/>
              </a:ln>
              <a:solidFill>
                <a:prstClr val="black"/>
              </a:solidFill>
              <a:effectLst/>
              <a:uLnTx/>
              <a:uFillTx/>
              <a:latin typeface="+mn-lt"/>
              <a:ea typeface="+mn-ea"/>
              <a:cs typeface="+mn-cs"/>
            </a:rPr>
            <a:t>過年度発行債の償還が進み</a:t>
          </a:r>
          <a:r>
            <a:rPr kumimoji="0" lang="ja-JP" altLang="ja-JP" sz="1300" b="0" i="0" u="none" strike="noStrike" kern="0" cap="none" spc="0" normalizeH="0" baseline="0" noProof="0">
              <a:ln>
                <a:noFill/>
              </a:ln>
              <a:solidFill>
                <a:prstClr val="black"/>
              </a:solidFill>
              <a:effectLst/>
              <a:uLnTx/>
              <a:uFillTx/>
              <a:latin typeface="+mn-lt"/>
              <a:ea typeface="+mn-ea"/>
              <a:cs typeface="+mn-cs"/>
            </a:rPr>
            <a:t>毎年度の公債費</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減少傾向にあ</a:t>
          </a:r>
          <a:r>
            <a:rPr kumimoji="0" lang="ja-JP" altLang="en-US" sz="1300" b="0" i="0" u="none" strike="noStrike" kern="0" cap="none" spc="0" normalizeH="0" baseline="0" noProof="0">
              <a:ln>
                <a:noFill/>
              </a:ln>
              <a:solidFill>
                <a:prstClr val="black"/>
              </a:solidFill>
              <a:effectLst/>
              <a:uLnTx/>
              <a:uFillTx/>
              <a:latin typeface="+mn-lt"/>
              <a:ea typeface="+mn-ea"/>
              <a:cs typeface="+mn-cs"/>
            </a:rPr>
            <a:t>ることから</a:t>
          </a:r>
          <a:r>
            <a:rPr kumimoji="0" lang="ja-JP" altLang="ja-JP" sz="1300" b="0" i="0" u="none" strike="noStrike" kern="0" cap="none" spc="0" normalizeH="0" baseline="0" noProof="0">
              <a:ln>
                <a:noFill/>
              </a:ln>
              <a:solidFill>
                <a:prstClr val="black"/>
              </a:solidFill>
              <a:effectLst/>
              <a:uLnTx/>
              <a:uFillTx/>
              <a:latin typeface="+mn-lt"/>
              <a:ea typeface="+mn-ea"/>
              <a:cs typeface="+mn-cs"/>
            </a:rPr>
            <a:t>、実質公債費比率は前年度から</a:t>
          </a:r>
          <a:r>
            <a:rPr kumimoji="0" lang="en-US" altLang="ja-JP" sz="1300" b="0" i="0" u="none" strike="noStrike" kern="0" cap="none" spc="0" normalizeH="0" baseline="0" noProof="0">
              <a:ln>
                <a:noFill/>
              </a:ln>
              <a:solidFill>
                <a:prstClr val="black"/>
              </a:solidFill>
              <a:effectLst/>
              <a:uLnTx/>
              <a:uFillTx/>
              <a:latin typeface="+mn-lt"/>
              <a:ea typeface="+mn-ea"/>
              <a:cs typeface="+mn-cs"/>
            </a:rPr>
            <a:t>1.4</a:t>
          </a:r>
          <a:r>
            <a:rPr kumimoji="0" lang="ja-JP" altLang="ja-JP" sz="1300" b="0" i="0" u="none" strike="noStrike" kern="0" cap="none" spc="0" normalizeH="0" baseline="0" noProof="0">
              <a:ln>
                <a:noFill/>
              </a:ln>
              <a:solidFill>
                <a:prstClr val="black"/>
              </a:solidFill>
              <a:effectLst/>
              <a:uLnTx/>
              <a:uFillTx/>
              <a:latin typeface="+mn-lt"/>
              <a:ea typeface="+mn-ea"/>
              <a:cs typeface="+mn-cs"/>
            </a:rPr>
            <a:t>ポイント改善し、引き続き類似団体を下回る数値となっている。今後の見込みでは、一般会計における大規模事業の実施や下水道事業に対する公債費繰出など、公債費負担の増加要因があるため、市全体の財政運営の中で起債発行額の適正化を図る必要があ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11959</xdr:rowOff>
    </xdr:from>
    <xdr:to>
      <xdr:col>24</xdr:col>
      <xdr:colOff>558800</xdr:colOff>
      <xdr:row>37</xdr:row>
      <xdr:rowOff>40111</xdr:rowOff>
    </xdr:to>
    <xdr:cxnSp macro="">
      <xdr:nvCxnSpPr>
        <xdr:cNvPr id="381" name="直線コネクタ 380"/>
        <xdr:cNvCxnSpPr/>
      </xdr:nvCxnSpPr>
      <xdr:spPr>
        <a:xfrm flipV="1">
          <a:off x="16179800" y="6355609"/>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168186</xdr:rowOff>
    </xdr:from>
    <xdr:ext cx="762000" cy="259045"/>
    <xdr:sp macro="" textlink="">
      <xdr:nvSpPr>
        <xdr:cNvPr id="382" name="公債費負担の状況平均値テキスト"/>
        <xdr:cNvSpPr txBox="1"/>
      </xdr:nvSpPr>
      <xdr:spPr>
        <a:xfrm>
          <a:off x="17106900" y="6340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40111</xdr:rowOff>
    </xdr:from>
    <xdr:to>
      <xdr:col>23</xdr:col>
      <xdr:colOff>406400</xdr:colOff>
      <xdr:row>37</xdr:row>
      <xdr:rowOff>58208</xdr:rowOff>
    </xdr:to>
    <xdr:cxnSp macro="">
      <xdr:nvCxnSpPr>
        <xdr:cNvPr id="384" name="直線コネクタ 383"/>
        <xdr:cNvCxnSpPr/>
      </xdr:nvCxnSpPr>
      <xdr:spPr>
        <a:xfrm flipV="1">
          <a:off x="15290800" y="638376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58208</xdr:rowOff>
    </xdr:from>
    <xdr:to>
      <xdr:col>22</xdr:col>
      <xdr:colOff>203200</xdr:colOff>
      <xdr:row>37</xdr:row>
      <xdr:rowOff>66252</xdr:rowOff>
    </xdr:to>
    <xdr:cxnSp macro="">
      <xdr:nvCxnSpPr>
        <xdr:cNvPr id="387" name="直線コネクタ 386"/>
        <xdr:cNvCxnSpPr/>
      </xdr:nvCxnSpPr>
      <xdr:spPr>
        <a:xfrm flipV="1">
          <a:off x="14401800" y="640185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66252</xdr:rowOff>
    </xdr:from>
    <xdr:to>
      <xdr:col>21</xdr:col>
      <xdr:colOff>0</xdr:colOff>
      <xdr:row>37</xdr:row>
      <xdr:rowOff>72284</xdr:rowOff>
    </xdr:to>
    <xdr:cxnSp macro="">
      <xdr:nvCxnSpPr>
        <xdr:cNvPr id="390" name="直線コネクタ 389"/>
        <xdr:cNvCxnSpPr/>
      </xdr:nvCxnSpPr>
      <xdr:spPr>
        <a:xfrm flipV="1">
          <a:off x="13512800" y="640990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132609</xdr:rowOff>
    </xdr:from>
    <xdr:to>
      <xdr:col>24</xdr:col>
      <xdr:colOff>609600</xdr:colOff>
      <xdr:row>37</xdr:row>
      <xdr:rowOff>62759</xdr:rowOff>
    </xdr:to>
    <xdr:sp macro="" textlink="">
      <xdr:nvSpPr>
        <xdr:cNvPr id="400" name="円/楕円 399"/>
        <xdr:cNvSpPr/>
      </xdr:nvSpPr>
      <xdr:spPr>
        <a:xfrm>
          <a:off x="169672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53886</xdr:rowOff>
    </xdr:from>
    <xdr:ext cx="762000" cy="259045"/>
    <xdr:sp macro="" textlink="">
      <xdr:nvSpPr>
        <xdr:cNvPr id="401" name="公債費負担の状況該当値テキスト"/>
        <xdr:cNvSpPr txBox="1"/>
      </xdr:nvSpPr>
      <xdr:spPr>
        <a:xfrm>
          <a:off x="17106900" y="622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160761</xdr:rowOff>
    </xdr:from>
    <xdr:to>
      <xdr:col>23</xdr:col>
      <xdr:colOff>457200</xdr:colOff>
      <xdr:row>37</xdr:row>
      <xdr:rowOff>90911</xdr:rowOff>
    </xdr:to>
    <xdr:sp macro="" textlink="">
      <xdr:nvSpPr>
        <xdr:cNvPr id="402" name="円/楕円 401"/>
        <xdr:cNvSpPr/>
      </xdr:nvSpPr>
      <xdr:spPr>
        <a:xfrm>
          <a:off x="16129000" y="63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101088</xdr:rowOff>
    </xdr:from>
    <xdr:ext cx="736600" cy="259045"/>
    <xdr:sp macro="" textlink="">
      <xdr:nvSpPr>
        <xdr:cNvPr id="403" name="テキスト ボックス 402"/>
        <xdr:cNvSpPr txBox="1"/>
      </xdr:nvSpPr>
      <xdr:spPr>
        <a:xfrm>
          <a:off x="15798800" y="610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7408</xdr:rowOff>
    </xdr:from>
    <xdr:to>
      <xdr:col>22</xdr:col>
      <xdr:colOff>254000</xdr:colOff>
      <xdr:row>37</xdr:row>
      <xdr:rowOff>109008</xdr:rowOff>
    </xdr:to>
    <xdr:sp macro="" textlink="">
      <xdr:nvSpPr>
        <xdr:cNvPr id="404" name="円/楕円 403"/>
        <xdr:cNvSpPr/>
      </xdr:nvSpPr>
      <xdr:spPr>
        <a:xfrm>
          <a:off x="15240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119185</xdr:rowOff>
    </xdr:from>
    <xdr:ext cx="762000" cy="259045"/>
    <xdr:sp macro="" textlink="">
      <xdr:nvSpPr>
        <xdr:cNvPr id="405" name="テキスト ボックス 404"/>
        <xdr:cNvSpPr txBox="1"/>
      </xdr:nvSpPr>
      <xdr:spPr>
        <a:xfrm>
          <a:off x="14909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15452</xdr:rowOff>
    </xdr:from>
    <xdr:to>
      <xdr:col>21</xdr:col>
      <xdr:colOff>50800</xdr:colOff>
      <xdr:row>37</xdr:row>
      <xdr:rowOff>117052</xdr:rowOff>
    </xdr:to>
    <xdr:sp macro="" textlink="">
      <xdr:nvSpPr>
        <xdr:cNvPr id="406" name="円/楕円 405"/>
        <xdr:cNvSpPr/>
      </xdr:nvSpPr>
      <xdr:spPr>
        <a:xfrm>
          <a:off x="14351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127229</xdr:rowOff>
    </xdr:from>
    <xdr:ext cx="762000" cy="259045"/>
    <xdr:sp macro="" textlink="">
      <xdr:nvSpPr>
        <xdr:cNvPr id="407" name="テキスト ボックス 406"/>
        <xdr:cNvSpPr txBox="1"/>
      </xdr:nvSpPr>
      <xdr:spPr>
        <a:xfrm>
          <a:off x="14020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21484</xdr:rowOff>
    </xdr:from>
    <xdr:to>
      <xdr:col>19</xdr:col>
      <xdr:colOff>533400</xdr:colOff>
      <xdr:row>37</xdr:row>
      <xdr:rowOff>123084</xdr:rowOff>
    </xdr:to>
    <xdr:sp macro="" textlink="">
      <xdr:nvSpPr>
        <xdr:cNvPr id="408" name="円/楕円 407"/>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133261</xdr:rowOff>
    </xdr:from>
    <xdr:ext cx="762000" cy="259045"/>
    <xdr:sp macro="" textlink="">
      <xdr:nvSpPr>
        <xdr:cNvPr id="409" name="テキスト ボックス 408"/>
        <xdr:cNvSpPr txBox="1"/>
      </xdr:nvSpPr>
      <xdr:spPr>
        <a:xfrm>
          <a:off x="13131800" y="61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基金の積立等により充当可能財源が増加したことで、前年度よりも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ている。しかし、防災拠点施設整備等の大型建設事業等により地方債残高が増加していることから、この償還に向けた基金の積立や起債発行の抑制など、計画的な財政運営によって将来負担比率の改善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161315</xdr:rowOff>
    </xdr:from>
    <xdr:to>
      <xdr:col>24</xdr:col>
      <xdr:colOff>558800</xdr:colOff>
      <xdr:row>15</xdr:row>
      <xdr:rowOff>2413</xdr:rowOff>
    </xdr:to>
    <xdr:cxnSp macro="">
      <xdr:nvCxnSpPr>
        <xdr:cNvPr id="441" name="直線コネクタ 440"/>
        <xdr:cNvCxnSpPr/>
      </xdr:nvCxnSpPr>
      <xdr:spPr>
        <a:xfrm flipV="1">
          <a:off x="16179800" y="2561615"/>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146093</xdr:rowOff>
    </xdr:from>
    <xdr:ext cx="762000" cy="259045"/>
    <xdr:sp macro="" textlink="">
      <xdr:nvSpPr>
        <xdr:cNvPr id="442" name="将来負担の状況平均値テキスト"/>
        <xdr:cNvSpPr txBox="1"/>
      </xdr:nvSpPr>
      <xdr:spPr>
        <a:xfrm>
          <a:off x="17106900" y="2546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2413</xdr:rowOff>
    </xdr:from>
    <xdr:to>
      <xdr:col>23</xdr:col>
      <xdr:colOff>406400</xdr:colOff>
      <xdr:row>15</xdr:row>
      <xdr:rowOff>19304</xdr:rowOff>
    </xdr:to>
    <xdr:cxnSp macro="">
      <xdr:nvCxnSpPr>
        <xdr:cNvPr id="444" name="直線コネクタ 443"/>
        <xdr:cNvCxnSpPr/>
      </xdr:nvCxnSpPr>
      <xdr:spPr>
        <a:xfrm flipV="1">
          <a:off x="15290800" y="257416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14961</xdr:rowOff>
    </xdr:from>
    <xdr:to>
      <xdr:col>22</xdr:col>
      <xdr:colOff>203200</xdr:colOff>
      <xdr:row>15</xdr:row>
      <xdr:rowOff>19304</xdr:rowOff>
    </xdr:to>
    <xdr:cxnSp macro="">
      <xdr:nvCxnSpPr>
        <xdr:cNvPr id="447" name="直線コネクタ 446"/>
        <xdr:cNvCxnSpPr/>
      </xdr:nvCxnSpPr>
      <xdr:spPr>
        <a:xfrm>
          <a:off x="14401800" y="2586711"/>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14961</xdr:rowOff>
    </xdr:from>
    <xdr:to>
      <xdr:col>21</xdr:col>
      <xdr:colOff>0</xdr:colOff>
      <xdr:row>15</xdr:row>
      <xdr:rowOff>31852</xdr:rowOff>
    </xdr:to>
    <xdr:cxnSp macro="">
      <xdr:nvCxnSpPr>
        <xdr:cNvPr id="450" name="直線コネクタ 449"/>
        <xdr:cNvCxnSpPr/>
      </xdr:nvCxnSpPr>
      <xdr:spPr>
        <a:xfrm flipV="1">
          <a:off x="13512800" y="258671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110515</xdr:rowOff>
    </xdr:from>
    <xdr:to>
      <xdr:col>24</xdr:col>
      <xdr:colOff>609600</xdr:colOff>
      <xdr:row>15</xdr:row>
      <xdr:rowOff>40665</xdr:rowOff>
    </xdr:to>
    <xdr:sp macro="" textlink="">
      <xdr:nvSpPr>
        <xdr:cNvPr id="460" name="円/楕円 459"/>
        <xdr:cNvSpPr/>
      </xdr:nvSpPr>
      <xdr:spPr>
        <a:xfrm>
          <a:off x="16967200" y="25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31792</xdr:rowOff>
    </xdr:from>
    <xdr:ext cx="762000" cy="259045"/>
    <xdr:sp macro="" textlink="">
      <xdr:nvSpPr>
        <xdr:cNvPr id="461" name="将来負担の状況該当値テキスト"/>
        <xdr:cNvSpPr txBox="1"/>
      </xdr:nvSpPr>
      <xdr:spPr>
        <a:xfrm>
          <a:off x="17106900" y="24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123063</xdr:rowOff>
    </xdr:from>
    <xdr:to>
      <xdr:col>23</xdr:col>
      <xdr:colOff>457200</xdr:colOff>
      <xdr:row>15</xdr:row>
      <xdr:rowOff>53213</xdr:rowOff>
    </xdr:to>
    <xdr:sp macro="" textlink="">
      <xdr:nvSpPr>
        <xdr:cNvPr id="462" name="円/楕円 461"/>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63390</xdr:rowOff>
    </xdr:from>
    <xdr:ext cx="736600" cy="259045"/>
    <xdr:sp macro="" textlink="">
      <xdr:nvSpPr>
        <xdr:cNvPr id="463" name="テキスト ボックス 462"/>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139954</xdr:rowOff>
    </xdr:from>
    <xdr:to>
      <xdr:col>22</xdr:col>
      <xdr:colOff>254000</xdr:colOff>
      <xdr:row>15</xdr:row>
      <xdr:rowOff>70104</xdr:rowOff>
    </xdr:to>
    <xdr:sp macro="" textlink="">
      <xdr:nvSpPr>
        <xdr:cNvPr id="464" name="円/楕円 463"/>
        <xdr:cNvSpPr/>
      </xdr:nvSpPr>
      <xdr:spPr>
        <a:xfrm>
          <a:off x="15240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80281</xdr:rowOff>
    </xdr:from>
    <xdr:ext cx="762000" cy="259045"/>
    <xdr:sp macro="" textlink="">
      <xdr:nvSpPr>
        <xdr:cNvPr id="465" name="テキスト ボックス 464"/>
        <xdr:cNvSpPr txBox="1"/>
      </xdr:nvSpPr>
      <xdr:spPr>
        <a:xfrm>
          <a:off x="14909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135611</xdr:rowOff>
    </xdr:from>
    <xdr:to>
      <xdr:col>21</xdr:col>
      <xdr:colOff>50800</xdr:colOff>
      <xdr:row>15</xdr:row>
      <xdr:rowOff>65761</xdr:rowOff>
    </xdr:to>
    <xdr:sp macro="" textlink="">
      <xdr:nvSpPr>
        <xdr:cNvPr id="466" name="円/楕円 465"/>
        <xdr:cNvSpPr/>
      </xdr:nvSpPr>
      <xdr:spPr>
        <a:xfrm>
          <a:off x="14351000" y="253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75938</xdr:rowOff>
    </xdr:from>
    <xdr:ext cx="762000" cy="259045"/>
    <xdr:sp macro="" textlink="">
      <xdr:nvSpPr>
        <xdr:cNvPr id="467" name="テキスト ボックス 466"/>
        <xdr:cNvSpPr txBox="1"/>
      </xdr:nvSpPr>
      <xdr:spPr>
        <a:xfrm>
          <a:off x="14020800" y="230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152502</xdr:rowOff>
    </xdr:from>
    <xdr:to>
      <xdr:col>19</xdr:col>
      <xdr:colOff>533400</xdr:colOff>
      <xdr:row>15</xdr:row>
      <xdr:rowOff>82652</xdr:rowOff>
    </xdr:to>
    <xdr:sp macro="" textlink="">
      <xdr:nvSpPr>
        <xdr:cNvPr id="468" name="円/楕円 467"/>
        <xdr:cNvSpPr/>
      </xdr:nvSpPr>
      <xdr:spPr>
        <a:xfrm>
          <a:off x="13462000" y="255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92829</xdr:rowOff>
    </xdr:from>
    <xdr:ext cx="762000" cy="259045"/>
    <xdr:sp macro="" textlink="">
      <xdr:nvSpPr>
        <xdr:cNvPr id="469" name="テキスト ボックス 468"/>
        <xdr:cNvSpPr txBox="1"/>
      </xdr:nvSpPr>
      <xdr:spPr>
        <a:xfrm>
          <a:off x="13131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人件費については類似団体の平均値とほぼ同水準で推移している。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歳超の管理職職員給料の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％カットなどの人件費抑制策を実施し、引き続き人件費の抑制に努めていく。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54610</xdr:rowOff>
    </xdr:to>
    <xdr:cxnSp macro="">
      <xdr:nvCxnSpPr>
        <xdr:cNvPr id="66" name="直線コネクタ 65"/>
        <xdr:cNvCxnSpPr/>
      </xdr:nvCxnSpPr>
      <xdr:spPr>
        <a:xfrm>
          <a:off x="3987800" y="6383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39370</xdr:rowOff>
    </xdr:to>
    <xdr:cxnSp macro="">
      <xdr:nvCxnSpPr>
        <xdr:cNvPr id="69" name="直線コネクタ 68"/>
        <xdr:cNvCxnSpPr/>
      </xdr:nvCxnSpPr>
      <xdr:spPr>
        <a:xfrm>
          <a:off x="3098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31750</xdr:rowOff>
    </xdr:to>
    <xdr:cxnSp macro="">
      <xdr:nvCxnSpPr>
        <xdr:cNvPr id="72" name="直線コネクタ 71"/>
        <xdr:cNvCxnSpPr/>
      </xdr:nvCxnSpPr>
      <xdr:spPr>
        <a:xfrm flipV="1">
          <a:off x="2209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31750</xdr:rowOff>
    </xdr:to>
    <xdr:cxnSp macro="">
      <xdr:nvCxnSpPr>
        <xdr:cNvPr id="75" name="直線コネクタ 74"/>
        <xdr:cNvCxnSpPr/>
      </xdr:nvCxnSpPr>
      <xdr:spPr>
        <a:xfrm>
          <a:off x="1320800" y="6268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3810</xdr:rowOff>
    </xdr:from>
    <xdr:to>
      <xdr:col>7</xdr:col>
      <xdr:colOff>66675</xdr:colOff>
      <xdr:row>37</xdr:row>
      <xdr:rowOff>105410</xdr:rowOff>
    </xdr:to>
    <xdr:sp macro="" textlink="">
      <xdr:nvSpPr>
        <xdr:cNvPr id="85" name="円/楕円 84"/>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147337</xdr:rowOff>
    </xdr:from>
    <xdr:ext cx="762000" cy="259045"/>
    <xdr:sp macro="" textlink="">
      <xdr:nvSpPr>
        <xdr:cNvPr id="86" name="人件費該当値テキスト"/>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160020</xdr:rowOff>
    </xdr:from>
    <xdr:to>
      <xdr:col>5</xdr:col>
      <xdr:colOff>600075</xdr:colOff>
      <xdr:row>37</xdr:row>
      <xdr:rowOff>90170</xdr:rowOff>
    </xdr:to>
    <xdr:sp macro="" textlink="">
      <xdr:nvSpPr>
        <xdr:cNvPr id="87" name="円/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83820</xdr:rowOff>
    </xdr:from>
    <xdr:to>
      <xdr:col>4</xdr:col>
      <xdr:colOff>396875</xdr:colOff>
      <xdr:row>37</xdr:row>
      <xdr:rowOff>13970</xdr:rowOff>
    </xdr:to>
    <xdr:sp macro="" textlink="">
      <xdr:nvSpPr>
        <xdr:cNvPr id="89" name="円/楕円 88"/>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90" name="テキスト ボックス 89"/>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行政評価と連動した予算編成により、事務事業に係る物件費の削減については一定の成果をあげてきたが、平成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学校給食調理業務など業務の民間委託を進めることによる委託料の増加があり、物件費における経常収支比率も増加している。今後も事業の委託化や臨時職員の配置などが行われれば物件費を増加させる要因となるが、人件費の減少など、それに見合う財政効果があるか比較・検証しながら実施し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15421</xdr:rowOff>
    </xdr:from>
    <xdr:to>
      <xdr:col>24</xdr:col>
      <xdr:colOff>31750</xdr:colOff>
      <xdr:row>17</xdr:row>
      <xdr:rowOff>26307</xdr:rowOff>
    </xdr:to>
    <xdr:cxnSp macro="">
      <xdr:nvCxnSpPr>
        <xdr:cNvPr id="129" name="直線コネクタ 128"/>
        <xdr:cNvCxnSpPr/>
      </xdr:nvCxnSpPr>
      <xdr:spPr>
        <a:xfrm>
          <a:off x="15671800" y="29300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121557</xdr:rowOff>
    </xdr:from>
    <xdr:to>
      <xdr:col>22</xdr:col>
      <xdr:colOff>565150</xdr:colOff>
      <xdr:row>17</xdr:row>
      <xdr:rowOff>15421</xdr:rowOff>
    </xdr:to>
    <xdr:cxnSp macro="">
      <xdr:nvCxnSpPr>
        <xdr:cNvPr id="132" name="直線コネクタ 131"/>
        <xdr:cNvCxnSpPr/>
      </xdr:nvCxnSpPr>
      <xdr:spPr>
        <a:xfrm>
          <a:off x="14782800" y="28647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56243</xdr:rowOff>
    </xdr:from>
    <xdr:to>
      <xdr:col>21</xdr:col>
      <xdr:colOff>361950</xdr:colOff>
      <xdr:row>16</xdr:row>
      <xdr:rowOff>121557</xdr:rowOff>
    </xdr:to>
    <xdr:cxnSp macro="">
      <xdr:nvCxnSpPr>
        <xdr:cNvPr id="135" name="直線コネクタ 134"/>
        <xdr:cNvCxnSpPr/>
      </xdr:nvCxnSpPr>
      <xdr:spPr>
        <a:xfrm>
          <a:off x="13893800" y="2799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56243</xdr:rowOff>
    </xdr:to>
    <xdr:cxnSp macro="">
      <xdr:nvCxnSpPr>
        <xdr:cNvPr id="138" name="直線コネクタ 137"/>
        <xdr:cNvCxnSpPr/>
      </xdr:nvCxnSpPr>
      <xdr:spPr>
        <a:xfrm>
          <a:off x="13004800" y="27667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146957</xdr:rowOff>
    </xdr:from>
    <xdr:to>
      <xdr:col>24</xdr:col>
      <xdr:colOff>82550</xdr:colOff>
      <xdr:row>17</xdr:row>
      <xdr:rowOff>77107</xdr:rowOff>
    </xdr:to>
    <xdr:sp macro="" textlink="">
      <xdr:nvSpPr>
        <xdr:cNvPr id="148" name="円/楕円 147"/>
        <xdr:cNvSpPr/>
      </xdr:nvSpPr>
      <xdr:spPr>
        <a:xfrm>
          <a:off x="164592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119034</xdr:rowOff>
    </xdr:from>
    <xdr:ext cx="762000" cy="259045"/>
    <xdr:sp macro="" textlink="">
      <xdr:nvSpPr>
        <xdr:cNvPr id="149" name="物件費該当値テキスト"/>
        <xdr:cNvSpPr txBox="1"/>
      </xdr:nvSpPr>
      <xdr:spPr>
        <a:xfrm>
          <a:off x="16598900" y="28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136071</xdr:rowOff>
    </xdr:from>
    <xdr:to>
      <xdr:col>22</xdr:col>
      <xdr:colOff>615950</xdr:colOff>
      <xdr:row>17</xdr:row>
      <xdr:rowOff>66221</xdr:rowOff>
    </xdr:to>
    <xdr:sp macro="" textlink="">
      <xdr:nvSpPr>
        <xdr:cNvPr id="150" name="円/楕円 149"/>
        <xdr:cNvSpPr/>
      </xdr:nvSpPr>
      <xdr:spPr>
        <a:xfrm>
          <a:off x="15621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50998</xdr:rowOff>
    </xdr:from>
    <xdr:ext cx="736600" cy="259045"/>
    <xdr:sp macro="" textlink="">
      <xdr:nvSpPr>
        <xdr:cNvPr id="151" name="テキスト ボックス 150"/>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70757</xdr:rowOff>
    </xdr:from>
    <xdr:to>
      <xdr:col>21</xdr:col>
      <xdr:colOff>412750</xdr:colOff>
      <xdr:row>17</xdr:row>
      <xdr:rowOff>907</xdr:rowOff>
    </xdr:to>
    <xdr:sp macro="" textlink="">
      <xdr:nvSpPr>
        <xdr:cNvPr id="152" name="円/楕円 151"/>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157134</xdr:rowOff>
    </xdr:from>
    <xdr:ext cx="762000" cy="259045"/>
    <xdr:sp macro="" textlink="">
      <xdr:nvSpPr>
        <xdr:cNvPr id="153" name="テキスト ボックス 152"/>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5443</xdr:rowOff>
    </xdr:from>
    <xdr:to>
      <xdr:col>20</xdr:col>
      <xdr:colOff>209550</xdr:colOff>
      <xdr:row>16</xdr:row>
      <xdr:rowOff>107043</xdr:rowOff>
    </xdr:to>
    <xdr:sp macro="" textlink="">
      <xdr:nvSpPr>
        <xdr:cNvPr id="154" name="円/楕円 153"/>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55" name="テキスト ボックス 154"/>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6" name="円/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7" name="テキスト ボックス 156"/>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扶助費については、類似団体の平均値を上回っている。平成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年度も前年度に引き続き保育所運営経費や障害者自立支援給付費が増加し、経常収支比率が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69850</xdr:rowOff>
    </xdr:from>
    <xdr:to>
      <xdr:col>7</xdr:col>
      <xdr:colOff>15875</xdr:colOff>
      <xdr:row>60</xdr:row>
      <xdr:rowOff>50800</xdr:rowOff>
    </xdr:to>
    <xdr:cxnSp macro="">
      <xdr:nvCxnSpPr>
        <xdr:cNvPr id="190" name="直線コネクタ 189"/>
        <xdr:cNvCxnSpPr/>
      </xdr:nvCxnSpPr>
      <xdr:spPr>
        <a:xfrm>
          <a:off x="3987800" y="10185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69850</xdr:rowOff>
    </xdr:to>
    <xdr:cxnSp macro="">
      <xdr:nvCxnSpPr>
        <xdr:cNvPr id="193" name="直線コネクタ 192"/>
        <xdr:cNvCxnSpPr/>
      </xdr:nvCxnSpPr>
      <xdr:spPr>
        <a:xfrm>
          <a:off x="3098800" y="10109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139700</xdr:rowOff>
    </xdr:from>
    <xdr:to>
      <xdr:col>4</xdr:col>
      <xdr:colOff>346075</xdr:colOff>
      <xdr:row>58</xdr:row>
      <xdr:rowOff>165100</xdr:rowOff>
    </xdr:to>
    <xdr:cxnSp macro="">
      <xdr:nvCxnSpPr>
        <xdr:cNvPr id="196" name="直線コネクタ 195"/>
        <xdr:cNvCxnSpPr/>
      </xdr:nvCxnSpPr>
      <xdr:spPr>
        <a:xfrm>
          <a:off x="2209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0</xdr:rowOff>
    </xdr:from>
    <xdr:to>
      <xdr:col>3</xdr:col>
      <xdr:colOff>142875</xdr:colOff>
      <xdr:row>58</xdr:row>
      <xdr:rowOff>139700</xdr:rowOff>
    </xdr:to>
    <xdr:cxnSp macro="">
      <xdr:nvCxnSpPr>
        <xdr:cNvPr id="199" name="直線コネクタ 198"/>
        <xdr:cNvCxnSpPr/>
      </xdr:nvCxnSpPr>
      <xdr:spPr>
        <a:xfrm>
          <a:off x="1320800" y="9944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0</xdr:rowOff>
    </xdr:from>
    <xdr:to>
      <xdr:col>7</xdr:col>
      <xdr:colOff>66675</xdr:colOff>
      <xdr:row>60</xdr:row>
      <xdr:rowOff>101600</xdr:rowOff>
    </xdr:to>
    <xdr:sp macro="" textlink="">
      <xdr:nvSpPr>
        <xdr:cNvPr id="209" name="円/楕円 208"/>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143527</xdr:rowOff>
    </xdr:from>
    <xdr:ext cx="762000" cy="259045"/>
    <xdr:sp macro="" textlink="">
      <xdr:nvSpPr>
        <xdr:cNvPr id="210" name="扶助費該当値テキスト"/>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19050</xdr:rowOff>
    </xdr:from>
    <xdr:to>
      <xdr:col>5</xdr:col>
      <xdr:colOff>600075</xdr:colOff>
      <xdr:row>59</xdr:row>
      <xdr:rowOff>120650</xdr:rowOff>
    </xdr:to>
    <xdr:sp macro="" textlink="">
      <xdr:nvSpPr>
        <xdr:cNvPr id="211" name="円/楕円 210"/>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105427</xdr:rowOff>
    </xdr:from>
    <xdr:ext cx="736600" cy="259045"/>
    <xdr:sp macro="" textlink="">
      <xdr:nvSpPr>
        <xdr:cNvPr id="212" name="テキスト ボックス 211"/>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114300</xdr:rowOff>
    </xdr:from>
    <xdr:to>
      <xdr:col>4</xdr:col>
      <xdr:colOff>396875</xdr:colOff>
      <xdr:row>59</xdr:row>
      <xdr:rowOff>44450</xdr:rowOff>
    </xdr:to>
    <xdr:sp macro="" textlink="">
      <xdr:nvSpPr>
        <xdr:cNvPr id="213" name="円/楕円 212"/>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29227</xdr:rowOff>
    </xdr:from>
    <xdr:ext cx="762000" cy="259045"/>
    <xdr:sp macro="" textlink="">
      <xdr:nvSpPr>
        <xdr:cNvPr id="214" name="テキスト ボックス 213"/>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88900</xdr:rowOff>
    </xdr:from>
    <xdr:to>
      <xdr:col>3</xdr:col>
      <xdr:colOff>193675</xdr:colOff>
      <xdr:row>59</xdr:row>
      <xdr:rowOff>19050</xdr:rowOff>
    </xdr:to>
    <xdr:sp macro="" textlink="">
      <xdr:nvSpPr>
        <xdr:cNvPr id="215" name="円/楕円 214"/>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3827</xdr:rowOff>
    </xdr:from>
    <xdr:ext cx="762000" cy="259045"/>
    <xdr:sp macro="" textlink="">
      <xdr:nvSpPr>
        <xdr:cNvPr id="216" name="テキスト ボックス 215"/>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120650</xdr:rowOff>
    </xdr:from>
    <xdr:to>
      <xdr:col>1</xdr:col>
      <xdr:colOff>676275</xdr:colOff>
      <xdr:row>58</xdr:row>
      <xdr:rowOff>50800</xdr:rowOff>
    </xdr:to>
    <xdr:sp macro="" textlink="">
      <xdr:nvSpPr>
        <xdr:cNvPr id="217" name="円/楕円 216"/>
        <xdr:cNvSpPr/>
      </xdr:nvSpPr>
      <xdr:spPr>
        <a:xfrm>
          <a:off x="1270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35577</xdr:rowOff>
    </xdr:from>
    <xdr:ext cx="762000" cy="259045"/>
    <xdr:sp macro="" textlink="">
      <xdr:nvSpPr>
        <xdr:cNvPr id="218" name="テキスト ボックス 217"/>
        <xdr:cNvSpPr txBox="1"/>
      </xdr:nvSpPr>
      <xdr:spPr>
        <a:xfrm>
          <a:off x="939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その他の経費では、下水道事業への繰出金が増加したこと等により、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た。下水道事業については、供用開始して間もないため下水道の整備事業が継続しており、今後も繰出金が増加する要因となるため、市全体の財政運営の中でバランスを取りながら事業の計画、実施を行っていく必要があ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130810</xdr:rowOff>
    </xdr:from>
    <xdr:to>
      <xdr:col>24</xdr:col>
      <xdr:colOff>31750</xdr:colOff>
      <xdr:row>58</xdr:row>
      <xdr:rowOff>12700</xdr:rowOff>
    </xdr:to>
    <xdr:cxnSp macro="">
      <xdr:nvCxnSpPr>
        <xdr:cNvPr id="251" name="直線コネクタ 250"/>
        <xdr:cNvCxnSpPr/>
      </xdr:nvCxnSpPr>
      <xdr:spPr>
        <a:xfrm>
          <a:off x="15671800" y="99034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130810</xdr:rowOff>
    </xdr:from>
    <xdr:to>
      <xdr:col>22</xdr:col>
      <xdr:colOff>565150</xdr:colOff>
      <xdr:row>58</xdr:row>
      <xdr:rowOff>43180</xdr:rowOff>
    </xdr:to>
    <xdr:cxnSp macro="">
      <xdr:nvCxnSpPr>
        <xdr:cNvPr id="254" name="直線コネクタ 253"/>
        <xdr:cNvCxnSpPr/>
      </xdr:nvCxnSpPr>
      <xdr:spPr>
        <a:xfrm flipV="1">
          <a:off x="14782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43180</xdr:rowOff>
    </xdr:from>
    <xdr:to>
      <xdr:col>21</xdr:col>
      <xdr:colOff>361950</xdr:colOff>
      <xdr:row>58</xdr:row>
      <xdr:rowOff>50800</xdr:rowOff>
    </xdr:to>
    <xdr:cxnSp macro="">
      <xdr:nvCxnSpPr>
        <xdr:cNvPr id="257" name="直線コネクタ 256"/>
        <xdr:cNvCxnSpPr/>
      </xdr:nvCxnSpPr>
      <xdr:spPr>
        <a:xfrm flipV="1">
          <a:off x="13893800" y="998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107950</xdr:rowOff>
    </xdr:from>
    <xdr:to>
      <xdr:col>20</xdr:col>
      <xdr:colOff>158750</xdr:colOff>
      <xdr:row>58</xdr:row>
      <xdr:rowOff>50800</xdr:rowOff>
    </xdr:to>
    <xdr:cxnSp macro="">
      <xdr:nvCxnSpPr>
        <xdr:cNvPr id="260" name="直線コネクタ 259"/>
        <xdr:cNvCxnSpPr/>
      </xdr:nvCxnSpPr>
      <xdr:spPr>
        <a:xfrm>
          <a:off x="13004800" y="988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0" name="円/楕円 269"/>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1"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80010</xdr:rowOff>
    </xdr:from>
    <xdr:to>
      <xdr:col>22</xdr:col>
      <xdr:colOff>615950</xdr:colOff>
      <xdr:row>58</xdr:row>
      <xdr:rowOff>10160</xdr:rowOff>
    </xdr:to>
    <xdr:sp macro="" textlink="">
      <xdr:nvSpPr>
        <xdr:cNvPr id="272" name="円/楕円 271"/>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166387</xdr:rowOff>
    </xdr:from>
    <xdr:ext cx="736600" cy="259045"/>
    <xdr:sp macro="" textlink="">
      <xdr:nvSpPr>
        <xdr:cNvPr id="273" name="テキスト ボックス 272"/>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4" name="円/楕円 273"/>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5" name="テキスト ボックス 274"/>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6" name="円/楕円 275"/>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7" name="テキスト ボックス 276"/>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57150</xdr:rowOff>
    </xdr:from>
    <xdr:to>
      <xdr:col>19</xdr:col>
      <xdr:colOff>6350</xdr:colOff>
      <xdr:row>57</xdr:row>
      <xdr:rowOff>158750</xdr:rowOff>
    </xdr:to>
    <xdr:sp macro="" textlink="">
      <xdr:nvSpPr>
        <xdr:cNvPr id="278" name="円/楕円 277"/>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143527</xdr:rowOff>
    </xdr:from>
    <xdr:ext cx="762000" cy="259045"/>
    <xdr:sp macro="" textlink="">
      <xdr:nvSpPr>
        <xdr:cNvPr id="279" name="テキスト ボックス 278"/>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地方独立行政法人筑後市立病院への交付金や一部事務組合負担金が多額であることも要因となり、例年類似団体より高い値で推移している。平成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年度は八女西部広域事務組合への負担金が減少したことなどにより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ポイント改善した。今後は行政評価等を活用し、各種補助金の見直しなどに取り組んでいく。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145288</xdr:rowOff>
    </xdr:to>
    <xdr:cxnSp macro="">
      <xdr:nvCxnSpPr>
        <xdr:cNvPr id="309" name="直線コネクタ 308"/>
        <xdr:cNvCxnSpPr/>
      </xdr:nvCxnSpPr>
      <xdr:spPr>
        <a:xfrm flipV="1">
          <a:off x="15671800" y="62854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24130</xdr:rowOff>
    </xdr:to>
    <xdr:cxnSp macro="">
      <xdr:nvCxnSpPr>
        <xdr:cNvPr id="312" name="直線コネクタ 311"/>
        <xdr:cNvCxnSpPr/>
      </xdr:nvCxnSpPr>
      <xdr:spPr>
        <a:xfrm flipV="1">
          <a:off x="14782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83566</xdr:rowOff>
    </xdr:to>
    <xdr:cxnSp macro="">
      <xdr:nvCxnSpPr>
        <xdr:cNvPr id="315" name="直線コネクタ 314"/>
        <xdr:cNvCxnSpPr/>
      </xdr:nvCxnSpPr>
      <xdr:spPr>
        <a:xfrm flipV="1">
          <a:off x="13893800" y="63677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83566</xdr:rowOff>
    </xdr:to>
    <xdr:cxnSp macro="">
      <xdr:nvCxnSpPr>
        <xdr:cNvPr id="318" name="直線コネクタ 317"/>
        <xdr:cNvCxnSpPr/>
      </xdr:nvCxnSpPr>
      <xdr:spPr>
        <a:xfrm>
          <a:off x="13004800" y="6408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8" name="円/楕円 327"/>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34561</xdr:rowOff>
    </xdr:from>
    <xdr:ext cx="762000" cy="259045"/>
    <xdr:sp macro="" textlink="">
      <xdr:nvSpPr>
        <xdr:cNvPr id="329"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30" name="円/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31" name="テキスト ボックス 330"/>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144780</xdr:rowOff>
    </xdr:from>
    <xdr:to>
      <xdr:col>21</xdr:col>
      <xdr:colOff>412750</xdr:colOff>
      <xdr:row>37</xdr:row>
      <xdr:rowOff>74930</xdr:rowOff>
    </xdr:to>
    <xdr:sp macro="" textlink="">
      <xdr:nvSpPr>
        <xdr:cNvPr id="332" name="円/楕円 331"/>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33" name="テキスト ボックス 33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34" name="円/楕円 333"/>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35" name="テキスト ボックス 334"/>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6" name="円/楕円 335"/>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7" name="テキスト ボックス 336"/>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公債費に係る経常収支比率は類似団体と比較し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値となっている。しかし、継続事業として取り組んでいる防災拠点の整備など大型の建設事業により起債残高が増加傾向にあるため、今後の新規事業の抑制など、計画的な財政運営に努めることで公債費の増加を抑え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39370</xdr:rowOff>
    </xdr:from>
    <xdr:to>
      <xdr:col>7</xdr:col>
      <xdr:colOff>15875</xdr:colOff>
      <xdr:row>74</xdr:row>
      <xdr:rowOff>69850</xdr:rowOff>
    </xdr:to>
    <xdr:cxnSp macro="">
      <xdr:nvCxnSpPr>
        <xdr:cNvPr id="369" name="直線コネクタ 368"/>
        <xdr:cNvCxnSpPr/>
      </xdr:nvCxnSpPr>
      <xdr:spPr>
        <a:xfrm flipV="1">
          <a:off x="3987800" y="12726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69850</xdr:rowOff>
    </xdr:from>
    <xdr:to>
      <xdr:col>5</xdr:col>
      <xdr:colOff>549275</xdr:colOff>
      <xdr:row>74</xdr:row>
      <xdr:rowOff>83185</xdr:rowOff>
    </xdr:to>
    <xdr:cxnSp macro="">
      <xdr:nvCxnSpPr>
        <xdr:cNvPr id="372" name="直線コネクタ 371"/>
        <xdr:cNvCxnSpPr/>
      </xdr:nvCxnSpPr>
      <xdr:spPr>
        <a:xfrm flipV="1">
          <a:off x="3098800" y="127571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83185</xdr:rowOff>
    </xdr:from>
    <xdr:to>
      <xdr:col>4</xdr:col>
      <xdr:colOff>346075</xdr:colOff>
      <xdr:row>74</xdr:row>
      <xdr:rowOff>102235</xdr:rowOff>
    </xdr:to>
    <xdr:cxnSp macro="">
      <xdr:nvCxnSpPr>
        <xdr:cNvPr id="375" name="直線コネクタ 374"/>
        <xdr:cNvCxnSpPr/>
      </xdr:nvCxnSpPr>
      <xdr:spPr>
        <a:xfrm flipV="1">
          <a:off x="2209800" y="127704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96520</xdr:rowOff>
    </xdr:from>
    <xdr:to>
      <xdr:col>3</xdr:col>
      <xdr:colOff>142875</xdr:colOff>
      <xdr:row>74</xdr:row>
      <xdr:rowOff>102235</xdr:rowOff>
    </xdr:to>
    <xdr:cxnSp macro="">
      <xdr:nvCxnSpPr>
        <xdr:cNvPr id="378" name="直線コネクタ 377"/>
        <xdr:cNvCxnSpPr/>
      </xdr:nvCxnSpPr>
      <xdr:spPr>
        <a:xfrm>
          <a:off x="1320800" y="127838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160020</xdr:rowOff>
    </xdr:from>
    <xdr:to>
      <xdr:col>7</xdr:col>
      <xdr:colOff>66675</xdr:colOff>
      <xdr:row>74</xdr:row>
      <xdr:rowOff>90170</xdr:rowOff>
    </xdr:to>
    <xdr:sp macro="" textlink="">
      <xdr:nvSpPr>
        <xdr:cNvPr id="388" name="円/楕円 387"/>
        <xdr:cNvSpPr/>
      </xdr:nvSpPr>
      <xdr:spPr>
        <a:xfrm>
          <a:off x="47752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68597</xdr:rowOff>
    </xdr:from>
    <xdr:ext cx="762000" cy="259045"/>
    <xdr:sp macro="" textlink="">
      <xdr:nvSpPr>
        <xdr:cNvPr id="389" name="公債費該当値テキスト"/>
        <xdr:cNvSpPr txBox="1"/>
      </xdr:nvSpPr>
      <xdr:spPr>
        <a:xfrm>
          <a:off x="4914900" y="1258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19050</xdr:rowOff>
    </xdr:from>
    <xdr:to>
      <xdr:col>5</xdr:col>
      <xdr:colOff>600075</xdr:colOff>
      <xdr:row>74</xdr:row>
      <xdr:rowOff>120650</xdr:rowOff>
    </xdr:to>
    <xdr:sp macro="" textlink="">
      <xdr:nvSpPr>
        <xdr:cNvPr id="390" name="円/楕円 389"/>
        <xdr:cNvSpPr/>
      </xdr:nvSpPr>
      <xdr:spPr>
        <a:xfrm>
          <a:off x="3937000" y="127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130827</xdr:rowOff>
    </xdr:from>
    <xdr:ext cx="736600" cy="259045"/>
    <xdr:sp macro="" textlink="">
      <xdr:nvSpPr>
        <xdr:cNvPr id="391" name="テキスト ボックス 390"/>
        <xdr:cNvSpPr txBox="1"/>
      </xdr:nvSpPr>
      <xdr:spPr>
        <a:xfrm>
          <a:off x="3606800" y="1247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32385</xdr:rowOff>
    </xdr:from>
    <xdr:to>
      <xdr:col>4</xdr:col>
      <xdr:colOff>396875</xdr:colOff>
      <xdr:row>74</xdr:row>
      <xdr:rowOff>133985</xdr:rowOff>
    </xdr:to>
    <xdr:sp macro="" textlink="">
      <xdr:nvSpPr>
        <xdr:cNvPr id="392" name="円/楕円 391"/>
        <xdr:cNvSpPr/>
      </xdr:nvSpPr>
      <xdr:spPr>
        <a:xfrm>
          <a:off x="30480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144162</xdr:rowOff>
    </xdr:from>
    <xdr:ext cx="762000" cy="259045"/>
    <xdr:sp macro="" textlink="">
      <xdr:nvSpPr>
        <xdr:cNvPr id="393" name="テキスト ボックス 392"/>
        <xdr:cNvSpPr txBox="1"/>
      </xdr:nvSpPr>
      <xdr:spPr>
        <a:xfrm>
          <a:off x="2717800" y="124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51435</xdr:rowOff>
    </xdr:from>
    <xdr:to>
      <xdr:col>3</xdr:col>
      <xdr:colOff>193675</xdr:colOff>
      <xdr:row>74</xdr:row>
      <xdr:rowOff>153035</xdr:rowOff>
    </xdr:to>
    <xdr:sp macro="" textlink="">
      <xdr:nvSpPr>
        <xdr:cNvPr id="394" name="円/楕円 393"/>
        <xdr:cNvSpPr/>
      </xdr:nvSpPr>
      <xdr:spPr>
        <a:xfrm>
          <a:off x="2159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163212</xdr:rowOff>
    </xdr:from>
    <xdr:ext cx="762000" cy="259045"/>
    <xdr:sp macro="" textlink="">
      <xdr:nvSpPr>
        <xdr:cNvPr id="395" name="テキスト ボックス 394"/>
        <xdr:cNvSpPr txBox="1"/>
      </xdr:nvSpPr>
      <xdr:spPr>
        <a:xfrm>
          <a:off x="1828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96" name="円/楕円 395"/>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397" name="テキスト ボックス 396"/>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ポイント上回っている。扶助費（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ポイント）や補助費（</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ポイント）で類似団体平均値と乖離した値となっていることが主な要因であり、各種補助金の見直しなど経常経費の縮減に向けて取り組んでいく。</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149861</xdr:rowOff>
    </xdr:from>
    <xdr:to>
      <xdr:col>24</xdr:col>
      <xdr:colOff>31750</xdr:colOff>
      <xdr:row>81</xdr:row>
      <xdr:rowOff>46989</xdr:rowOff>
    </xdr:to>
    <xdr:cxnSp macro="">
      <xdr:nvCxnSpPr>
        <xdr:cNvPr id="428" name="直線コネクタ 427"/>
        <xdr:cNvCxnSpPr/>
      </xdr:nvCxnSpPr>
      <xdr:spPr>
        <a:xfrm>
          <a:off x="15671800" y="13865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149861</xdr:rowOff>
    </xdr:from>
    <xdr:to>
      <xdr:col>22</xdr:col>
      <xdr:colOff>565150</xdr:colOff>
      <xdr:row>80</xdr:row>
      <xdr:rowOff>149861</xdr:rowOff>
    </xdr:to>
    <xdr:cxnSp macro="">
      <xdr:nvCxnSpPr>
        <xdr:cNvPr id="431" name="直線コネクタ 430"/>
        <xdr:cNvCxnSpPr/>
      </xdr:nvCxnSpPr>
      <xdr:spPr>
        <a:xfrm>
          <a:off x="14782800" y="1386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149861</xdr:rowOff>
    </xdr:from>
    <xdr:to>
      <xdr:col>21</xdr:col>
      <xdr:colOff>361950</xdr:colOff>
      <xdr:row>81</xdr:row>
      <xdr:rowOff>46989</xdr:rowOff>
    </xdr:to>
    <xdr:cxnSp macro="">
      <xdr:nvCxnSpPr>
        <xdr:cNvPr id="434" name="直線コネクタ 433"/>
        <xdr:cNvCxnSpPr/>
      </xdr:nvCxnSpPr>
      <xdr:spPr>
        <a:xfrm flipV="1">
          <a:off x="13893800" y="13865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3556</xdr:rowOff>
    </xdr:from>
    <xdr:to>
      <xdr:col>20</xdr:col>
      <xdr:colOff>158750</xdr:colOff>
      <xdr:row>81</xdr:row>
      <xdr:rowOff>46989</xdr:rowOff>
    </xdr:to>
    <xdr:cxnSp macro="">
      <xdr:nvCxnSpPr>
        <xdr:cNvPr id="437" name="直線コネクタ 436"/>
        <xdr:cNvCxnSpPr/>
      </xdr:nvCxnSpPr>
      <xdr:spPr>
        <a:xfrm>
          <a:off x="13004800" y="13719556"/>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167639</xdr:rowOff>
    </xdr:from>
    <xdr:to>
      <xdr:col>24</xdr:col>
      <xdr:colOff>82550</xdr:colOff>
      <xdr:row>81</xdr:row>
      <xdr:rowOff>97789</xdr:rowOff>
    </xdr:to>
    <xdr:sp macro="" textlink="">
      <xdr:nvSpPr>
        <xdr:cNvPr id="447" name="円/楕円 446"/>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76216</xdr:rowOff>
    </xdr:from>
    <xdr:ext cx="762000" cy="259045"/>
    <xdr:sp macro="" textlink="">
      <xdr:nvSpPr>
        <xdr:cNvPr id="448" name="公債費以外該当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99061</xdr:rowOff>
    </xdr:from>
    <xdr:to>
      <xdr:col>22</xdr:col>
      <xdr:colOff>615950</xdr:colOff>
      <xdr:row>81</xdr:row>
      <xdr:rowOff>29211</xdr:rowOff>
    </xdr:to>
    <xdr:sp macro="" textlink="">
      <xdr:nvSpPr>
        <xdr:cNvPr id="449" name="円/楕円 448"/>
        <xdr:cNvSpPr/>
      </xdr:nvSpPr>
      <xdr:spPr>
        <a:xfrm>
          <a:off x="15621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13988</xdr:rowOff>
    </xdr:from>
    <xdr:ext cx="736600" cy="259045"/>
    <xdr:sp macro="" textlink="">
      <xdr:nvSpPr>
        <xdr:cNvPr id="450" name="テキスト ボックス 449"/>
        <xdr:cNvSpPr txBox="1"/>
      </xdr:nvSpPr>
      <xdr:spPr>
        <a:xfrm>
          <a:off x="15290800" y="1390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99061</xdr:rowOff>
    </xdr:from>
    <xdr:to>
      <xdr:col>21</xdr:col>
      <xdr:colOff>412750</xdr:colOff>
      <xdr:row>81</xdr:row>
      <xdr:rowOff>29211</xdr:rowOff>
    </xdr:to>
    <xdr:sp macro="" textlink="">
      <xdr:nvSpPr>
        <xdr:cNvPr id="451" name="円/楕円 450"/>
        <xdr:cNvSpPr/>
      </xdr:nvSpPr>
      <xdr:spPr>
        <a:xfrm>
          <a:off x="14732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13988</xdr:rowOff>
    </xdr:from>
    <xdr:ext cx="762000" cy="259045"/>
    <xdr:sp macro="" textlink="">
      <xdr:nvSpPr>
        <xdr:cNvPr id="452" name="テキスト ボックス 451"/>
        <xdr:cNvSpPr txBox="1"/>
      </xdr:nvSpPr>
      <xdr:spPr>
        <a:xfrm>
          <a:off x="14401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167639</xdr:rowOff>
    </xdr:from>
    <xdr:to>
      <xdr:col>20</xdr:col>
      <xdr:colOff>209550</xdr:colOff>
      <xdr:row>81</xdr:row>
      <xdr:rowOff>97789</xdr:rowOff>
    </xdr:to>
    <xdr:sp macro="" textlink="">
      <xdr:nvSpPr>
        <xdr:cNvPr id="453" name="円/楕円 452"/>
        <xdr:cNvSpPr/>
      </xdr:nvSpPr>
      <xdr:spPr>
        <a:xfrm>
          <a:off x="13843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82566</xdr:rowOff>
    </xdr:from>
    <xdr:ext cx="762000" cy="259045"/>
    <xdr:sp macro="" textlink="">
      <xdr:nvSpPr>
        <xdr:cNvPr id="454" name="テキスト ボックス 453"/>
        <xdr:cNvSpPr txBox="1"/>
      </xdr:nvSpPr>
      <xdr:spPr>
        <a:xfrm>
          <a:off x="13512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124206</xdr:rowOff>
    </xdr:from>
    <xdr:to>
      <xdr:col>19</xdr:col>
      <xdr:colOff>6350</xdr:colOff>
      <xdr:row>80</xdr:row>
      <xdr:rowOff>54356</xdr:rowOff>
    </xdr:to>
    <xdr:sp macro="" textlink="">
      <xdr:nvSpPr>
        <xdr:cNvPr id="455" name="円/楕円 454"/>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39133</xdr:rowOff>
    </xdr:from>
    <xdr:ext cx="762000" cy="259045"/>
    <xdr:sp macro="" textlink="">
      <xdr:nvSpPr>
        <xdr:cNvPr id="456" name="テキスト ボックス 455"/>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福岡県筑後市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138201</xdr:rowOff>
    </xdr:from>
    <xdr:to>
      <xdr:col>4</xdr:col>
      <xdr:colOff>1117600</xdr:colOff>
      <xdr:row>20</xdr:row>
      <xdr:rowOff>7163</xdr:rowOff>
    </xdr:to>
    <xdr:cxnSp macro="">
      <xdr:nvCxnSpPr>
        <xdr:cNvPr id="45" name="直線コネクタ 44"/>
        <xdr:cNvCxnSpPr/>
      </xdr:nvCxnSpPr>
      <xdr:spPr bwMode="auto">
        <a:xfrm flipV="1">
          <a:off x="5651500" y="2243226"/>
          <a:ext cx="0" cy="12405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17340</xdr:rowOff>
    </xdr:from>
    <xdr:ext cx="762000" cy="259045"/>
    <xdr:sp macro="" textlink="">
      <xdr:nvSpPr>
        <xdr:cNvPr id="46" name="人口1人当たり決算額の推移最小値テキスト130"/>
        <xdr:cNvSpPr txBox="1"/>
      </xdr:nvSpPr>
      <xdr:spPr>
        <a:xfrm>
          <a:off x="5740400" y="349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7163</xdr:rowOff>
    </xdr:from>
    <xdr:to>
      <xdr:col>5</xdr:col>
      <xdr:colOff>73025</xdr:colOff>
      <xdr:row>20</xdr:row>
      <xdr:rowOff>7163</xdr:rowOff>
    </xdr:to>
    <xdr:cxnSp macro="">
      <xdr:nvCxnSpPr>
        <xdr:cNvPr id="47" name="直線コネクタ 46"/>
        <xdr:cNvCxnSpPr/>
      </xdr:nvCxnSpPr>
      <xdr:spPr bwMode="auto">
        <a:xfrm>
          <a:off x="5562600" y="3483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53128</xdr:rowOff>
    </xdr:from>
    <xdr:ext cx="762000" cy="259045"/>
    <xdr:sp macro="" textlink="">
      <xdr:nvSpPr>
        <xdr:cNvPr id="48" name="人口1人当たり決算額の推移最大値テキスト130"/>
        <xdr:cNvSpPr txBox="1"/>
      </xdr:nvSpPr>
      <xdr:spPr>
        <a:xfrm>
          <a:off x="5740400" y="198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12</xdr:row>
      <xdr:rowOff>138201</xdr:rowOff>
    </xdr:from>
    <xdr:to>
      <xdr:col>5</xdr:col>
      <xdr:colOff>73025</xdr:colOff>
      <xdr:row>12</xdr:row>
      <xdr:rowOff>138201</xdr:rowOff>
    </xdr:to>
    <xdr:cxnSp macro="">
      <xdr:nvCxnSpPr>
        <xdr:cNvPr id="49" name="直線コネクタ 48"/>
        <xdr:cNvCxnSpPr/>
      </xdr:nvCxnSpPr>
      <xdr:spPr bwMode="auto">
        <a:xfrm>
          <a:off x="5562600" y="224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7163</xdr:rowOff>
    </xdr:from>
    <xdr:to>
      <xdr:col>4</xdr:col>
      <xdr:colOff>1117600</xdr:colOff>
      <xdr:row>20</xdr:row>
      <xdr:rowOff>22822</xdr:rowOff>
    </xdr:to>
    <xdr:cxnSp macro="">
      <xdr:nvCxnSpPr>
        <xdr:cNvPr id="50" name="直線コネクタ 49"/>
        <xdr:cNvCxnSpPr/>
      </xdr:nvCxnSpPr>
      <xdr:spPr bwMode="auto">
        <a:xfrm flipV="1">
          <a:off x="5003800" y="3483788"/>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27538</xdr:rowOff>
    </xdr:from>
    <xdr:ext cx="762000" cy="259045"/>
    <xdr:sp macro="" textlink="">
      <xdr:nvSpPr>
        <xdr:cNvPr id="51" name="人口1人当たり決算額の推移平均値テキスト130"/>
        <xdr:cNvSpPr txBox="1"/>
      </xdr:nvSpPr>
      <xdr:spPr>
        <a:xfrm>
          <a:off x="5740400" y="281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11011</xdr:rowOff>
    </xdr:from>
    <xdr:to>
      <xdr:col>5</xdr:col>
      <xdr:colOff>34925</xdr:colOff>
      <xdr:row>17</xdr:row>
      <xdr:rowOff>112611</xdr:rowOff>
    </xdr:to>
    <xdr:sp macro="" textlink="">
      <xdr:nvSpPr>
        <xdr:cNvPr id="52" name="フローチャート : 判断 51"/>
        <xdr:cNvSpPr/>
      </xdr:nvSpPr>
      <xdr:spPr bwMode="auto">
        <a:xfrm>
          <a:off x="56007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22822</xdr:rowOff>
    </xdr:from>
    <xdr:to>
      <xdr:col>4</xdr:col>
      <xdr:colOff>469900</xdr:colOff>
      <xdr:row>20</xdr:row>
      <xdr:rowOff>69367</xdr:rowOff>
    </xdr:to>
    <xdr:cxnSp macro="">
      <xdr:nvCxnSpPr>
        <xdr:cNvPr id="53" name="直線コネクタ 52"/>
        <xdr:cNvCxnSpPr/>
      </xdr:nvCxnSpPr>
      <xdr:spPr bwMode="auto">
        <a:xfrm flipV="1">
          <a:off x="4305300" y="3499447"/>
          <a:ext cx="698500" cy="4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60287</xdr:rowOff>
    </xdr:from>
    <xdr:to>
      <xdr:col>4</xdr:col>
      <xdr:colOff>520700</xdr:colOff>
      <xdr:row>17</xdr:row>
      <xdr:rowOff>161887</xdr:rowOff>
    </xdr:to>
    <xdr:sp macro="" textlink="">
      <xdr:nvSpPr>
        <xdr:cNvPr id="54" name="フローチャート : 判断 53"/>
        <xdr:cNvSpPr/>
      </xdr:nvSpPr>
      <xdr:spPr bwMode="auto">
        <a:xfrm>
          <a:off x="4953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614</xdr:rowOff>
    </xdr:from>
    <xdr:ext cx="736600" cy="259045"/>
    <xdr:sp macro="" textlink="">
      <xdr:nvSpPr>
        <xdr:cNvPr id="55" name="テキスト ボックス 54"/>
        <xdr:cNvSpPr txBox="1"/>
      </xdr:nvSpPr>
      <xdr:spPr>
        <a:xfrm>
          <a:off x="4622800" y="2791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62535</xdr:rowOff>
    </xdr:from>
    <xdr:to>
      <xdr:col>3</xdr:col>
      <xdr:colOff>904875</xdr:colOff>
      <xdr:row>20</xdr:row>
      <xdr:rowOff>69367</xdr:rowOff>
    </xdr:to>
    <xdr:cxnSp macro="">
      <xdr:nvCxnSpPr>
        <xdr:cNvPr id="56" name="直線コネクタ 55"/>
        <xdr:cNvCxnSpPr/>
      </xdr:nvCxnSpPr>
      <xdr:spPr bwMode="auto">
        <a:xfrm>
          <a:off x="3606800" y="3539160"/>
          <a:ext cx="698500" cy="6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98069</xdr:rowOff>
    </xdr:from>
    <xdr:to>
      <xdr:col>3</xdr:col>
      <xdr:colOff>955675</xdr:colOff>
      <xdr:row>18</xdr:row>
      <xdr:rowOff>28219</xdr:rowOff>
    </xdr:to>
    <xdr:sp macro="" textlink="">
      <xdr:nvSpPr>
        <xdr:cNvPr id="57" name="フローチャート : 判断 56"/>
        <xdr:cNvSpPr/>
      </xdr:nvSpPr>
      <xdr:spPr bwMode="auto">
        <a:xfrm>
          <a:off x="4254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38396</xdr:rowOff>
    </xdr:from>
    <xdr:ext cx="762000" cy="259045"/>
    <xdr:sp macro="" textlink="">
      <xdr:nvSpPr>
        <xdr:cNvPr id="58" name="テキスト ボックス 57"/>
        <xdr:cNvSpPr txBox="1"/>
      </xdr:nvSpPr>
      <xdr:spPr>
        <a:xfrm>
          <a:off x="39243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47790</xdr:rowOff>
    </xdr:from>
    <xdr:to>
      <xdr:col>3</xdr:col>
      <xdr:colOff>206375</xdr:colOff>
      <xdr:row>20</xdr:row>
      <xdr:rowOff>62535</xdr:rowOff>
    </xdr:to>
    <xdr:cxnSp macro="">
      <xdr:nvCxnSpPr>
        <xdr:cNvPr id="59" name="直線コネクタ 58"/>
        <xdr:cNvCxnSpPr/>
      </xdr:nvCxnSpPr>
      <xdr:spPr bwMode="auto">
        <a:xfrm>
          <a:off x="2908300" y="3524415"/>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79121</xdr:rowOff>
    </xdr:from>
    <xdr:to>
      <xdr:col>3</xdr:col>
      <xdr:colOff>257175</xdr:colOff>
      <xdr:row>18</xdr:row>
      <xdr:rowOff>9271</xdr:rowOff>
    </xdr:to>
    <xdr:sp macro="" textlink="">
      <xdr:nvSpPr>
        <xdr:cNvPr id="60" name="フローチャート : 判断 59"/>
        <xdr:cNvSpPr/>
      </xdr:nvSpPr>
      <xdr:spPr bwMode="auto">
        <a:xfrm>
          <a:off x="3556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19448</xdr:rowOff>
    </xdr:from>
    <xdr:ext cx="762000" cy="259045"/>
    <xdr:sp macro="" textlink="">
      <xdr:nvSpPr>
        <xdr:cNvPr id="61" name="テキスト ボックス 60"/>
        <xdr:cNvSpPr txBox="1"/>
      </xdr:nvSpPr>
      <xdr:spPr>
        <a:xfrm>
          <a:off x="32258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49644</xdr:rowOff>
    </xdr:from>
    <xdr:to>
      <xdr:col>2</xdr:col>
      <xdr:colOff>692150</xdr:colOff>
      <xdr:row>17</xdr:row>
      <xdr:rowOff>151244</xdr:rowOff>
    </xdr:to>
    <xdr:sp macro="" textlink="">
      <xdr:nvSpPr>
        <xdr:cNvPr id="62" name="フローチャート : 判断 61"/>
        <xdr:cNvSpPr/>
      </xdr:nvSpPr>
      <xdr:spPr bwMode="auto">
        <a:xfrm>
          <a:off x="2857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161421</xdr:rowOff>
    </xdr:from>
    <xdr:ext cx="762000" cy="259045"/>
    <xdr:sp macro="" textlink="">
      <xdr:nvSpPr>
        <xdr:cNvPr id="63" name="テキスト ボックス 62"/>
        <xdr:cNvSpPr txBox="1"/>
      </xdr:nvSpPr>
      <xdr:spPr>
        <a:xfrm>
          <a:off x="2527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127813</xdr:rowOff>
    </xdr:from>
    <xdr:to>
      <xdr:col>5</xdr:col>
      <xdr:colOff>34925</xdr:colOff>
      <xdr:row>20</xdr:row>
      <xdr:rowOff>57963</xdr:rowOff>
    </xdr:to>
    <xdr:sp macro="" textlink="">
      <xdr:nvSpPr>
        <xdr:cNvPr id="69" name="円/楕円 68"/>
        <xdr:cNvSpPr/>
      </xdr:nvSpPr>
      <xdr:spPr bwMode="auto">
        <a:xfrm>
          <a:off x="5600700" y="3432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36390</xdr:rowOff>
    </xdr:from>
    <xdr:ext cx="762000" cy="259045"/>
    <xdr:sp macro="" textlink="">
      <xdr:nvSpPr>
        <xdr:cNvPr id="70" name="人口1人当たり決算額の推移該当値テキスト130"/>
        <xdr:cNvSpPr txBox="1"/>
      </xdr:nvSpPr>
      <xdr:spPr>
        <a:xfrm>
          <a:off x="5740400" y="334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65,686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143472</xdr:rowOff>
    </xdr:from>
    <xdr:to>
      <xdr:col>4</xdr:col>
      <xdr:colOff>520700</xdr:colOff>
      <xdr:row>20</xdr:row>
      <xdr:rowOff>73622</xdr:rowOff>
    </xdr:to>
    <xdr:sp macro="" textlink="">
      <xdr:nvSpPr>
        <xdr:cNvPr id="71" name="円/楕円 70"/>
        <xdr:cNvSpPr/>
      </xdr:nvSpPr>
      <xdr:spPr bwMode="auto">
        <a:xfrm>
          <a:off x="4953000" y="3448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58399</xdr:rowOff>
    </xdr:from>
    <xdr:ext cx="736600" cy="259045"/>
    <xdr:sp macro="" textlink="">
      <xdr:nvSpPr>
        <xdr:cNvPr id="72" name="テキスト ボックス 71"/>
        <xdr:cNvSpPr txBox="1"/>
      </xdr:nvSpPr>
      <xdr:spPr>
        <a:xfrm>
          <a:off x="4622800" y="3535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64,453</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18567</xdr:rowOff>
    </xdr:from>
    <xdr:to>
      <xdr:col>3</xdr:col>
      <xdr:colOff>955675</xdr:colOff>
      <xdr:row>20</xdr:row>
      <xdr:rowOff>120167</xdr:rowOff>
    </xdr:to>
    <xdr:sp macro="" textlink="">
      <xdr:nvSpPr>
        <xdr:cNvPr id="73" name="円/楕円 72"/>
        <xdr:cNvSpPr/>
      </xdr:nvSpPr>
      <xdr:spPr bwMode="auto">
        <a:xfrm>
          <a:off x="4254500" y="3495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104944</xdr:rowOff>
    </xdr:from>
    <xdr:ext cx="762000" cy="259045"/>
    <xdr:sp macro="" textlink="">
      <xdr:nvSpPr>
        <xdr:cNvPr id="74" name="テキスト ボックス 73"/>
        <xdr:cNvSpPr txBox="1"/>
      </xdr:nvSpPr>
      <xdr:spPr>
        <a:xfrm>
          <a:off x="3924300" y="358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60,788</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11735</xdr:rowOff>
    </xdr:from>
    <xdr:to>
      <xdr:col>3</xdr:col>
      <xdr:colOff>257175</xdr:colOff>
      <xdr:row>20</xdr:row>
      <xdr:rowOff>113335</xdr:rowOff>
    </xdr:to>
    <xdr:sp macro="" textlink="">
      <xdr:nvSpPr>
        <xdr:cNvPr id="75" name="円/楕円 74"/>
        <xdr:cNvSpPr/>
      </xdr:nvSpPr>
      <xdr:spPr bwMode="auto">
        <a:xfrm>
          <a:off x="3556000" y="348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98112</xdr:rowOff>
    </xdr:from>
    <xdr:ext cx="762000" cy="259045"/>
    <xdr:sp macro="" textlink="">
      <xdr:nvSpPr>
        <xdr:cNvPr id="76" name="テキスト ボックス 75"/>
        <xdr:cNvSpPr txBox="1"/>
      </xdr:nvSpPr>
      <xdr:spPr>
        <a:xfrm>
          <a:off x="3225800" y="35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61,326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168440</xdr:rowOff>
    </xdr:from>
    <xdr:to>
      <xdr:col>2</xdr:col>
      <xdr:colOff>692150</xdr:colOff>
      <xdr:row>20</xdr:row>
      <xdr:rowOff>98590</xdr:rowOff>
    </xdr:to>
    <xdr:sp macro="" textlink="">
      <xdr:nvSpPr>
        <xdr:cNvPr id="77" name="円/楕円 76"/>
        <xdr:cNvSpPr/>
      </xdr:nvSpPr>
      <xdr:spPr bwMode="auto">
        <a:xfrm>
          <a:off x="2857500" y="3473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83367</xdr:rowOff>
    </xdr:from>
    <xdr:ext cx="762000" cy="259045"/>
    <xdr:sp macro="" textlink="">
      <xdr:nvSpPr>
        <xdr:cNvPr id="78" name="テキスト ボックス 77"/>
        <xdr:cNvSpPr txBox="1"/>
      </xdr:nvSpPr>
      <xdr:spPr>
        <a:xfrm>
          <a:off x="2527300" y="355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7" name="直線コネクタ 106"/>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50782</xdr:rowOff>
    </xdr:from>
    <xdr:ext cx="762000" cy="259045"/>
    <xdr:sp macro="" textlink="">
      <xdr:nvSpPr>
        <xdr:cNvPr id="108" name="人口1人当たり決算額の推移最小値テキスト445"/>
        <xdr:cNvSpPr txBox="1"/>
      </xdr:nvSpPr>
      <xdr:spPr>
        <a:xfrm>
          <a:off x="5740400" y="751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09" name="直線コネクタ 108"/>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0"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1" name="直線コネクタ 110"/>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28348</xdr:rowOff>
    </xdr:from>
    <xdr:to>
      <xdr:col>4</xdr:col>
      <xdr:colOff>1117600</xdr:colOff>
      <xdr:row>38</xdr:row>
      <xdr:rowOff>40604</xdr:rowOff>
    </xdr:to>
    <xdr:cxnSp macro="">
      <xdr:nvCxnSpPr>
        <xdr:cNvPr id="112" name="直線コネクタ 111"/>
        <xdr:cNvCxnSpPr/>
      </xdr:nvCxnSpPr>
      <xdr:spPr bwMode="auto">
        <a:xfrm>
          <a:off x="5003800" y="7495948"/>
          <a:ext cx="647700" cy="1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3"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4" name="フローチャート : 判断 113"/>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20003</xdr:rowOff>
    </xdr:from>
    <xdr:to>
      <xdr:col>4</xdr:col>
      <xdr:colOff>469900</xdr:colOff>
      <xdr:row>38</xdr:row>
      <xdr:rowOff>28348</xdr:rowOff>
    </xdr:to>
    <xdr:cxnSp macro="">
      <xdr:nvCxnSpPr>
        <xdr:cNvPr id="115" name="直線コネクタ 114"/>
        <xdr:cNvCxnSpPr/>
      </xdr:nvCxnSpPr>
      <xdr:spPr bwMode="auto">
        <a:xfrm>
          <a:off x="4305300" y="7487603"/>
          <a:ext cx="698500" cy="8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6" name="フローチャート : 判断 115"/>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7" name="テキスト ボックス 116"/>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13557</xdr:rowOff>
    </xdr:from>
    <xdr:to>
      <xdr:col>3</xdr:col>
      <xdr:colOff>904875</xdr:colOff>
      <xdr:row>38</xdr:row>
      <xdr:rowOff>20003</xdr:rowOff>
    </xdr:to>
    <xdr:cxnSp macro="">
      <xdr:nvCxnSpPr>
        <xdr:cNvPr id="118" name="直線コネクタ 117"/>
        <xdr:cNvCxnSpPr/>
      </xdr:nvCxnSpPr>
      <xdr:spPr bwMode="auto">
        <a:xfrm>
          <a:off x="3606800" y="7481157"/>
          <a:ext cx="698500" cy="6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19" name="フローチャート : 判断 118"/>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0" name="テキスト ボックス 119"/>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10681</xdr:rowOff>
    </xdr:from>
    <xdr:to>
      <xdr:col>3</xdr:col>
      <xdr:colOff>206375</xdr:colOff>
      <xdr:row>38</xdr:row>
      <xdr:rowOff>13557</xdr:rowOff>
    </xdr:to>
    <xdr:cxnSp macro="">
      <xdr:nvCxnSpPr>
        <xdr:cNvPr id="121" name="直線コネクタ 120"/>
        <xdr:cNvCxnSpPr/>
      </xdr:nvCxnSpPr>
      <xdr:spPr bwMode="auto">
        <a:xfrm>
          <a:off x="2908300" y="7478281"/>
          <a:ext cx="698500" cy="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2" name="フローチャート : 判断 121"/>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3" name="テキスト ボックス 122"/>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4" name="フローチャート : 判断 123"/>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5" name="テキスト ボックス 124"/>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332704</xdr:rowOff>
    </xdr:from>
    <xdr:to>
      <xdr:col>5</xdr:col>
      <xdr:colOff>34925</xdr:colOff>
      <xdr:row>38</xdr:row>
      <xdr:rowOff>91404</xdr:rowOff>
    </xdr:to>
    <xdr:sp macro="" textlink="">
      <xdr:nvSpPr>
        <xdr:cNvPr id="131" name="円/楕円 130"/>
        <xdr:cNvSpPr/>
      </xdr:nvSpPr>
      <xdr:spPr bwMode="auto">
        <a:xfrm>
          <a:off x="5600700" y="7457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241281</xdr:rowOff>
    </xdr:from>
    <xdr:ext cx="762000" cy="259045"/>
    <xdr:sp macro="" textlink="">
      <xdr:nvSpPr>
        <xdr:cNvPr id="132" name="人口1人当たり決算額の推移該当値テキスト445"/>
        <xdr:cNvSpPr txBox="1"/>
      </xdr:nvSpPr>
      <xdr:spPr>
        <a:xfrm>
          <a:off x="5740400" y="736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320448</xdr:rowOff>
    </xdr:from>
    <xdr:to>
      <xdr:col>4</xdr:col>
      <xdr:colOff>520700</xdr:colOff>
      <xdr:row>38</xdr:row>
      <xdr:rowOff>79148</xdr:rowOff>
    </xdr:to>
    <xdr:sp macro="" textlink="">
      <xdr:nvSpPr>
        <xdr:cNvPr id="133" name="円/楕円 132"/>
        <xdr:cNvSpPr/>
      </xdr:nvSpPr>
      <xdr:spPr bwMode="auto">
        <a:xfrm>
          <a:off x="4953000" y="7445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63925</xdr:rowOff>
    </xdr:from>
    <xdr:ext cx="736600" cy="259045"/>
    <xdr:sp macro="" textlink="">
      <xdr:nvSpPr>
        <xdr:cNvPr id="134" name="テキスト ボックス 133"/>
        <xdr:cNvSpPr txBox="1"/>
      </xdr:nvSpPr>
      <xdr:spPr>
        <a:xfrm>
          <a:off x="4622800" y="7531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312103</xdr:rowOff>
    </xdr:from>
    <xdr:to>
      <xdr:col>3</xdr:col>
      <xdr:colOff>955675</xdr:colOff>
      <xdr:row>38</xdr:row>
      <xdr:rowOff>70803</xdr:rowOff>
    </xdr:to>
    <xdr:sp macro="" textlink="">
      <xdr:nvSpPr>
        <xdr:cNvPr id="135" name="円/楕円 134"/>
        <xdr:cNvSpPr/>
      </xdr:nvSpPr>
      <xdr:spPr bwMode="auto">
        <a:xfrm>
          <a:off x="4254500" y="7436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55580</xdr:rowOff>
    </xdr:from>
    <xdr:ext cx="762000" cy="259045"/>
    <xdr:sp macro="" textlink="">
      <xdr:nvSpPr>
        <xdr:cNvPr id="136" name="テキスト ボックス 135"/>
        <xdr:cNvSpPr txBox="1"/>
      </xdr:nvSpPr>
      <xdr:spPr>
        <a:xfrm>
          <a:off x="3924300" y="75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305657</xdr:rowOff>
    </xdr:from>
    <xdr:to>
      <xdr:col>3</xdr:col>
      <xdr:colOff>257175</xdr:colOff>
      <xdr:row>38</xdr:row>
      <xdr:rowOff>64357</xdr:rowOff>
    </xdr:to>
    <xdr:sp macro="" textlink="">
      <xdr:nvSpPr>
        <xdr:cNvPr id="137" name="円/楕円 136"/>
        <xdr:cNvSpPr/>
      </xdr:nvSpPr>
      <xdr:spPr bwMode="auto">
        <a:xfrm>
          <a:off x="3556000" y="743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49134</xdr:rowOff>
    </xdr:from>
    <xdr:ext cx="762000" cy="259045"/>
    <xdr:sp macro="" textlink="">
      <xdr:nvSpPr>
        <xdr:cNvPr id="138" name="テキスト ボックス 137"/>
        <xdr:cNvSpPr txBox="1"/>
      </xdr:nvSpPr>
      <xdr:spPr>
        <a:xfrm>
          <a:off x="3225800" y="75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302781</xdr:rowOff>
    </xdr:from>
    <xdr:to>
      <xdr:col>2</xdr:col>
      <xdr:colOff>692150</xdr:colOff>
      <xdr:row>38</xdr:row>
      <xdr:rowOff>61481</xdr:rowOff>
    </xdr:to>
    <xdr:sp macro="" textlink="">
      <xdr:nvSpPr>
        <xdr:cNvPr id="139" name="円/楕円 138"/>
        <xdr:cNvSpPr/>
      </xdr:nvSpPr>
      <xdr:spPr bwMode="auto">
        <a:xfrm>
          <a:off x="2857500" y="7427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46258</xdr:rowOff>
    </xdr:from>
    <xdr:ext cx="762000" cy="259045"/>
    <xdr:sp macro="" textlink="">
      <xdr:nvSpPr>
        <xdr:cNvPr id="140" name="テキスト ボックス 139"/>
        <xdr:cNvSpPr txBox="1"/>
      </xdr:nvSpPr>
      <xdr:spPr>
        <a:xfrm>
          <a:off x="2527300" y="751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15784</xdr:rowOff>
    </xdr:from>
    <xdr:to>
      <xdr:col>6</xdr:col>
      <xdr:colOff>511175</xdr:colOff>
      <xdr:row>38</xdr:row>
      <xdr:rowOff>24585</xdr:rowOff>
    </xdr:to>
    <xdr:cxnSp macro="">
      <xdr:nvCxnSpPr>
        <xdr:cNvPr id="65" name="直線コネクタ 64"/>
        <xdr:cNvCxnSpPr/>
      </xdr:nvCxnSpPr>
      <xdr:spPr>
        <a:xfrm flipV="1">
          <a:off x="3797300" y="6530884"/>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23128</xdr:rowOff>
    </xdr:from>
    <xdr:to>
      <xdr:col>5</xdr:col>
      <xdr:colOff>358775</xdr:colOff>
      <xdr:row>38</xdr:row>
      <xdr:rowOff>24585</xdr:rowOff>
    </xdr:to>
    <xdr:cxnSp macro="">
      <xdr:nvCxnSpPr>
        <xdr:cNvPr id="68" name="直線コネクタ 67"/>
        <xdr:cNvCxnSpPr/>
      </xdr:nvCxnSpPr>
      <xdr:spPr>
        <a:xfrm>
          <a:off x="2908300" y="6538228"/>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23128</xdr:rowOff>
    </xdr:from>
    <xdr:to>
      <xdr:col>4</xdr:col>
      <xdr:colOff>155575</xdr:colOff>
      <xdr:row>38</xdr:row>
      <xdr:rowOff>57047</xdr:rowOff>
    </xdr:to>
    <xdr:cxnSp macro="">
      <xdr:nvCxnSpPr>
        <xdr:cNvPr id="71" name="直線コネクタ 70"/>
        <xdr:cNvCxnSpPr/>
      </xdr:nvCxnSpPr>
      <xdr:spPr>
        <a:xfrm flipV="1">
          <a:off x="2019300" y="6538228"/>
          <a:ext cx="889000" cy="3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36673</xdr:rowOff>
    </xdr:from>
    <xdr:to>
      <xdr:col>2</xdr:col>
      <xdr:colOff>638175</xdr:colOff>
      <xdr:row>38</xdr:row>
      <xdr:rowOff>57047</xdr:rowOff>
    </xdr:to>
    <xdr:cxnSp macro="">
      <xdr:nvCxnSpPr>
        <xdr:cNvPr id="74" name="直線コネクタ 73"/>
        <xdr:cNvCxnSpPr/>
      </xdr:nvCxnSpPr>
      <xdr:spPr>
        <a:xfrm>
          <a:off x="1130300" y="6551773"/>
          <a:ext cx="889000" cy="2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136435</xdr:rowOff>
    </xdr:from>
    <xdr:to>
      <xdr:col>6</xdr:col>
      <xdr:colOff>561975</xdr:colOff>
      <xdr:row>38</xdr:row>
      <xdr:rowOff>66585</xdr:rowOff>
    </xdr:to>
    <xdr:sp macro="" textlink="">
      <xdr:nvSpPr>
        <xdr:cNvPr id="84" name="円/楕円 83"/>
        <xdr:cNvSpPr/>
      </xdr:nvSpPr>
      <xdr:spPr>
        <a:xfrm>
          <a:off x="4584700" y="64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51362</xdr:rowOff>
    </xdr:from>
    <xdr:ext cx="534377" cy="259045"/>
    <xdr:sp macro="" textlink="">
      <xdr:nvSpPr>
        <xdr:cNvPr id="85" name="人件費該当値テキスト"/>
        <xdr:cNvSpPr txBox="1"/>
      </xdr:nvSpPr>
      <xdr:spPr>
        <a:xfrm>
          <a:off x="4686300" y="639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60,673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145236</xdr:rowOff>
    </xdr:from>
    <xdr:to>
      <xdr:col>5</xdr:col>
      <xdr:colOff>409575</xdr:colOff>
      <xdr:row>38</xdr:row>
      <xdr:rowOff>75386</xdr:rowOff>
    </xdr:to>
    <xdr:sp macro="" textlink="">
      <xdr:nvSpPr>
        <xdr:cNvPr id="86" name="円/楕円 85"/>
        <xdr:cNvSpPr/>
      </xdr:nvSpPr>
      <xdr:spPr>
        <a:xfrm>
          <a:off x="3746500" y="648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66512</xdr:rowOff>
    </xdr:from>
    <xdr:ext cx="534377" cy="259045"/>
    <xdr:sp macro="" textlink="">
      <xdr:nvSpPr>
        <xdr:cNvPr id="87" name="テキスト ボックス 86"/>
        <xdr:cNvSpPr txBox="1"/>
      </xdr:nvSpPr>
      <xdr:spPr>
        <a:xfrm>
          <a:off x="3530111" y="658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143778</xdr:rowOff>
    </xdr:from>
    <xdr:to>
      <xdr:col>4</xdr:col>
      <xdr:colOff>206375</xdr:colOff>
      <xdr:row>38</xdr:row>
      <xdr:rowOff>73929</xdr:rowOff>
    </xdr:to>
    <xdr:sp macro="" textlink="">
      <xdr:nvSpPr>
        <xdr:cNvPr id="88" name="円/楕円 87"/>
        <xdr:cNvSpPr/>
      </xdr:nvSpPr>
      <xdr:spPr>
        <a:xfrm>
          <a:off x="2857500" y="6487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65055</xdr:rowOff>
    </xdr:from>
    <xdr:ext cx="534377" cy="259045"/>
    <xdr:sp macro="" textlink="">
      <xdr:nvSpPr>
        <xdr:cNvPr id="89" name="テキスト ボックス 88"/>
        <xdr:cNvSpPr txBox="1"/>
      </xdr:nvSpPr>
      <xdr:spPr>
        <a:xfrm>
          <a:off x="2641111" y="658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60,159</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6247</xdr:rowOff>
    </xdr:from>
    <xdr:to>
      <xdr:col>3</xdr:col>
      <xdr:colOff>3175</xdr:colOff>
      <xdr:row>38</xdr:row>
      <xdr:rowOff>107847</xdr:rowOff>
    </xdr:to>
    <xdr:sp macro="" textlink="">
      <xdr:nvSpPr>
        <xdr:cNvPr id="90" name="円/楕円 89"/>
        <xdr:cNvSpPr/>
      </xdr:nvSpPr>
      <xdr:spPr>
        <a:xfrm>
          <a:off x="1968500" y="65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98974</xdr:rowOff>
    </xdr:from>
    <xdr:ext cx="534377" cy="259045"/>
    <xdr:sp macro="" textlink="">
      <xdr:nvSpPr>
        <xdr:cNvPr id="91" name="テキスト ボックス 90"/>
        <xdr:cNvSpPr txBox="1"/>
      </xdr:nvSpPr>
      <xdr:spPr>
        <a:xfrm>
          <a:off x="1752111" y="66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157323</xdr:rowOff>
    </xdr:from>
    <xdr:to>
      <xdr:col>1</xdr:col>
      <xdr:colOff>485775</xdr:colOff>
      <xdr:row>38</xdr:row>
      <xdr:rowOff>87473</xdr:rowOff>
    </xdr:to>
    <xdr:sp macro="" textlink="">
      <xdr:nvSpPr>
        <xdr:cNvPr id="92" name="円/楕円 91"/>
        <xdr:cNvSpPr/>
      </xdr:nvSpPr>
      <xdr:spPr>
        <a:xfrm>
          <a:off x="1079500" y="65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78600</xdr:rowOff>
    </xdr:from>
    <xdr:ext cx="534377" cy="259045"/>
    <xdr:sp macro="" textlink="">
      <xdr:nvSpPr>
        <xdr:cNvPr id="93" name="テキスト ボックス 92"/>
        <xdr:cNvSpPr txBox="1"/>
      </xdr:nvSpPr>
      <xdr:spPr>
        <a:xfrm>
          <a:off x="863111" y="659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103746</xdr:rowOff>
    </xdr:from>
    <xdr:to>
      <xdr:col>6</xdr:col>
      <xdr:colOff>511175</xdr:colOff>
      <xdr:row>58</xdr:row>
      <xdr:rowOff>131407</xdr:rowOff>
    </xdr:to>
    <xdr:cxnSp macro="">
      <xdr:nvCxnSpPr>
        <xdr:cNvPr id="123" name="直線コネクタ 122"/>
        <xdr:cNvCxnSpPr/>
      </xdr:nvCxnSpPr>
      <xdr:spPr>
        <a:xfrm flipV="1">
          <a:off x="3797300" y="10047846"/>
          <a:ext cx="8382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131407</xdr:rowOff>
    </xdr:from>
    <xdr:to>
      <xdr:col>5</xdr:col>
      <xdr:colOff>358775</xdr:colOff>
      <xdr:row>59</xdr:row>
      <xdr:rowOff>6426</xdr:rowOff>
    </xdr:to>
    <xdr:cxnSp macro="">
      <xdr:nvCxnSpPr>
        <xdr:cNvPr id="126" name="直線コネクタ 125"/>
        <xdr:cNvCxnSpPr/>
      </xdr:nvCxnSpPr>
      <xdr:spPr>
        <a:xfrm flipV="1">
          <a:off x="2908300" y="10075507"/>
          <a:ext cx="889000" cy="4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6426</xdr:rowOff>
    </xdr:from>
    <xdr:to>
      <xdr:col>4</xdr:col>
      <xdr:colOff>155575</xdr:colOff>
      <xdr:row>59</xdr:row>
      <xdr:rowOff>10757</xdr:rowOff>
    </xdr:to>
    <xdr:cxnSp macro="">
      <xdr:nvCxnSpPr>
        <xdr:cNvPr id="129" name="直線コネクタ 128"/>
        <xdr:cNvCxnSpPr/>
      </xdr:nvCxnSpPr>
      <xdr:spPr>
        <a:xfrm flipV="1">
          <a:off x="2019300" y="1012197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157899</xdr:rowOff>
    </xdr:from>
    <xdr:to>
      <xdr:col>2</xdr:col>
      <xdr:colOff>638175</xdr:colOff>
      <xdr:row>59</xdr:row>
      <xdr:rowOff>10757</xdr:rowOff>
    </xdr:to>
    <xdr:cxnSp macro="">
      <xdr:nvCxnSpPr>
        <xdr:cNvPr id="132" name="直線コネクタ 131"/>
        <xdr:cNvCxnSpPr/>
      </xdr:nvCxnSpPr>
      <xdr:spPr>
        <a:xfrm>
          <a:off x="1130300" y="1010199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52946</xdr:rowOff>
    </xdr:from>
    <xdr:to>
      <xdr:col>6</xdr:col>
      <xdr:colOff>561975</xdr:colOff>
      <xdr:row>58</xdr:row>
      <xdr:rowOff>154546</xdr:rowOff>
    </xdr:to>
    <xdr:sp macro="" textlink="">
      <xdr:nvSpPr>
        <xdr:cNvPr id="142" name="円/楕円 141"/>
        <xdr:cNvSpPr/>
      </xdr:nvSpPr>
      <xdr:spPr>
        <a:xfrm>
          <a:off x="4584700" y="999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139323</xdr:rowOff>
    </xdr:from>
    <xdr:ext cx="534377" cy="259045"/>
    <xdr:sp macro="" textlink="">
      <xdr:nvSpPr>
        <xdr:cNvPr id="143" name="物件費該当値テキスト"/>
        <xdr:cNvSpPr txBox="1"/>
      </xdr:nvSpPr>
      <xdr:spPr>
        <a:xfrm>
          <a:off x="4686300" y="99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38,831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80607</xdr:rowOff>
    </xdr:from>
    <xdr:to>
      <xdr:col>5</xdr:col>
      <xdr:colOff>409575</xdr:colOff>
      <xdr:row>59</xdr:row>
      <xdr:rowOff>10757</xdr:rowOff>
    </xdr:to>
    <xdr:sp macro="" textlink="">
      <xdr:nvSpPr>
        <xdr:cNvPr id="144" name="円/楕円 143"/>
        <xdr:cNvSpPr/>
      </xdr:nvSpPr>
      <xdr:spPr>
        <a:xfrm>
          <a:off x="3746500" y="100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1884</xdr:rowOff>
    </xdr:from>
    <xdr:ext cx="534377" cy="259045"/>
    <xdr:sp macro="" textlink="">
      <xdr:nvSpPr>
        <xdr:cNvPr id="145" name="テキスト ボックス 144"/>
        <xdr:cNvSpPr txBox="1"/>
      </xdr:nvSpPr>
      <xdr:spPr>
        <a:xfrm>
          <a:off x="3530111" y="1011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127076</xdr:rowOff>
    </xdr:from>
    <xdr:to>
      <xdr:col>4</xdr:col>
      <xdr:colOff>206375</xdr:colOff>
      <xdr:row>59</xdr:row>
      <xdr:rowOff>57226</xdr:rowOff>
    </xdr:to>
    <xdr:sp macro="" textlink="">
      <xdr:nvSpPr>
        <xdr:cNvPr id="146" name="円/楕円 145"/>
        <xdr:cNvSpPr/>
      </xdr:nvSpPr>
      <xdr:spPr>
        <a:xfrm>
          <a:off x="2857500" y="100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48353</xdr:rowOff>
    </xdr:from>
    <xdr:ext cx="534377" cy="259045"/>
    <xdr:sp macro="" textlink="">
      <xdr:nvSpPr>
        <xdr:cNvPr id="147" name="テキスト ボックス 146"/>
        <xdr:cNvSpPr txBox="1"/>
      </xdr:nvSpPr>
      <xdr:spPr>
        <a:xfrm>
          <a:off x="2641111" y="101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131407</xdr:rowOff>
    </xdr:from>
    <xdr:to>
      <xdr:col>3</xdr:col>
      <xdr:colOff>3175</xdr:colOff>
      <xdr:row>59</xdr:row>
      <xdr:rowOff>61557</xdr:rowOff>
    </xdr:to>
    <xdr:sp macro="" textlink="">
      <xdr:nvSpPr>
        <xdr:cNvPr id="148" name="円/楕円 147"/>
        <xdr:cNvSpPr/>
      </xdr:nvSpPr>
      <xdr:spPr>
        <a:xfrm>
          <a:off x="1968500" y="1007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52684</xdr:rowOff>
    </xdr:from>
    <xdr:ext cx="534377" cy="259045"/>
    <xdr:sp macro="" textlink="">
      <xdr:nvSpPr>
        <xdr:cNvPr id="149" name="テキスト ボックス 148"/>
        <xdr:cNvSpPr txBox="1"/>
      </xdr:nvSpPr>
      <xdr:spPr>
        <a:xfrm>
          <a:off x="1752111" y="1016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107099</xdr:rowOff>
    </xdr:from>
    <xdr:to>
      <xdr:col>1</xdr:col>
      <xdr:colOff>485775</xdr:colOff>
      <xdr:row>59</xdr:row>
      <xdr:rowOff>37249</xdr:rowOff>
    </xdr:to>
    <xdr:sp macro="" textlink="">
      <xdr:nvSpPr>
        <xdr:cNvPr id="150" name="円/楕円 149"/>
        <xdr:cNvSpPr/>
      </xdr:nvSpPr>
      <xdr:spPr>
        <a:xfrm>
          <a:off x="1079500" y="100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28376</xdr:rowOff>
    </xdr:from>
    <xdr:ext cx="534377" cy="259045"/>
    <xdr:sp macro="" textlink="">
      <xdr:nvSpPr>
        <xdr:cNvPr id="151" name="テキスト ボックス 150"/>
        <xdr:cNvSpPr txBox="1"/>
      </xdr:nvSpPr>
      <xdr:spPr>
        <a:xfrm>
          <a:off x="863111" y="101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71120</xdr:rowOff>
    </xdr:from>
    <xdr:to>
      <xdr:col>6</xdr:col>
      <xdr:colOff>511175</xdr:colOff>
      <xdr:row>78</xdr:row>
      <xdr:rowOff>108001</xdr:rowOff>
    </xdr:to>
    <xdr:cxnSp macro="">
      <xdr:nvCxnSpPr>
        <xdr:cNvPr id="180" name="直線コネクタ 179"/>
        <xdr:cNvCxnSpPr/>
      </xdr:nvCxnSpPr>
      <xdr:spPr>
        <a:xfrm flipV="1">
          <a:off x="3797300" y="13444220"/>
          <a:ext cx="8382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108001</xdr:rowOff>
    </xdr:from>
    <xdr:to>
      <xdr:col>5</xdr:col>
      <xdr:colOff>358775</xdr:colOff>
      <xdr:row>78</xdr:row>
      <xdr:rowOff>128612</xdr:rowOff>
    </xdr:to>
    <xdr:cxnSp macro="">
      <xdr:nvCxnSpPr>
        <xdr:cNvPr id="183" name="直線コネクタ 182"/>
        <xdr:cNvCxnSpPr/>
      </xdr:nvCxnSpPr>
      <xdr:spPr>
        <a:xfrm flipV="1">
          <a:off x="2908300" y="13481101"/>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95465</xdr:rowOff>
    </xdr:from>
    <xdr:to>
      <xdr:col>4</xdr:col>
      <xdr:colOff>155575</xdr:colOff>
      <xdr:row>78</xdr:row>
      <xdr:rowOff>128612</xdr:rowOff>
    </xdr:to>
    <xdr:cxnSp macro="">
      <xdr:nvCxnSpPr>
        <xdr:cNvPr id="186" name="直線コネクタ 185"/>
        <xdr:cNvCxnSpPr/>
      </xdr:nvCxnSpPr>
      <xdr:spPr>
        <a:xfrm>
          <a:off x="2019300" y="13468565"/>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95465</xdr:rowOff>
    </xdr:from>
    <xdr:to>
      <xdr:col>2</xdr:col>
      <xdr:colOff>638175</xdr:colOff>
      <xdr:row>78</xdr:row>
      <xdr:rowOff>126936</xdr:rowOff>
    </xdr:to>
    <xdr:cxnSp macro="">
      <xdr:nvCxnSpPr>
        <xdr:cNvPr id="189" name="直線コネクタ 188"/>
        <xdr:cNvCxnSpPr/>
      </xdr:nvCxnSpPr>
      <xdr:spPr>
        <a:xfrm flipV="1">
          <a:off x="1130300" y="13468565"/>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20320</xdr:rowOff>
    </xdr:from>
    <xdr:to>
      <xdr:col>6</xdr:col>
      <xdr:colOff>561975</xdr:colOff>
      <xdr:row>78</xdr:row>
      <xdr:rowOff>121920</xdr:rowOff>
    </xdr:to>
    <xdr:sp macro="" textlink="">
      <xdr:nvSpPr>
        <xdr:cNvPr id="199" name="円/楕円 198"/>
        <xdr:cNvSpPr/>
      </xdr:nvSpPr>
      <xdr:spPr>
        <a:xfrm>
          <a:off x="4584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170197</xdr:rowOff>
    </xdr:from>
    <xdr:ext cx="469744" cy="259045"/>
    <xdr:sp macro="" textlink="">
      <xdr:nvSpPr>
        <xdr:cNvPr id="200" name="維持補修費該当値テキスト"/>
        <xdr:cNvSpPr txBox="1"/>
      </xdr:nvSpPr>
      <xdr:spPr>
        <a:xfrm>
          <a:off x="46863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57201</xdr:rowOff>
    </xdr:from>
    <xdr:to>
      <xdr:col>5</xdr:col>
      <xdr:colOff>409575</xdr:colOff>
      <xdr:row>78</xdr:row>
      <xdr:rowOff>158801</xdr:rowOff>
    </xdr:to>
    <xdr:sp macro="" textlink="">
      <xdr:nvSpPr>
        <xdr:cNvPr id="201" name="円/楕円 200"/>
        <xdr:cNvSpPr/>
      </xdr:nvSpPr>
      <xdr:spPr>
        <a:xfrm>
          <a:off x="3746500" y="134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149928</xdr:rowOff>
    </xdr:from>
    <xdr:ext cx="469744" cy="259045"/>
    <xdr:sp macro="" textlink="">
      <xdr:nvSpPr>
        <xdr:cNvPr id="202" name="テキスト ボックス 201"/>
        <xdr:cNvSpPr txBox="1"/>
      </xdr:nvSpPr>
      <xdr:spPr>
        <a:xfrm>
          <a:off x="3562427" y="135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77812</xdr:rowOff>
    </xdr:from>
    <xdr:to>
      <xdr:col>4</xdr:col>
      <xdr:colOff>206375</xdr:colOff>
      <xdr:row>79</xdr:row>
      <xdr:rowOff>7962</xdr:rowOff>
    </xdr:to>
    <xdr:sp macro="" textlink="">
      <xdr:nvSpPr>
        <xdr:cNvPr id="203" name="円/楕円 202"/>
        <xdr:cNvSpPr/>
      </xdr:nvSpPr>
      <xdr:spPr>
        <a:xfrm>
          <a:off x="2857500" y="134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170539</xdr:rowOff>
    </xdr:from>
    <xdr:ext cx="469744" cy="259045"/>
    <xdr:sp macro="" textlink="">
      <xdr:nvSpPr>
        <xdr:cNvPr id="204" name="テキスト ボックス 203"/>
        <xdr:cNvSpPr txBox="1"/>
      </xdr:nvSpPr>
      <xdr:spPr>
        <a:xfrm>
          <a:off x="2673427" y="1354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44665</xdr:rowOff>
    </xdr:from>
    <xdr:to>
      <xdr:col>3</xdr:col>
      <xdr:colOff>3175</xdr:colOff>
      <xdr:row>78</xdr:row>
      <xdr:rowOff>146265</xdr:rowOff>
    </xdr:to>
    <xdr:sp macro="" textlink="">
      <xdr:nvSpPr>
        <xdr:cNvPr id="205" name="円/楕円 204"/>
        <xdr:cNvSpPr/>
      </xdr:nvSpPr>
      <xdr:spPr>
        <a:xfrm>
          <a:off x="1968500" y="1341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137392</xdr:rowOff>
    </xdr:from>
    <xdr:ext cx="469744" cy="259045"/>
    <xdr:sp macro="" textlink="">
      <xdr:nvSpPr>
        <xdr:cNvPr id="206" name="テキスト ボックス 205"/>
        <xdr:cNvSpPr txBox="1"/>
      </xdr:nvSpPr>
      <xdr:spPr>
        <a:xfrm>
          <a:off x="1784427" y="1351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76136</xdr:rowOff>
    </xdr:from>
    <xdr:to>
      <xdr:col>1</xdr:col>
      <xdr:colOff>485775</xdr:colOff>
      <xdr:row>79</xdr:row>
      <xdr:rowOff>6286</xdr:rowOff>
    </xdr:to>
    <xdr:sp macro="" textlink="">
      <xdr:nvSpPr>
        <xdr:cNvPr id="207" name="円/楕円 206"/>
        <xdr:cNvSpPr/>
      </xdr:nvSpPr>
      <xdr:spPr>
        <a:xfrm>
          <a:off x="1079500" y="134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168863</xdr:rowOff>
    </xdr:from>
    <xdr:ext cx="469744" cy="259045"/>
    <xdr:sp macro="" textlink="">
      <xdr:nvSpPr>
        <xdr:cNvPr id="208" name="テキスト ボックス 207"/>
        <xdr:cNvSpPr txBox="1"/>
      </xdr:nvSpPr>
      <xdr:spPr>
        <a:xfrm>
          <a:off x="895427" y="1354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84010</xdr:rowOff>
    </xdr:from>
    <xdr:to>
      <xdr:col>6</xdr:col>
      <xdr:colOff>511175</xdr:colOff>
      <xdr:row>96</xdr:row>
      <xdr:rowOff>160376</xdr:rowOff>
    </xdr:to>
    <xdr:cxnSp macro="">
      <xdr:nvCxnSpPr>
        <xdr:cNvPr id="238" name="直線コネクタ 237"/>
        <xdr:cNvCxnSpPr/>
      </xdr:nvCxnSpPr>
      <xdr:spPr>
        <a:xfrm flipV="1">
          <a:off x="3797300" y="16543210"/>
          <a:ext cx="838200" cy="7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90315</xdr:rowOff>
    </xdr:from>
    <xdr:ext cx="534377" cy="259045"/>
    <xdr:sp macro="" textlink="">
      <xdr:nvSpPr>
        <xdr:cNvPr id="239" name="扶助費平均値テキスト"/>
        <xdr:cNvSpPr txBox="1"/>
      </xdr:nvSpPr>
      <xdr:spPr>
        <a:xfrm>
          <a:off x="4686300" y="16549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160376</xdr:rowOff>
    </xdr:from>
    <xdr:to>
      <xdr:col>5</xdr:col>
      <xdr:colOff>358775</xdr:colOff>
      <xdr:row>97</xdr:row>
      <xdr:rowOff>80657</xdr:rowOff>
    </xdr:to>
    <xdr:cxnSp macro="">
      <xdr:nvCxnSpPr>
        <xdr:cNvPr id="241" name="直線コネクタ 240"/>
        <xdr:cNvCxnSpPr/>
      </xdr:nvCxnSpPr>
      <xdr:spPr>
        <a:xfrm flipV="1">
          <a:off x="2908300" y="16619576"/>
          <a:ext cx="889000" cy="9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101046</xdr:rowOff>
    </xdr:from>
    <xdr:ext cx="534377" cy="259045"/>
    <xdr:sp macro="" textlink="">
      <xdr:nvSpPr>
        <xdr:cNvPr id="243" name="テキスト ボックス 242"/>
        <xdr:cNvSpPr txBox="1"/>
      </xdr:nvSpPr>
      <xdr:spPr>
        <a:xfrm>
          <a:off x="3530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80657</xdr:rowOff>
    </xdr:from>
    <xdr:to>
      <xdr:col>4</xdr:col>
      <xdr:colOff>155575</xdr:colOff>
      <xdr:row>97</xdr:row>
      <xdr:rowOff>97244</xdr:rowOff>
    </xdr:to>
    <xdr:cxnSp macro="">
      <xdr:nvCxnSpPr>
        <xdr:cNvPr id="244" name="直線コネクタ 243"/>
        <xdr:cNvCxnSpPr/>
      </xdr:nvCxnSpPr>
      <xdr:spPr>
        <a:xfrm flipV="1">
          <a:off x="2019300" y="16711307"/>
          <a:ext cx="889000" cy="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97244</xdr:rowOff>
    </xdr:from>
    <xdr:to>
      <xdr:col>2</xdr:col>
      <xdr:colOff>638175</xdr:colOff>
      <xdr:row>97</xdr:row>
      <xdr:rowOff>126175</xdr:rowOff>
    </xdr:to>
    <xdr:cxnSp macro="">
      <xdr:nvCxnSpPr>
        <xdr:cNvPr id="247" name="直線コネクタ 246"/>
        <xdr:cNvCxnSpPr/>
      </xdr:nvCxnSpPr>
      <xdr:spPr>
        <a:xfrm flipV="1">
          <a:off x="1130300" y="16727894"/>
          <a:ext cx="889000" cy="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30345</xdr:rowOff>
    </xdr:from>
    <xdr:ext cx="534377" cy="259045"/>
    <xdr:sp macro="" textlink="">
      <xdr:nvSpPr>
        <xdr:cNvPr id="251" name="テキスト ボックス 250"/>
        <xdr:cNvSpPr txBox="1"/>
      </xdr:nvSpPr>
      <xdr:spPr>
        <a:xfrm>
          <a:off x="863111" y="168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33210</xdr:rowOff>
    </xdr:from>
    <xdr:to>
      <xdr:col>6</xdr:col>
      <xdr:colOff>561975</xdr:colOff>
      <xdr:row>96</xdr:row>
      <xdr:rowOff>134810</xdr:rowOff>
    </xdr:to>
    <xdr:sp macro="" textlink="">
      <xdr:nvSpPr>
        <xdr:cNvPr id="257" name="円/楕円 256"/>
        <xdr:cNvSpPr/>
      </xdr:nvSpPr>
      <xdr:spPr>
        <a:xfrm>
          <a:off x="4584700" y="164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56087</xdr:rowOff>
    </xdr:from>
    <xdr:ext cx="534377" cy="259045"/>
    <xdr:sp macro="" textlink="">
      <xdr:nvSpPr>
        <xdr:cNvPr id="258" name="扶助費該当値テキスト"/>
        <xdr:cNvSpPr txBox="1"/>
      </xdr:nvSpPr>
      <xdr:spPr>
        <a:xfrm>
          <a:off x="4686300" y="1634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97,385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109576</xdr:rowOff>
    </xdr:from>
    <xdr:to>
      <xdr:col>5</xdr:col>
      <xdr:colOff>409575</xdr:colOff>
      <xdr:row>97</xdr:row>
      <xdr:rowOff>39726</xdr:rowOff>
    </xdr:to>
    <xdr:sp macro="" textlink="">
      <xdr:nvSpPr>
        <xdr:cNvPr id="259" name="円/楕円 258"/>
        <xdr:cNvSpPr/>
      </xdr:nvSpPr>
      <xdr:spPr>
        <a:xfrm>
          <a:off x="3746500" y="165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56253</xdr:rowOff>
    </xdr:from>
    <xdr:ext cx="534377" cy="259045"/>
    <xdr:sp macro="" textlink="">
      <xdr:nvSpPr>
        <xdr:cNvPr id="260" name="テキスト ボックス 259"/>
        <xdr:cNvSpPr txBox="1"/>
      </xdr:nvSpPr>
      <xdr:spPr>
        <a:xfrm>
          <a:off x="3530111" y="163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91,372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29857</xdr:rowOff>
    </xdr:from>
    <xdr:to>
      <xdr:col>4</xdr:col>
      <xdr:colOff>206375</xdr:colOff>
      <xdr:row>97</xdr:row>
      <xdr:rowOff>131457</xdr:rowOff>
    </xdr:to>
    <xdr:sp macro="" textlink="">
      <xdr:nvSpPr>
        <xdr:cNvPr id="261" name="円/楕円 260"/>
        <xdr:cNvSpPr/>
      </xdr:nvSpPr>
      <xdr:spPr>
        <a:xfrm>
          <a:off x="2857500" y="1666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147984</xdr:rowOff>
    </xdr:from>
    <xdr:ext cx="534377" cy="259045"/>
    <xdr:sp macro="" textlink="">
      <xdr:nvSpPr>
        <xdr:cNvPr id="262" name="テキスト ボックス 261"/>
        <xdr:cNvSpPr txBox="1"/>
      </xdr:nvSpPr>
      <xdr:spPr>
        <a:xfrm>
          <a:off x="2641111" y="1643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46444</xdr:rowOff>
    </xdr:from>
    <xdr:to>
      <xdr:col>3</xdr:col>
      <xdr:colOff>3175</xdr:colOff>
      <xdr:row>97</xdr:row>
      <xdr:rowOff>148044</xdr:rowOff>
    </xdr:to>
    <xdr:sp macro="" textlink="">
      <xdr:nvSpPr>
        <xdr:cNvPr id="263" name="円/楕円 262"/>
        <xdr:cNvSpPr/>
      </xdr:nvSpPr>
      <xdr:spPr>
        <a:xfrm>
          <a:off x="1968500" y="166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164571</xdr:rowOff>
    </xdr:from>
    <xdr:ext cx="534377" cy="259045"/>
    <xdr:sp macro="" textlink="">
      <xdr:nvSpPr>
        <xdr:cNvPr id="264" name="テキスト ボックス 263"/>
        <xdr:cNvSpPr txBox="1"/>
      </xdr:nvSpPr>
      <xdr:spPr>
        <a:xfrm>
          <a:off x="1752111" y="1645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75375</xdr:rowOff>
    </xdr:from>
    <xdr:to>
      <xdr:col>1</xdr:col>
      <xdr:colOff>485775</xdr:colOff>
      <xdr:row>98</xdr:row>
      <xdr:rowOff>5525</xdr:rowOff>
    </xdr:to>
    <xdr:sp macro="" textlink="">
      <xdr:nvSpPr>
        <xdr:cNvPr id="265" name="円/楕円 264"/>
        <xdr:cNvSpPr/>
      </xdr:nvSpPr>
      <xdr:spPr>
        <a:xfrm>
          <a:off x="1079500" y="167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22052</xdr:rowOff>
    </xdr:from>
    <xdr:ext cx="534377" cy="259045"/>
    <xdr:sp macro="" textlink="">
      <xdr:nvSpPr>
        <xdr:cNvPr id="266" name="テキスト ボックス 265"/>
        <xdr:cNvSpPr txBox="1"/>
      </xdr:nvSpPr>
      <xdr:spPr>
        <a:xfrm>
          <a:off x="863111" y="164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80,565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138128</xdr:rowOff>
    </xdr:from>
    <xdr:to>
      <xdr:col>15</xdr:col>
      <xdr:colOff>180975</xdr:colOff>
      <xdr:row>37</xdr:row>
      <xdr:rowOff>155054</xdr:rowOff>
    </xdr:to>
    <xdr:cxnSp macro="">
      <xdr:nvCxnSpPr>
        <xdr:cNvPr id="299" name="直線コネクタ 298"/>
        <xdr:cNvCxnSpPr/>
      </xdr:nvCxnSpPr>
      <xdr:spPr>
        <a:xfrm flipV="1">
          <a:off x="9639300" y="6481778"/>
          <a:ext cx="838200" cy="1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18480</xdr:rowOff>
    </xdr:from>
    <xdr:ext cx="534377" cy="259045"/>
    <xdr:sp macro="" textlink="">
      <xdr:nvSpPr>
        <xdr:cNvPr id="300" name="補助費等平均値テキスト"/>
        <xdr:cNvSpPr txBox="1"/>
      </xdr:nvSpPr>
      <xdr:spPr>
        <a:xfrm>
          <a:off x="10528300" y="60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145777</xdr:rowOff>
    </xdr:from>
    <xdr:to>
      <xdr:col>14</xdr:col>
      <xdr:colOff>28575</xdr:colOff>
      <xdr:row>37</xdr:row>
      <xdr:rowOff>155054</xdr:rowOff>
    </xdr:to>
    <xdr:cxnSp macro="">
      <xdr:nvCxnSpPr>
        <xdr:cNvPr id="302" name="直線コネクタ 301"/>
        <xdr:cNvCxnSpPr/>
      </xdr:nvCxnSpPr>
      <xdr:spPr>
        <a:xfrm>
          <a:off x="8750300" y="6489427"/>
          <a:ext cx="889000" cy="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151925</xdr:rowOff>
    </xdr:from>
    <xdr:ext cx="534377" cy="259045"/>
    <xdr:sp macro="" textlink="">
      <xdr:nvSpPr>
        <xdr:cNvPr id="304" name="テキスト ボックス 303"/>
        <xdr:cNvSpPr txBox="1"/>
      </xdr:nvSpPr>
      <xdr:spPr>
        <a:xfrm>
          <a:off x="9372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141710</xdr:rowOff>
    </xdr:from>
    <xdr:to>
      <xdr:col>12</xdr:col>
      <xdr:colOff>511175</xdr:colOff>
      <xdr:row>37</xdr:row>
      <xdr:rowOff>145777</xdr:rowOff>
    </xdr:to>
    <xdr:cxnSp macro="">
      <xdr:nvCxnSpPr>
        <xdr:cNvPr id="305" name="直線コネクタ 304"/>
        <xdr:cNvCxnSpPr/>
      </xdr:nvCxnSpPr>
      <xdr:spPr>
        <a:xfrm>
          <a:off x="7861300" y="6485360"/>
          <a:ext cx="889000" cy="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138643</xdr:rowOff>
    </xdr:from>
    <xdr:to>
      <xdr:col>11</xdr:col>
      <xdr:colOff>307975</xdr:colOff>
      <xdr:row>37</xdr:row>
      <xdr:rowOff>141710</xdr:rowOff>
    </xdr:to>
    <xdr:cxnSp macro="">
      <xdr:nvCxnSpPr>
        <xdr:cNvPr id="308" name="直線コネクタ 307"/>
        <xdr:cNvCxnSpPr/>
      </xdr:nvCxnSpPr>
      <xdr:spPr>
        <a:xfrm>
          <a:off x="6972300" y="6482293"/>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38396</xdr:rowOff>
    </xdr:from>
    <xdr:ext cx="534377" cy="259045"/>
    <xdr:sp macro="" textlink="">
      <xdr:nvSpPr>
        <xdr:cNvPr id="312" name="テキスト ボックス 311"/>
        <xdr:cNvSpPr txBox="1"/>
      </xdr:nvSpPr>
      <xdr:spPr>
        <a:xfrm>
          <a:off x="6705111" y="60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87328</xdr:rowOff>
    </xdr:from>
    <xdr:to>
      <xdr:col>15</xdr:col>
      <xdr:colOff>231775</xdr:colOff>
      <xdr:row>38</xdr:row>
      <xdr:rowOff>17478</xdr:rowOff>
    </xdr:to>
    <xdr:sp macro="" textlink="">
      <xdr:nvSpPr>
        <xdr:cNvPr id="318" name="円/楕円 317"/>
        <xdr:cNvSpPr/>
      </xdr:nvSpPr>
      <xdr:spPr>
        <a:xfrm>
          <a:off x="10426700" y="643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65755</xdr:rowOff>
    </xdr:from>
    <xdr:ext cx="534377" cy="259045"/>
    <xdr:sp macro="" textlink="">
      <xdr:nvSpPr>
        <xdr:cNvPr id="319" name="補助費等該当値テキスト"/>
        <xdr:cNvSpPr txBox="1"/>
      </xdr:nvSpPr>
      <xdr:spPr>
        <a:xfrm>
          <a:off x="10528300" y="640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104254</xdr:rowOff>
    </xdr:from>
    <xdr:to>
      <xdr:col>14</xdr:col>
      <xdr:colOff>79375</xdr:colOff>
      <xdr:row>38</xdr:row>
      <xdr:rowOff>34404</xdr:rowOff>
    </xdr:to>
    <xdr:sp macro="" textlink="">
      <xdr:nvSpPr>
        <xdr:cNvPr id="320" name="円/楕円 319"/>
        <xdr:cNvSpPr/>
      </xdr:nvSpPr>
      <xdr:spPr>
        <a:xfrm>
          <a:off x="9588500" y="64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25531</xdr:rowOff>
    </xdr:from>
    <xdr:ext cx="534377" cy="259045"/>
    <xdr:sp macro="" textlink="">
      <xdr:nvSpPr>
        <xdr:cNvPr id="321" name="テキスト ボックス 320"/>
        <xdr:cNvSpPr txBox="1"/>
      </xdr:nvSpPr>
      <xdr:spPr>
        <a:xfrm>
          <a:off x="9372111" y="65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94977</xdr:rowOff>
    </xdr:from>
    <xdr:to>
      <xdr:col>12</xdr:col>
      <xdr:colOff>561975</xdr:colOff>
      <xdr:row>38</xdr:row>
      <xdr:rowOff>25127</xdr:rowOff>
    </xdr:to>
    <xdr:sp macro="" textlink="">
      <xdr:nvSpPr>
        <xdr:cNvPr id="322" name="円/楕円 321"/>
        <xdr:cNvSpPr/>
      </xdr:nvSpPr>
      <xdr:spPr>
        <a:xfrm>
          <a:off x="8699500" y="643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16254</xdr:rowOff>
    </xdr:from>
    <xdr:ext cx="534377" cy="259045"/>
    <xdr:sp macro="" textlink="">
      <xdr:nvSpPr>
        <xdr:cNvPr id="323" name="テキスト ボックス 322"/>
        <xdr:cNvSpPr txBox="1"/>
      </xdr:nvSpPr>
      <xdr:spPr>
        <a:xfrm>
          <a:off x="8483111" y="65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90910</xdr:rowOff>
    </xdr:from>
    <xdr:to>
      <xdr:col>11</xdr:col>
      <xdr:colOff>358775</xdr:colOff>
      <xdr:row>38</xdr:row>
      <xdr:rowOff>21060</xdr:rowOff>
    </xdr:to>
    <xdr:sp macro="" textlink="">
      <xdr:nvSpPr>
        <xdr:cNvPr id="324" name="円/楕円 323"/>
        <xdr:cNvSpPr/>
      </xdr:nvSpPr>
      <xdr:spPr>
        <a:xfrm>
          <a:off x="7810500" y="643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12187</xdr:rowOff>
    </xdr:from>
    <xdr:ext cx="534377" cy="259045"/>
    <xdr:sp macro="" textlink="">
      <xdr:nvSpPr>
        <xdr:cNvPr id="325" name="テキスト ボックス 324"/>
        <xdr:cNvSpPr txBox="1"/>
      </xdr:nvSpPr>
      <xdr:spPr>
        <a:xfrm>
          <a:off x="7594111" y="652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87843</xdr:rowOff>
    </xdr:from>
    <xdr:to>
      <xdr:col>10</xdr:col>
      <xdr:colOff>155575</xdr:colOff>
      <xdr:row>38</xdr:row>
      <xdr:rowOff>17993</xdr:rowOff>
    </xdr:to>
    <xdr:sp macro="" textlink="">
      <xdr:nvSpPr>
        <xdr:cNvPr id="326" name="円/楕円 325"/>
        <xdr:cNvSpPr/>
      </xdr:nvSpPr>
      <xdr:spPr>
        <a:xfrm>
          <a:off x="6921500" y="64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9120</xdr:rowOff>
    </xdr:from>
    <xdr:ext cx="534377" cy="259045"/>
    <xdr:sp macro="" textlink="">
      <xdr:nvSpPr>
        <xdr:cNvPr id="327" name="テキスト ボックス 326"/>
        <xdr:cNvSpPr txBox="1"/>
      </xdr:nvSpPr>
      <xdr:spPr>
        <a:xfrm>
          <a:off x="6705111" y="652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71096</xdr:rowOff>
    </xdr:from>
    <xdr:to>
      <xdr:col>15</xdr:col>
      <xdr:colOff>180975</xdr:colOff>
      <xdr:row>58</xdr:row>
      <xdr:rowOff>98244</xdr:rowOff>
    </xdr:to>
    <xdr:cxnSp macro="">
      <xdr:nvCxnSpPr>
        <xdr:cNvPr id="354" name="直線コネクタ 353"/>
        <xdr:cNvCxnSpPr/>
      </xdr:nvCxnSpPr>
      <xdr:spPr>
        <a:xfrm>
          <a:off x="9639300" y="10015196"/>
          <a:ext cx="838200" cy="2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71096</xdr:rowOff>
    </xdr:from>
    <xdr:to>
      <xdr:col>14</xdr:col>
      <xdr:colOff>28575</xdr:colOff>
      <xdr:row>58</xdr:row>
      <xdr:rowOff>103414</xdr:rowOff>
    </xdr:to>
    <xdr:cxnSp macro="">
      <xdr:nvCxnSpPr>
        <xdr:cNvPr id="357" name="直線コネクタ 356"/>
        <xdr:cNvCxnSpPr/>
      </xdr:nvCxnSpPr>
      <xdr:spPr>
        <a:xfrm flipV="1">
          <a:off x="8750300" y="10015196"/>
          <a:ext cx="889000" cy="3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103414</xdr:rowOff>
    </xdr:from>
    <xdr:to>
      <xdr:col>12</xdr:col>
      <xdr:colOff>511175</xdr:colOff>
      <xdr:row>58</xdr:row>
      <xdr:rowOff>116393</xdr:rowOff>
    </xdr:to>
    <xdr:cxnSp macro="">
      <xdr:nvCxnSpPr>
        <xdr:cNvPr id="360" name="直線コネクタ 359"/>
        <xdr:cNvCxnSpPr/>
      </xdr:nvCxnSpPr>
      <xdr:spPr>
        <a:xfrm flipV="1">
          <a:off x="7861300" y="10047514"/>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112257</xdr:rowOff>
    </xdr:from>
    <xdr:to>
      <xdr:col>11</xdr:col>
      <xdr:colOff>307975</xdr:colOff>
      <xdr:row>58</xdr:row>
      <xdr:rowOff>116393</xdr:rowOff>
    </xdr:to>
    <xdr:cxnSp macro="">
      <xdr:nvCxnSpPr>
        <xdr:cNvPr id="363" name="直線コネクタ 362"/>
        <xdr:cNvCxnSpPr/>
      </xdr:nvCxnSpPr>
      <xdr:spPr>
        <a:xfrm>
          <a:off x="6972300" y="10056357"/>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47444</xdr:rowOff>
    </xdr:from>
    <xdr:to>
      <xdr:col>15</xdr:col>
      <xdr:colOff>231775</xdr:colOff>
      <xdr:row>58</xdr:row>
      <xdr:rowOff>149044</xdr:rowOff>
    </xdr:to>
    <xdr:sp macro="" textlink="">
      <xdr:nvSpPr>
        <xdr:cNvPr id="373" name="円/楕円 372"/>
        <xdr:cNvSpPr/>
      </xdr:nvSpPr>
      <xdr:spPr>
        <a:xfrm>
          <a:off x="10426700" y="999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20296</xdr:rowOff>
    </xdr:from>
    <xdr:to>
      <xdr:col>14</xdr:col>
      <xdr:colOff>79375</xdr:colOff>
      <xdr:row>58</xdr:row>
      <xdr:rowOff>121896</xdr:rowOff>
    </xdr:to>
    <xdr:sp macro="" textlink="">
      <xdr:nvSpPr>
        <xdr:cNvPr id="375" name="円/楕円 374"/>
        <xdr:cNvSpPr/>
      </xdr:nvSpPr>
      <xdr:spPr>
        <a:xfrm>
          <a:off x="9588500" y="99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113023</xdr:rowOff>
    </xdr:from>
    <xdr:ext cx="534377" cy="259045"/>
    <xdr:sp macro="" textlink="">
      <xdr:nvSpPr>
        <xdr:cNvPr id="376" name="テキスト ボックス 375"/>
        <xdr:cNvSpPr txBox="1"/>
      </xdr:nvSpPr>
      <xdr:spPr>
        <a:xfrm>
          <a:off x="9372111" y="100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52614</xdr:rowOff>
    </xdr:from>
    <xdr:to>
      <xdr:col>12</xdr:col>
      <xdr:colOff>561975</xdr:colOff>
      <xdr:row>58</xdr:row>
      <xdr:rowOff>154214</xdr:rowOff>
    </xdr:to>
    <xdr:sp macro="" textlink="">
      <xdr:nvSpPr>
        <xdr:cNvPr id="377" name="円/楕円 376"/>
        <xdr:cNvSpPr/>
      </xdr:nvSpPr>
      <xdr:spPr>
        <a:xfrm>
          <a:off x="8699500" y="999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145341</xdr:rowOff>
    </xdr:from>
    <xdr:ext cx="534377" cy="259045"/>
    <xdr:sp macro="" textlink="">
      <xdr:nvSpPr>
        <xdr:cNvPr id="378" name="テキスト ボックス 377"/>
        <xdr:cNvSpPr txBox="1"/>
      </xdr:nvSpPr>
      <xdr:spPr>
        <a:xfrm>
          <a:off x="8483111" y="10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65593</xdr:rowOff>
    </xdr:from>
    <xdr:to>
      <xdr:col>11</xdr:col>
      <xdr:colOff>358775</xdr:colOff>
      <xdr:row>58</xdr:row>
      <xdr:rowOff>167193</xdr:rowOff>
    </xdr:to>
    <xdr:sp macro="" textlink="">
      <xdr:nvSpPr>
        <xdr:cNvPr id="379" name="円/楕円 378"/>
        <xdr:cNvSpPr/>
      </xdr:nvSpPr>
      <xdr:spPr>
        <a:xfrm>
          <a:off x="7810500" y="100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158320</xdr:rowOff>
    </xdr:from>
    <xdr:ext cx="534377" cy="259045"/>
    <xdr:sp macro="" textlink="">
      <xdr:nvSpPr>
        <xdr:cNvPr id="380" name="テキスト ボックス 379"/>
        <xdr:cNvSpPr txBox="1"/>
      </xdr:nvSpPr>
      <xdr:spPr>
        <a:xfrm>
          <a:off x="7594111" y="101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61457</xdr:rowOff>
    </xdr:from>
    <xdr:to>
      <xdr:col>10</xdr:col>
      <xdr:colOff>155575</xdr:colOff>
      <xdr:row>58</xdr:row>
      <xdr:rowOff>163057</xdr:rowOff>
    </xdr:to>
    <xdr:sp macro="" textlink="">
      <xdr:nvSpPr>
        <xdr:cNvPr id="381" name="円/楕円 380"/>
        <xdr:cNvSpPr/>
      </xdr:nvSpPr>
      <xdr:spPr>
        <a:xfrm>
          <a:off x="6921500" y="1000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154184</xdr:rowOff>
    </xdr:from>
    <xdr:ext cx="534377" cy="259045"/>
    <xdr:sp macro="" textlink="">
      <xdr:nvSpPr>
        <xdr:cNvPr id="382" name="テキスト ボックス 381"/>
        <xdr:cNvSpPr txBox="1"/>
      </xdr:nvSpPr>
      <xdr:spPr>
        <a:xfrm>
          <a:off x="6705111" y="100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15663</xdr:rowOff>
    </xdr:from>
    <xdr:to>
      <xdr:col>15</xdr:col>
      <xdr:colOff>180975</xdr:colOff>
      <xdr:row>79</xdr:row>
      <xdr:rowOff>23316</xdr:rowOff>
    </xdr:to>
    <xdr:cxnSp macro="">
      <xdr:nvCxnSpPr>
        <xdr:cNvPr id="411" name="直線コネクタ 410"/>
        <xdr:cNvCxnSpPr/>
      </xdr:nvCxnSpPr>
      <xdr:spPr>
        <a:xfrm flipV="1">
          <a:off x="9639300" y="13560213"/>
          <a:ext cx="838200" cy="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136313</xdr:rowOff>
    </xdr:from>
    <xdr:to>
      <xdr:col>15</xdr:col>
      <xdr:colOff>231775</xdr:colOff>
      <xdr:row>79</xdr:row>
      <xdr:rowOff>66463</xdr:rowOff>
    </xdr:to>
    <xdr:sp macro="" textlink="">
      <xdr:nvSpPr>
        <xdr:cNvPr id="421" name="円/楕円 420"/>
        <xdr:cNvSpPr/>
      </xdr:nvSpPr>
      <xdr:spPr>
        <a:xfrm>
          <a:off x="10426700" y="1350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92191</xdr:rowOff>
    </xdr:from>
    <xdr:ext cx="534377" cy="259045"/>
    <xdr:sp macro="" textlink="">
      <xdr:nvSpPr>
        <xdr:cNvPr id="422" name="普通建設事業費 （ うち新規整備　）該当値テキスト"/>
        <xdr:cNvSpPr txBox="1"/>
      </xdr:nvSpPr>
      <xdr:spPr>
        <a:xfrm>
          <a:off x="10528300" y="134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143966</xdr:rowOff>
    </xdr:from>
    <xdr:to>
      <xdr:col>14</xdr:col>
      <xdr:colOff>79375</xdr:colOff>
      <xdr:row>79</xdr:row>
      <xdr:rowOff>74116</xdr:rowOff>
    </xdr:to>
    <xdr:sp macro="" textlink="">
      <xdr:nvSpPr>
        <xdr:cNvPr id="423" name="円/楕円 422"/>
        <xdr:cNvSpPr/>
      </xdr:nvSpPr>
      <xdr:spPr>
        <a:xfrm>
          <a:off x="9588500" y="1351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65243</xdr:rowOff>
    </xdr:from>
    <xdr:ext cx="534377" cy="259045"/>
    <xdr:sp macro="" textlink="">
      <xdr:nvSpPr>
        <xdr:cNvPr id="424" name="テキスト ボックス 423"/>
        <xdr:cNvSpPr txBox="1"/>
      </xdr:nvSpPr>
      <xdr:spPr>
        <a:xfrm>
          <a:off x="9372111" y="1360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34170</xdr:rowOff>
    </xdr:from>
    <xdr:to>
      <xdr:col>15</xdr:col>
      <xdr:colOff>180975</xdr:colOff>
      <xdr:row>98</xdr:row>
      <xdr:rowOff>140638</xdr:rowOff>
    </xdr:to>
    <xdr:cxnSp macro="">
      <xdr:nvCxnSpPr>
        <xdr:cNvPr id="453" name="直線コネクタ 452"/>
        <xdr:cNvCxnSpPr/>
      </xdr:nvCxnSpPr>
      <xdr:spPr>
        <a:xfrm>
          <a:off x="9639300" y="16836270"/>
          <a:ext cx="838200" cy="10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89838</xdr:rowOff>
    </xdr:from>
    <xdr:to>
      <xdr:col>15</xdr:col>
      <xdr:colOff>231775</xdr:colOff>
      <xdr:row>99</xdr:row>
      <xdr:rowOff>19988</xdr:rowOff>
    </xdr:to>
    <xdr:sp macro="" textlink="">
      <xdr:nvSpPr>
        <xdr:cNvPr id="463" name="円/楕円 462"/>
        <xdr:cNvSpPr/>
      </xdr:nvSpPr>
      <xdr:spPr>
        <a:xfrm>
          <a:off x="10426700" y="1689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4765</xdr:rowOff>
    </xdr:from>
    <xdr:ext cx="469744" cy="259045"/>
    <xdr:sp macro="" textlink="">
      <xdr:nvSpPr>
        <xdr:cNvPr id="464" name="普通建設事業費 （ うち更新整備　）該当値テキスト"/>
        <xdr:cNvSpPr txBox="1"/>
      </xdr:nvSpPr>
      <xdr:spPr>
        <a:xfrm>
          <a:off x="10528300" y="1680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154820</xdr:rowOff>
    </xdr:from>
    <xdr:to>
      <xdr:col>14</xdr:col>
      <xdr:colOff>79375</xdr:colOff>
      <xdr:row>98</xdr:row>
      <xdr:rowOff>84970</xdr:rowOff>
    </xdr:to>
    <xdr:sp macro="" textlink="">
      <xdr:nvSpPr>
        <xdr:cNvPr id="465" name="円/楕円 464"/>
        <xdr:cNvSpPr/>
      </xdr:nvSpPr>
      <xdr:spPr>
        <a:xfrm>
          <a:off x="9588500" y="167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76097</xdr:rowOff>
    </xdr:from>
    <xdr:ext cx="534377" cy="259045"/>
    <xdr:sp macro="" textlink="">
      <xdr:nvSpPr>
        <xdr:cNvPr id="466" name="テキスト ボックス 465"/>
        <xdr:cNvSpPr txBox="1"/>
      </xdr:nvSpPr>
      <xdr:spPr>
        <a:xfrm>
          <a:off x="9372111" y="168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135979</xdr:rowOff>
    </xdr:from>
    <xdr:to>
      <xdr:col>23</xdr:col>
      <xdr:colOff>517525</xdr:colOff>
      <xdr:row>38</xdr:row>
      <xdr:rowOff>139627</xdr:rowOff>
    </xdr:to>
    <xdr:cxnSp macro="">
      <xdr:nvCxnSpPr>
        <xdr:cNvPr id="493" name="直線コネクタ 492"/>
        <xdr:cNvCxnSpPr/>
      </xdr:nvCxnSpPr>
      <xdr:spPr>
        <a:xfrm>
          <a:off x="15481300" y="6651079"/>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135979</xdr:rowOff>
    </xdr:from>
    <xdr:to>
      <xdr:col>22</xdr:col>
      <xdr:colOff>365125</xdr:colOff>
      <xdr:row>38</xdr:row>
      <xdr:rowOff>136499</xdr:rowOff>
    </xdr:to>
    <xdr:cxnSp macro="">
      <xdr:nvCxnSpPr>
        <xdr:cNvPr id="496" name="直線コネクタ 495"/>
        <xdr:cNvCxnSpPr/>
      </xdr:nvCxnSpPr>
      <xdr:spPr>
        <a:xfrm flipV="1">
          <a:off x="14592300" y="6651079"/>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121617</xdr:rowOff>
    </xdr:from>
    <xdr:to>
      <xdr:col>21</xdr:col>
      <xdr:colOff>161925</xdr:colOff>
      <xdr:row>38</xdr:row>
      <xdr:rowOff>136499</xdr:rowOff>
    </xdr:to>
    <xdr:cxnSp macro="">
      <xdr:nvCxnSpPr>
        <xdr:cNvPr id="499" name="直線コネクタ 498"/>
        <xdr:cNvCxnSpPr/>
      </xdr:nvCxnSpPr>
      <xdr:spPr>
        <a:xfrm>
          <a:off x="13703300" y="6636717"/>
          <a:ext cx="889000" cy="1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121617</xdr:rowOff>
    </xdr:from>
    <xdr:to>
      <xdr:col>19</xdr:col>
      <xdr:colOff>644525</xdr:colOff>
      <xdr:row>38</xdr:row>
      <xdr:rowOff>137968</xdr:rowOff>
    </xdr:to>
    <xdr:cxnSp macro="">
      <xdr:nvCxnSpPr>
        <xdr:cNvPr id="502" name="直線コネクタ 501"/>
        <xdr:cNvCxnSpPr/>
      </xdr:nvCxnSpPr>
      <xdr:spPr>
        <a:xfrm flipV="1">
          <a:off x="12814300" y="6636717"/>
          <a:ext cx="889000" cy="1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88827</xdr:rowOff>
    </xdr:from>
    <xdr:to>
      <xdr:col>23</xdr:col>
      <xdr:colOff>568325</xdr:colOff>
      <xdr:row>39</xdr:row>
      <xdr:rowOff>18977</xdr:rowOff>
    </xdr:to>
    <xdr:sp macro="" textlink="">
      <xdr:nvSpPr>
        <xdr:cNvPr id="512" name="円/楕円 511"/>
        <xdr:cNvSpPr/>
      </xdr:nvSpPr>
      <xdr:spPr>
        <a:xfrm>
          <a:off x="16268700" y="66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13932" cy="259045"/>
    <xdr:sp macro="" textlink="">
      <xdr:nvSpPr>
        <xdr:cNvPr id="513" name="災害復旧事業費該当値テキスト"/>
        <xdr:cNvSpPr txBox="1"/>
      </xdr:nvSpPr>
      <xdr:spPr>
        <a:xfrm>
          <a:off x="16370300" y="6559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85179</xdr:rowOff>
    </xdr:from>
    <xdr:to>
      <xdr:col>22</xdr:col>
      <xdr:colOff>415925</xdr:colOff>
      <xdr:row>39</xdr:row>
      <xdr:rowOff>15329</xdr:rowOff>
    </xdr:to>
    <xdr:sp macro="" textlink="">
      <xdr:nvSpPr>
        <xdr:cNvPr id="514" name="円/楕円 513"/>
        <xdr:cNvSpPr/>
      </xdr:nvSpPr>
      <xdr:spPr>
        <a:xfrm>
          <a:off x="15430500" y="660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6456</xdr:rowOff>
    </xdr:from>
    <xdr:ext cx="378565" cy="259045"/>
    <xdr:sp macro="" textlink="">
      <xdr:nvSpPr>
        <xdr:cNvPr id="515" name="テキスト ボックス 514"/>
        <xdr:cNvSpPr txBox="1"/>
      </xdr:nvSpPr>
      <xdr:spPr>
        <a:xfrm>
          <a:off x="15292017" y="6693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85699</xdr:rowOff>
    </xdr:from>
    <xdr:to>
      <xdr:col>21</xdr:col>
      <xdr:colOff>212725</xdr:colOff>
      <xdr:row>39</xdr:row>
      <xdr:rowOff>15849</xdr:rowOff>
    </xdr:to>
    <xdr:sp macro="" textlink="">
      <xdr:nvSpPr>
        <xdr:cNvPr id="516" name="円/楕円 515"/>
        <xdr:cNvSpPr/>
      </xdr:nvSpPr>
      <xdr:spPr>
        <a:xfrm>
          <a:off x="1454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6976</xdr:rowOff>
    </xdr:from>
    <xdr:ext cx="378565" cy="259045"/>
    <xdr:sp macro="" textlink="">
      <xdr:nvSpPr>
        <xdr:cNvPr id="517" name="テキスト ボックス 516"/>
        <xdr:cNvSpPr txBox="1"/>
      </xdr:nvSpPr>
      <xdr:spPr>
        <a:xfrm>
          <a:off x="14403017" y="6693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70817</xdr:rowOff>
    </xdr:from>
    <xdr:to>
      <xdr:col>20</xdr:col>
      <xdr:colOff>9525</xdr:colOff>
      <xdr:row>39</xdr:row>
      <xdr:rowOff>967</xdr:rowOff>
    </xdr:to>
    <xdr:sp macro="" textlink="">
      <xdr:nvSpPr>
        <xdr:cNvPr id="518" name="円/楕円 517"/>
        <xdr:cNvSpPr/>
      </xdr:nvSpPr>
      <xdr:spPr>
        <a:xfrm>
          <a:off x="13652500" y="65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163544</xdr:rowOff>
    </xdr:from>
    <xdr:ext cx="469744" cy="259045"/>
    <xdr:sp macro="" textlink="">
      <xdr:nvSpPr>
        <xdr:cNvPr id="519" name="テキスト ボックス 518"/>
        <xdr:cNvSpPr txBox="1"/>
      </xdr:nvSpPr>
      <xdr:spPr>
        <a:xfrm>
          <a:off x="13468427" y="667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87168</xdr:rowOff>
    </xdr:from>
    <xdr:to>
      <xdr:col>18</xdr:col>
      <xdr:colOff>492125</xdr:colOff>
      <xdr:row>39</xdr:row>
      <xdr:rowOff>17318</xdr:rowOff>
    </xdr:to>
    <xdr:sp macro="" textlink="">
      <xdr:nvSpPr>
        <xdr:cNvPr id="520" name="円/楕円 519"/>
        <xdr:cNvSpPr/>
      </xdr:nvSpPr>
      <xdr:spPr>
        <a:xfrm>
          <a:off x="12763500" y="6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8445</xdr:rowOff>
    </xdr:from>
    <xdr:ext cx="378565" cy="259045"/>
    <xdr:sp macro="" textlink="">
      <xdr:nvSpPr>
        <xdr:cNvPr id="521" name="テキスト ボックス 520"/>
        <xdr:cNvSpPr txBox="1"/>
      </xdr:nvSpPr>
      <xdr:spPr>
        <a:xfrm>
          <a:off x="12625017" y="669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93756</xdr:rowOff>
    </xdr:from>
    <xdr:to>
      <xdr:col>23</xdr:col>
      <xdr:colOff>517525</xdr:colOff>
      <xdr:row>78</xdr:row>
      <xdr:rowOff>102446</xdr:rowOff>
    </xdr:to>
    <xdr:cxnSp macro="">
      <xdr:nvCxnSpPr>
        <xdr:cNvPr id="605" name="直線コネクタ 604"/>
        <xdr:cNvCxnSpPr/>
      </xdr:nvCxnSpPr>
      <xdr:spPr>
        <a:xfrm>
          <a:off x="15481300" y="13466856"/>
          <a:ext cx="8382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93756</xdr:rowOff>
    </xdr:from>
    <xdr:to>
      <xdr:col>22</xdr:col>
      <xdr:colOff>365125</xdr:colOff>
      <xdr:row>78</xdr:row>
      <xdr:rowOff>97684</xdr:rowOff>
    </xdr:to>
    <xdr:cxnSp macro="">
      <xdr:nvCxnSpPr>
        <xdr:cNvPr id="608" name="直線コネクタ 607"/>
        <xdr:cNvCxnSpPr/>
      </xdr:nvCxnSpPr>
      <xdr:spPr>
        <a:xfrm flipV="1">
          <a:off x="14592300" y="13466856"/>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88136</xdr:rowOff>
    </xdr:from>
    <xdr:to>
      <xdr:col>21</xdr:col>
      <xdr:colOff>161925</xdr:colOff>
      <xdr:row>78</xdr:row>
      <xdr:rowOff>97684</xdr:rowOff>
    </xdr:to>
    <xdr:cxnSp macro="">
      <xdr:nvCxnSpPr>
        <xdr:cNvPr id="611" name="直線コネクタ 610"/>
        <xdr:cNvCxnSpPr/>
      </xdr:nvCxnSpPr>
      <xdr:spPr>
        <a:xfrm>
          <a:off x="13703300" y="13461236"/>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88136</xdr:rowOff>
    </xdr:from>
    <xdr:to>
      <xdr:col>19</xdr:col>
      <xdr:colOff>644525</xdr:colOff>
      <xdr:row>78</xdr:row>
      <xdr:rowOff>91336</xdr:rowOff>
    </xdr:to>
    <xdr:cxnSp macro="">
      <xdr:nvCxnSpPr>
        <xdr:cNvPr id="614" name="直線コネクタ 613"/>
        <xdr:cNvCxnSpPr/>
      </xdr:nvCxnSpPr>
      <xdr:spPr>
        <a:xfrm flipV="1">
          <a:off x="12814300" y="1346123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51646</xdr:rowOff>
    </xdr:from>
    <xdr:to>
      <xdr:col>23</xdr:col>
      <xdr:colOff>568325</xdr:colOff>
      <xdr:row>78</xdr:row>
      <xdr:rowOff>153246</xdr:rowOff>
    </xdr:to>
    <xdr:sp macro="" textlink="">
      <xdr:nvSpPr>
        <xdr:cNvPr id="624" name="円/楕円 623"/>
        <xdr:cNvSpPr/>
      </xdr:nvSpPr>
      <xdr:spPr>
        <a:xfrm>
          <a:off x="16268700" y="134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138023</xdr:rowOff>
    </xdr:from>
    <xdr:ext cx="534377" cy="259045"/>
    <xdr:sp macro="" textlink="">
      <xdr:nvSpPr>
        <xdr:cNvPr id="625" name="公債費該当値テキスト"/>
        <xdr:cNvSpPr txBox="1"/>
      </xdr:nvSpPr>
      <xdr:spPr>
        <a:xfrm>
          <a:off x="16370300" y="1333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42956</xdr:rowOff>
    </xdr:from>
    <xdr:to>
      <xdr:col>22</xdr:col>
      <xdr:colOff>415925</xdr:colOff>
      <xdr:row>78</xdr:row>
      <xdr:rowOff>144556</xdr:rowOff>
    </xdr:to>
    <xdr:sp macro="" textlink="">
      <xdr:nvSpPr>
        <xdr:cNvPr id="626" name="円/楕円 625"/>
        <xdr:cNvSpPr/>
      </xdr:nvSpPr>
      <xdr:spPr>
        <a:xfrm>
          <a:off x="15430500" y="134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135683</xdr:rowOff>
    </xdr:from>
    <xdr:ext cx="534377" cy="259045"/>
    <xdr:sp macro="" textlink="">
      <xdr:nvSpPr>
        <xdr:cNvPr id="627" name="テキスト ボックス 626"/>
        <xdr:cNvSpPr txBox="1"/>
      </xdr:nvSpPr>
      <xdr:spPr>
        <a:xfrm>
          <a:off x="15214111" y="135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46884</xdr:rowOff>
    </xdr:from>
    <xdr:to>
      <xdr:col>21</xdr:col>
      <xdr:colOff>212725</xdr:colOff>
      <xdr:row>78</xdr:row>
      <xdr:rowOff>148484</xdr:rowOff>
    </xdr:to>
    <xdr:sp macro="" textlink="">
      <xdr:nvSpPr>
        <xdr:cNvPr id="628" name="円/楕円 627"/>
        <xdr:cNvSpPr/>
      </xdr:nvSpPr>
      <xdr:spPr>
        <a:xfrm>
          <a:off x="14541500" y="134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139611</xdr:rowOff>
    </xdr:from>
    <xdr:ext cx="534377" cy="259045"/>
    <xdr:sp macro="" textlink="">
      <xdr:nvSpPr>
        <xdr:cNvPr id="629" name="テキスト ボックス 628"/>
        <xdr:cNvSpPr txBox="1"/>
      </xdr:nvSpPr>
      <xdr:spPr>
        <a:xfrm>
          <a:off x="14325111" y="1351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37336</xdr:rowOff>
    </xdr:from>
    <xdr:to>
      <xdr:col>20</xdr:col>
      <xdr:colOff>9525</xdr:colOff>
      <xdr:row>78</xdr:row>
      <xdr:rowOff>138936</xdr:rowOff>
    </xdr:to>
    <xdr:sp macro="" textlink="">
      <xdr:nvSpPr>
        <xdr:cNvPr id="630" name="円/楕円 629"/>
        <xdr:cNvSpPr/>
      </xdr:nvSpPr>
      <xdr:spPr>
        <a:xfrm>
          <a:off x="13652500" y="1341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130063</xdr:rowOff>
    </xdr:from>
    <xdr:ext cx="534377" cy="259045"/>
    <xdr:sp macro="" textlink="">
      <xdr:nvSpPr>
        <xdr:cNvPr id="631" name="テキスト ボックス 630"/>
        <xdr:cNvSpPr txBox="1"/>
      </xdr:nvSpPr>
      <xdr:spPr>
        <a:xfrm>
          <a:off x="13436111" y="1350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40536</xdr:rowOff>
    </xdr:from>
    <xdr:to>
      <xdr:col>18</xdr:col>
      <xdr:colOff>492125</xdr:colOff>
      <xdr:row>78</xdr:row>
      <xdr:rowOff>142136</xdr:rowOff>
    </xdr:to>
    <xdr:sp macro="" textlink="">
      <xdr:nvSpPr>
        <xdr:cNvPr id="632" name="円/楕円 631"/>
        <xdr:cNvSpPr/>
      </xdr:nvSpPr>
      <xdr:spPr>
        <a:xfrm>
          <a:off x="12763500" y="1341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133263</xdr:rowOff>
    </xdr:from>
    <xdr:ext cx="534377" cy="259045"/>
    <xdr:sp macro="" textlink="">
      <xdr:nvSpPr>
        <xdr:cNvPr id="633" name="テキスト ボックス 632"/>
        <xdr:cNvSpPr txBox="1"/>
      </xdr:nvSpPr>
      <xdr:spPr>
        <a:xfrm>
          <a:off x="12547111" y="1350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115142</xdr:rowOff>
    </xdr:from>
    <xdr:to>
      <xdr:col>23</xdr:col>
      <xdr:colOff>517525</xdr:colOff>
      <xdr:row>98</xdr:row>
      <xdr:rowOff>120307</xdr:rowOff>
    </xdr:to>
    <xdr:cxnSp macro="">
      <xdr:nvCxnSpPr>
        <xdr:cNvPr id="660" name="直線コネクタ 659"/>
        <xdr:cNvCxnSpPr/>
      </xdr:nvCxnSpPr>
      <xdr:spPr>
        <a:xfrm>
          <a:off x="15481300" y="16917242"/>
          <a:ext cx="838200" cy="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115142</xdr:rowOff>
    </xdr:from>
    <xdr:to>
      <xdr:col>22</xdr:col>
      <xdr:colOff>365125</xdr:colOff>
      <xdr:row>98</xdr:row>
      <xdr:rowOff>138948</xdr:rowOff>
    </xdr:to>
    <xdr:cxnSp macro="">
      <xdr:nvCxnSpPr>
        <xdr:cNvPr id="663" name="直線コネクタ 662"/>
        <xdr:cNvCxnSpPr/>
      </xdr:nvCxnSpPr>
      <xdr:spPr>
        <a:xfrm flipV="1">
          <a:off x="14592300" y="16917242"/>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132733</xdr:rowOff>
    </xdr:from>
    <xdr:to>
      <xdr:col>21</xdr:col>
      <xdr:colOff>161925</xdr:colOff>
      <xdr:row>98</xdr:row>
      <xdr:rowOff>138948</xdr:rowOff>
    </xdr:to>
    <xdr:cxnSp macro="">
      <xdr:nvCxnSpPr>
        <xdr:cNvPr id="666" name="直線コネクタ 665"/>
        <xdr:cNvCxnSpPr/>
      </xdr:nvCxnSpPr>
      <xdr:spPr>
        <a:xfrm>
          <a:off x="13703300" y="16934833"/>
          <a:ext cx="8890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112579</xdr:rowOff>
    </xdr:from>
    <xdr:to>
      <xdr:col>19</xdr:col>
      <xdr:colOff>644525</xdr:colOff>
      <xdr:row>98</xdr:row>
      <xdr:rowOff>132733</xdr:rowOff>
    </xdr:to>
    <xdr:cxnSp macro="">
      <xdr:nvCxnSpPr>
        <xdr:cNvPr id="669" name="直線コネクタ 668"/>
        <xdr:cNvCxnSpPr/>
      </xdr:nvCxnSpPr>
      <xdr:spPr>
        <a:xfrm>
          <a:off x="12814300" y="16914679"/>
          <a:ext cx="8890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146733</xdr:rowOff>
    </xdr:from>
    <xdr:ext cx="534377" cy="259045"/>
    <xdr:sp macro="" textlink="">
      <xdr:nvSpPr>
        <xdr:cNvPr id="673" name="テキスト ボックス 672"/>
        <xdr:cNvSpPr txBox="1"/>
      </xdr:nvSpPr>
      <xdr:spPr>
        <a:xfrm>
          <a:off x="12547111" y="1660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69507</xdr:rowOff>
    </xdr:from>
    <xdr:to>
      <xdr:col>23</xdr:col>
      <xdr:colOff>568325</xdr:colOff>
      <xdr:row>98</xdr:row>
      <xdr:rowOff>171107</xdr:rowOff>
    </xdr:to>
    <xdr:sp macro="" textlink="">
      <xdr:nvSpPr>
        <xdr:cNvPr id="679" name="円/楕円 678"/>
        <xdr:cNvSpPr/>
      </xdr:nvSpPr>
      <xdr:spPr>
        <a:xfrm>
          <a:off x="16268700" y="168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469744" cy="259045"/>
    <xdr:sp macro="" textlink="">
      <xdr:nvSpPr>
        <xdr:cNvPr id="680" name="積立金該当値テキスト"/>
        <xdr:cNvSpPr txBox="1"/>
      </xdr:nvSpPr>
      <xdr:spPr>
        <a:xfrm>
          <a:off x="16370300" y="1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64342</xdr:rowOff>
    </xdr:from>
    <xdr:to>
      <xdr:col>22</xdr:col>
      <xdr:colOff>415925</xdr:colOff>
      <xdr:row>98</xdr:row>
      <xdr:rowOff>165942</xdr:rowOff>
    </xdr:to>
    <xdr:sp macro="" textlink="">
      <xdr:nvSpPr>
        <xdr:cNvPr id="681" name="円/楕円 680"/>
        <xdr:cNvSpPr/>
      </xdr:nvSpPr>
      <xdr:spPr>
        <a:xfrm>
          <a:off x="15430500" y="168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157069</xdr:rowOff>
    </xdr:from>
    <xdr:ext cx="534377" cy="259045"/>
    <xdr:sp macro="" textlink="">
      <xdr:nvSpPr>
        <xdr:cNvPr id="682" name="テキスト ボックス 681"/>
        <xdr:cNvSpPr txBox="1"/>
      </xdr:nvSpPr>
      <xdr:spPr>
        <a:xfrm>
          <a:off x="15214111" y="1695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88148</xdr:rowOff>
    </xdr:from>
    <xdr:to>
      <xdr:col>21</xdr:col>
      <xdr:colOff>212725</xdr:colOff>
      <xdr:row>99</xdr:row>
      <xdr:rowOff>18298</xdr:rowOff>
    </xdr:to>
    <xdr:sp macro="" textlink="">
      <xdr:nvSpPr>
        <xdr:cNvPr id="683" name="円/楕円 682"/>
        <xdr:cNvSpPr/>
      </xdr:nvSpPr>
      <xdr:spPr>
        <a:xfrm>
          <a:off x="14541500" y="1689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9425</xdr:rowOff>
    </xdr:from>
    <xdr:ext cx="378565" cy="259045"/>
    <xdr:sp macro="" textlink="">
      <xdr:nvSpPr>
        <xdr:cNvPr id="684" name="テキスト ボックス 683"/>
        <xdr:cNvSpPr txBox="1"/>
      </xdr:nvSpPr>
      <xdr:spPr>
        <a:xfrm>
          <a:off x="14403017" y="16982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81933</xdr:rowOff>
    </xdr:from>
    <xdr:to>
      <xdr:col>20</xdr:col>
      <xdr:colOff>9525</xdr:colOff>
      <xdr:row>99</xdr:row>
      <xdr:rowOff>12083</xdr:rowOff>
    </xdr:to>
    <xdr:sp macro="" textlink="">
      <xdr:nvSpPr>
        <xdr:cNvPr id="685" name="円/楕円 684"/>
        <xdr:cNvSpPr/>
      </xdr:nvSpPr>
      <xdr:spPr>
        <a:xfrm>
          <a:off x="13652500" y="1688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3210</xdr:rowOff>
    </xdr:from>
    <xdr:ext cx="469744" cy="259045"/>
    <xdr:sp macro="" textlink="">
      <xdr:nvSpPr>
        <xdr:cNvPr id="686" name="テキスト ボックス 685"/>
        <xdr:cNvSpPr txBox="1"/>
      </xdr:nvSpPr>
      <xdr:spPr>
        <a:xfrm>
          <a:off x="13468427" y="1697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61779</xdr:rowOff>
    </xdr:from>
    <xdr:to>
      <xdr:col>18</xdr:col>
      <xdr:colOff>492125</xdr:colOff>
      <xdr:row>98</xdr:row>
      <xdr:rowOff>163379</xdr:rowOff>
    </xdr:to>
    <xdr:sp macro="" textlink="">
      <xdr:nvSpPr>
        <xdr:cNvPr id="687" name="円/楕円 686"/>
        <xdr:cNvSpPr/>
      </xdr:nvSpPr>
      <xdr:spPr>
        <a:xfrm>
          <a:off x="12763500" y="1686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154506</xdr:rowOff>
    </xdr:from>
    <xdr:ext cx="534377" cy="259045"/>
    <xdr:sp macro="" textlink="">
      <xdr:nvSpPr>
        <xdr:cNvPr id="688" name="テキスト ボックス 687"/>
        <xdr:cNvSpPr txBox="1"/>
      </xdr:nvSpPr>
      <xdr:spPr>
        <a:xfrm>
          <a:off x="12547111" y="169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116108</xdr:rowOff>
    </xdr:from>
    <xdr:to>
      <xdr:col>32</xdr:col>
      <xdr:colOff>187325</xdr:colOff>
      <xdr:row>38</xdr:row>
      <xdr:rowOff>127036</xdr:rowOff>
    </xdr:to>
    <xdr:cxnSp macro="">
      <xdr:nvCxnSpPr>
        <xdr:cNvPr id="715" name="直線コネクタ 714"/>
        <xdr:cNvCxnSpPr/>
      </xdr:nvCxnSpPr>
      <xdr:spPr>
        <a:xfrm flipV="1">
          <a:off x="21323300" y="6631208"/>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127036</xdr:rowOff>
    </xdr:from>
    <xdr:to>
      <xdr:col>31</xdr:col>
      <xdr:colOff>34925</xdr:colOff>
      <xdr:row>38</xdr:row>
      <xdr:rowOff>127036</xdr:rowOff>
    </xdr:to>
    <xdr:cxnSp macro="">
      <xdr:nvCxnSpPr>
        <xdr:cNvPr id="718" name="直線コネクタ 717"/>
        <xdr:cNvCxnSpPr/>
      </xdr:nvCxnSpPr>
      <xdr:spPr>
        <a:xfrm>
          <a:off x="20434300" y="6642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127036</xdr:rowOff>
    </xdr:from>
    <xdr:to>
      <xdr:col>29</xdr:col>
      <xdr:colOff>517525</xdr:colOff>
      <xdr:row>38</xdr:row>
      <xdr:rowOff>131699</xdr:rowOff>
    </xdr:to>
    <xdr:cxnSp macro="">
      <xdr:nvCxnSpPr>
        <xdr:cNvPr id="721" name="直線コネクタ 720"/>
        <xdr:cNvCxnSpPr/>
      </xdr:nvCxnSpPr>
      <xdr:spPr>
        <a:xfrm flipV="1">
          <a:off x="19545300" y="6642136"/>
          <a:ext cx="8890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124475</xdr:rowOff>
    </xdr:from>
    <xdr:to>
      <xdr:col>28</xdr:col>
      <xdr:colOff>314325</xdr:colOff>
      <xdr:row>38</xdr:row>
      <xdr:rowOff>131699</xdr:rowOff>
    </xdr:to>
    <xdr:cxnSp macro="">
      <xdr:nvCxnSpPr>
        <xdr:cNvPr id="724" name="直線コネクタ 723"/>
        <xdr:cNvCxnSpPr/>
      </xdr:nvCxnSpPr>
      <xdr:spPr>
        <a:xfrm>
          <a:off x="18656300" y="663957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65308</xdr:rowOff>
    </xdr:from>
    <xdr:to>
      <xdr:col>32</xdr:col>
      <xdr:colOff>238125</xdr:colOff>
      <xdr:row>38</xdr:row>
      <xdr:rowOff>166908</xdr:rowOff>
    </xdr:to>
    <xdr:sp macro="" textlink="">
      <xdr:nvSpPr>
        <xdr:cNvPr id="734" name="円/楕円 733"/>
        <xdr:cNvSpPr/>
      </xdr:nvSpPr>
      <xdr:spPr>
        <a:xfrm>
          <a:off x="22110700" y="658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76236</xdr:rowOff>
    </xdr:from>
    <xdr:to>
      <xdr:col>31</xdr:col>
      <xdr:colOff>85725</xdr:colOff>
      <xdr:row>39</xdr:row>
      <xdr:rowOff>6386</xdr:rowOff>
    </xdr:to>
    <xdr:sp macro="" textlink="">
      <xdr:nvSpPr>
        <xdr:cNvPr id="736" name="円/楕円 735"/>
        <xdr:cNvSpPr/>
      </xdr:nvSpPr>
      <xdr:spPr>
        <a:xfrm>
          <a:off x="212725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168963</xdr:rowOff>
    </xdr:from>
    <xdr:ext cx="378565" cy="259045"/>
    <xdr:sp macro="" textlink="">
      <xdr:nvSpPr>
        <xdr:cNvPr id="737" name="テキスト ボックス 736"/>
        <xdr:cNvSpPr txBox="1"/>
      </xdr:nvSpPr>
      <xdr:spPr>
        <a:xfrm>
          <a:off x="21134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76236</xdr:rowOff>
    </xdr:from>
    <xdr:to>
      <xdr:col>29</xdr:col>
      <xdr:colOff>568325</xdr:colOff>
      <xdr:row>39</xdr:row>
      <xdr:rowOff>6386</xdr:rowOff>
    </xdr:to>
    <xdr:sp macro="" textlink="">
      <xdr:nvSpPr>
        <xdr:cNvPr id="738" name="円/楕円 737"/>
        <xdr:cNvSpPr/>
      </xdr:nvSpPr>
      <xdr:spPr>
        <a:xfrm>
          <a:off x="203835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168963</xdr:rowOff>
    </xdr:from>
    <xdr:ext cx="378565" cy="259045"/>
    <xdr:sp macro="" textlink="">
      <xdr:nvSpPr>
        <xdr:cNvPr id="739" name="テキスト ボックス 738"/>
        <xdr:cNvSpPr txBox="1"/>
      </xdr:nvSpPr>
      <xdr:spPr>
        <a:xfrm>
          <a:off x="20245017" y="668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80899</xdr:rowOff>
    </xdr:from>
    <xdr:to>
      <xdr:col>28</xdr:col>
      <xdr:colOff>365125</xdr:colOff>
      <xdr:row>39</xdr:row>
      <xdr:rowOff>11049</xdr:rowOff>
    </xdr:to>
    <xdr:sp macro="" textlink="">
      <xdr:nvSpPr>
        <xdr:cNvPr id="740" name="円/楕円 739"/>
        <xdr:cNvSpPr/>
      </xdr:nvSpPr>
      <xdr:spPr>
        <a:xfrm>
          <a:off x="19494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2176</xdr:rowOff>
    </xdr:from>
    <xdr:ext cx="378565" cy="259045"/>
    <xdr:sp macro="" textlink="">
      <xdr:nvSpPr>
        <xdr:cNvPr id="741" name="テキスト ボックス 740"/>
        <xdr:cNvSpPr txBox="1"/>
      </xdr:nvSpPr>
      <xdr:spPr>
        <a:xfrm>
          <a:off x="19356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73675</xdr:rowOff>
    </xdr:from>
    <xdr:to>
      <xdr:col>27</xdr:col>
      <xdr:colOff>161925</xdr:colOff>
      <xdr:row>39</xdr:row>
      <xdr:rowOff>3825</xdr:rowOff>
    </xdr:to>
    <xdr:sp macro="" textlink="">
      <xdr:nvSpPr>
        <xdr:cNvPr id="742" name="円/楕円 741"/>
        <xdr:cNvSpPr/>
      </xdr:nvSpPr>
      <xdr:spPr>
        <a:xfrm>
          <a:off x="18605500" y="65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166402</xdr:rowOff>
    </xdr:from>
    <xdr:ext cx="378565" cy="259045"/>
    <xdr:sp macro="" textlink="">
      <xdr:nvSpPr>
        <xdr:cNvPr id="743" name="テキスト ボックス 742"/>
        <xdr:cNvSpPr txBox="1"/>
      </xdr:nvSpPr>
      <xdr:spPr>
        <a:xfrm>
          <a:off x="18467017" y="6681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58395</xdr:rowOff>
    </xdr:from>
    <xdr:to>
      <xdr:col>32</xdr:col>
      <xdr:colOff>187325</xdr:colOff>
      <xdr:row>58</xdr:row>
      <xdr:rowOff>112592</xdr:rowOff>
    </xdr:to>
    <xdr:cxnSp macro="">
      <xdr:nvCxnSpPr>
        <xdr:cNvPr id="772" name="直線コネクタ 771"/>
        <xdr:cNvCxnSpPr/>
      </xdr:nvCxnSpPr>
      <xdr:spPr>
        <a:xfrm>
          <a:off x="21323300" y="10002495"/>
          <a:ext cx="8382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58395</xdr:rowOff>
    </xdr:from>
    <xdr:to>
      <xdr:col>31</xdr:col>
      <xdr:colOff>34925</xdr:colOff>
      <xdr:row>58</xdr:row>
      <xdr:rowOff>61938</xdr:rowOff>
    </xdr:to>
    <xdr:cxnSp macro="">
      <xdr:nvCxnSpPr>
        <xdr:cNvPr id="775" name="直線コネクタ 774"/>
        <xdr:cNvCxnSpPr/>
      </xdr:nvCxnSpPr>
      <xdr:spPr>
        <a:xfrm flipV="1">
          <a:off x="20434300" y="10002495"/>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126496</xdr:rowOff>
    </xdr:from>
    <xdr:ext cx="469744" cy="259045"/>
    <xdr:sp macro="" textlink="">
      <xdr:nvSpPr>
        <xdr:cNvPr id="777" name="テキスト ボックス 776"/>
        <xdr:cNvSpPr txBox="1"/>
      </xdr:nvSpPr>
      <xdr:spPr>
        <a:xfrm>
          <a:off x="21088427" y="1007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104457</xdr:rowOff>
    </xdr:from>
    <xdr:to>
      <xdr:col>29</xdr:col>
      <xdr:colOff>517525</xdr:colOff>
      <xdr:row>58</xdr:row>
      <xdr:rowOff>61938</xdr:rowOff>
    </xdr:to>
    <xdr:cxnSp macro="">
      <xdr:nvCxnSpPr>
        <xdr:cNvPr id="778" name="直線コネクタ 777"/>
        <xdr:cNvCxnSpPr/>
      </xdr:nvCxnSpPr>
      <xdr:spPr>
        <a:xfrm>
          <a:off x="19545300" y="9877107"/>
          <a:ext cx="889000" cy="12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120343</xdr:rowOff>
    </xdr:from>
    <xdr:ext cx="469744" cy="259045"/>
    <xdr:sp macro="" textlink="">
      <xdr:nvSpPr>
        <xdr:cNvPr id="780" name="テキスト ボックス 779"/>
        <xdr:cNvSpPr txBox="1"/>
      </xdr:nvSpPr>
      <xdr:spPr>
        <a:xfrm>
          <a:off x="20199427" y="1006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104457</xdr:rowOff>
    </xdr:from>
    <xdr:to>
      <xdr:col>28</xdr:col>
      <xdr:colOff>314325</xdr:colOff>
      <xdr:row>58</xdr:row>
      <xdr:rowOff>70358</xdr:rowOff>
    </xdr:to>
    <xdr:cxnSp macro="">
      <xdr:nvCxnSpPr>
        <xdr:cNvPr id="781" name="直線コネクタ 780"/>
        <xdr:cNvCxnSpPr/>
      </xdr:nvCxnSpPr>
      <xdr:spPr>
        <a:xfrm flipV="1">
          <a:off x="18656300" y="9877107"/>
          <a:ext cx="8890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118362</xdr:rowOff>
    </xdr:from>
    <xdr:ext cx="469744" cy="259045"/>
    <xdr:sp macro="" textlink="">
      <xdr:nvSpPr>
        <xdr:cNvPr id="783" name="テキスト ボックス 782"/>
        <xdr:cNvSpPr txBox="1"/>
      </xdr:nvSpPr>
      <xdr:spPr>
        <a:xfrm>
          <a:off x="19310427" y="1006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61792</xdr:rowOff>
    </xdr:from>
    <xdr:to>
      <xdr:col>32</xdr:col>
      <xdr:colOff>238125</xdr:colOff>
      <xdr:row>58</xdr:row>
      <xdr:rowOff>163392</xdr:rowOff>
    </xdr:to>
    <xdr:sp macro="" textlink="">
      <xdr:nvSpPr>
        <xdr:cNvPr id="791" name="円/楕円 790"/>
        <xdr:cNvSpPr/>
      </xdr:nvSpPr>
      <xdr:spPr>
        <a:xfrm>
          <a:off x="22110700" y="100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17892</xdr:rowOff>
    </xdr:from>
    <xdr:ext cx="469744" cy="259045"/>
    <xdr:sp macro="" textlink="">
      <xdr:nvSpPr>
        <xdr:cNvPr id="792" name="貸付金該当値テキスト"/>
        <xdr:cNvSpPr txBox="1"/>
      </xdr:nvSpPr>
      <xdr:spPr>
        <a:xfrm>
          <a:off x="22212300" y="9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7595</xdr:rowOff>
    </xdr:from>
    <xdr:to>
      <xdr:col>31</xdr:col>
      <xdr:colOff>85725</xdr:colOff>
      <xdr:row>58</xdr:row>
      <xdr:rowOff>109195</xdr:rowOff>
    </xdr:to>
    <xdr:sp macro="" textlink="">
      <xdr:nvSpPr>
        <xdr:cNvPr id="793" name="円/楕円 792"/>
        <xdr:cNvSpPr/>
      </xdr:nvSpPr>
      <xdr:spPr>
        <a:xfrm>
          <a:off x="21272500" y="99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125722</xdr:rowOff>
    </xdr:from>
    <xdr:ext cx="469744" cy="259045"/>
    <xdr:sp macro="" textlink="">
      <xdr:nvSpPr>
        <xdr:cNvPr id="794" name="テキスト ボックス 793"/>
        <xdr:cNvSpPr txBox="1"/>
      </xdr:nvSpPr>
      <xdr:spPr>
        <a:xfrm>
          <a:off x="21088427" y="972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11138</xdr:rowOff>
    </xdr:from>
    <xdr:to>
      <xdr:col>29</xdr:col>
      <xdr:colOff>568325</xdr:colOff>
      <xdr:row>58</xdr:row>
      <xdr:rowOff>112738</xdr:rowOff>
    </xdr:to>
    <xdr:sp macro="" textlink="">
      <xdr:nvSpPr>
        <xdr:cNvPr id="795" name="円/楕円 794"/>
        <xdr:cNvSpPr/>
      </xdr:nvSpPr>
      <xdr:spPr>
        <a:xfrm>
          <a:off x="20383500" y="99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129265</xdr:rowOff>
    </xdr:from>
    <xdr:ext cx="469744" cy="259045"/>
    <xdr:sp macro="" textlink="">
      <xdr:nvSpPr>
        <xdr:cNvPr id="796" name="テキスト ボックス 795"/>
        <xdr:cNvSpPr txBox="1"/>
      </xdr:nvSpPr>
      <xdr:spPr>
        <a:xfrm>
          <a:off x="20199427" y="973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8,082</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53657</xdr:rowOff>
    </xdr:from>
    <xdr:to>
      <xdr:col>28</xdr:col>
      <xdr:colOff>365125</xdr:colOff>
      <xdr:row>57</xdr:row>
      <xdr:rowOff>155257</xdr:rowOff>
    </xdr:to>
    <xdr:sp macro="" textlink="">
      <xdr:nvSpPr>
        <xdr:cNvPr id="797" name="円/楕円 796"/>
        <xdr:cNvSpPr/>
      </xdr:nvSpPr>
      <xdr:spPr>
        <a:xfrm>
          <a:off x="19494500" y="98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334</xdr:rowOff>
    </xdr:from>
    <xdr:ext cx="534377" cy="259045"/>
    <xdr:sp macro="" textlink="">
      <xdr:nvSpPr>
        <xdr:cNvPr id="798" name="テキスト ボックス 797"/>
        <xdr:cNvSpPr txBox="1"/>
      </xdr:nvSpPr>
      <xdr:spPr>
        <a:xfrm>
          <a:off x="19278111" y="960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19558</xdr:rowOff>
    </xdr:from>
    <xdr:to>
      <xdr:col>27</xdr:col>
      <xdr:colOff>161925</xdr:colOff>
      <xdr:row>58</xdr:row>
      <xdr:rowOff>121158</xdr:rowOff>
    </xdr:to>
    <xdr:sp macro="" textlink="">
      <xdr:nvSpPr>
        <xdr:cNvPr id="799" name="円/楕円 798"/>
        <xdr:cNvSpPr/>
      </xdr:nvSpPr>
      <xdr:spPr>
        <a:xfrm>
          <a:off x="18605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112285</xdr:rowOff>
    </xdr:from>
    <xdr:ext cx="469744" cy="259045"/>
    <xdr:sp macro="" textlink="">
      <xdr:nvSpPr>
        <xdr:cNvPr id="800" name="テキスト ボックス 799"/>
        <xdr:cNvSpPr txBox="1"/>
      </xdr:nvSpPr>
      <xdr:spPr>
        <a:xfrm>
          <a:off x="18421427"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39763</xdr:rowOff>
    </xdr:from>
    <xdr:to>
      <xdr:col>32</xdr:col>
      <xdr:colOff>187325</xdr:colOff>
      <xdr:row>76</xdr:row>
      <xdr:rowOff>104476</xdr:rowOff>
    </xdr:to>
    <xdr:cxnSp macro="">
      <xdr:nvCxnSpPr>
        <xdr:cNvPr id="830" name="直線コネクタ 829"/>
        <xdr:cNvCxnSpPr/>
      </xdr:nvCxnSpPr>
      <xdr:spPr>
        <a:xfrm flipV="1">
          <a:off x="21323300" y="13069963"/>
          <a:ext cx="838200" cy="6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104476</xdr:rowOff>
    </xdr:from>
    <xdr:to>
      <xdr:col>31</xdr:col>
      <xdr:colOff>34925</xdr:colOff>
      <xdr:row>76</xdr:row>
      <xdr:rowOff>151892</xdr:rowOff>
    </xdr:to>
    <xdr:cxnSp macro="">
      <xdr:nvCxnSpPr>
        <xdr:cNvPr id="833" name="直線コネクタ 832"/>
        <xdr:cNvCxnSpPr/>
      </xdr:nvCxnSpPr>
      <xdr:spPr>
        <a:xfrm flipV="1">
          <a:off x="20434300" y="13134676"/>
          <a:ext cx="889000" cy="4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151892</xdr:rowOff>
    </xdr:from>
    <xdr:to>
      <xdr:col>29</xdr:col>
      <xdr:colOff>517525</xdr:colOff>
      <xdr:row>77</xdr:row>
      <xdr:rowOff>6293</xdr:rowOff>
    </xdr:to>
    <xdr:cxnSp macro="">
      <xdr:nvCxnSpPr>
        <xdr:cNvPr id="836" name="直線コネクタ 835"/>
        <xdr:cNvCxnSpPr/>
      </xdr:nvCxnSpPr>
      <xdr:spPr>
        <a:xfrm flipV="1">
          <a:off x="19545300" y="13182092"/>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73772</xdr:rowOff>
    </xdr:from>
    <xdr:ext cx="534377" cy="259045"/>
    <xdr:sp macro="" textlink="">
      <xdr:nvSpPr>
        <xdr:cNvPr id="838" name="テキスト ボックス 837"/>
        <xdr:cNvSpPr txBox="1"/>
      </xdr:nvSpPr>
      <xdr:spPr>
        <a:xfrm>
          <a:off x="20167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6293</xdr:rowOff>
    </xdr:from>
    <xdr:to>
      <xdr:col>28</xdr:col>
      <xdr:colOff>314325</xdr:colOff>
      <xdr:row>77</xdr:row>
      <xdr:rowOff>31535</xdr:rowOff>
    </xdr:to>
    <xdr:cxnSp macro="">
      <xdr:nvCxnSpPr>
        <xdr:cNvPr id="839" name="直線コネクタ 838"/>
        <xdr:cNvCxnSpPr/>
      </xdr:nvCxnSpPr>
      <xdr:spPr>
        <a:xfrm flipV="1">
          <a:off x="18656300" y="13207943"/>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143515</xdr:rowOff>
    </xdr:from>
    <xdr:ext cx="534377" cy="259045"/>
    <xdr:sp macro="" textlink="">
      <xdr:nvSpPr>
        <xdr:cNvPr id="843" name="テキスト ボックス 842"/>
        <xdr:cNvSpPr txBox="1"/>
      </xdr:nvSpPr>
      <xdr:spPr>
        <a:xfrm>
          <a:off x="18389111" y="12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160413</xdr:rowOff>
    </xdr:from>
    <xdr:to>
      <xdr:col>32</xdr:col>
      <xdr:colOff>238125</xdr:colOff>
      <xdr:row>76</xdr:row>
      <xdr:rowOff>90563</xdr:rowOff>
    </xdr:to>
    <xdr:sp macro="" textlink="">
      <xdr:nvSpPr>
        <xdr:cNvPr id="849" name="円/楕円 848"/>
        <xdr:cNvSpPr/>
      </xdr:nvSpPr>
      <xdr:spPr>
        <a:xfrm>
          <a:off x="22110700" y="1301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138840</xdr:rowOff>
    </xdr:from>
    <xdr:ext cx="534377" cy="259045"/>
    <xdr:sp macro="" textlink="">
      <xdr:nvSpPr>
        <xdr:cNvPr id="850" name="繰出金該当値テキスト"/>
        <xdr:cNvSpPr txBox="1"/>
      </xdr:nvSpPr>
      <xdr:spPr>
        <a:xfrm>
          <a:off x="22212300" y="1299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53676</xdr:rowOff>
    </xdr:from>
    <xdr:to>
      <xdr:col>31</xdr:col>
      <xdr:colOff>85725</xdr:colOff>
      <xdr:row>76</xdr:row>
      <xdr:rowOff>155276</xdr:rowOff>
    </xdr:to>
    <xdr:sp macro="" textlink="">
      <xdr:nvSpPr>
        <xdr:cNvPr id="851" name="円/楕円 850"/>
        <xdr:cNvSpPr/>
      </xdr:nvSpPr>
      <xdr:spPr>
        <a:xfrm>
          <a:off x="21272500" y="1308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146403</xdr:rowOff>
    </xdr:from>
    <xdr:ext cx="534377" cy="259045"/>
    <xdr:sp macro="" textlink="">
      <xdr:nvSpPr>
        <xdr:cNvPr id="852" name="テキスト ボックス 851"/>
        <xdr:cNvSpPr txBox="1"/>
      </xdr:nvSpPr>
      <xdr:spPr>
        <a:xfrm>
          <a:off x="21056111" y="131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101092</xdr:rowOff>
    </xdr:from>
    <xdr:to>
      <xdr:col>29</xdr:col>
      <xdr:colOff>568325</xdr:colOff>
      <xdr:row>77</xdr:row>
      <xdr:rowOff>31242</xdr:rowOff>
    </xdr:to>
    <xdr:sp macro="" textlink="">
      <xdr:nvSpPr>
        <xdr:cNvPr id="853" name="円/楕円 852"/>
        <xdr:cNvSpPr/>
      </xdr:nvSpPr>
      <xdr:spPr>
        <a:xfrm>
          <a:off x="20383500" y="131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22369</xdr:rowOff>
    </xdr:from>
    <xdr:ext cx="534377" cy="259045"/>
    <xdr:sp macro="" textlink="">
      <xdr:nvSpPr>
        <xdr:cNvPr id="854" name="テキスト ボックス 853"/>
        <xdr:cNvSpPr txBox="1"/>
      </xdr:nvSpPr>
      <xdr:spPr>
        <a:xfrm>
          <a:off x="20167111" y="132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126943</xdr:rowOff>
    </xdr:from>
    <xdr:to>
      <xdr:col>28</xdr:col>
      <xdr:colOff>365125</xdr:colOff>
      <xdr:row>77</xdr:row>
      <xdr:rowOff>57093</xdr:rowOff>
    </xdr:to>
    <xdr:sp macro="" textlink="">
      <xdr:nvSpPr>
        <xdr:cNvPr id="855" name="円/楕円 854"/>
        <xdr:cNvSpPr/>
      </xdr:nvSpPr>
      <xdr:spPr>
        <a:xfrm>
          <a:off x="19494500" y="1315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48220</xdr:rowOff>
    </xdr:from>
    <xdr:ext cx="534377" cy="259045"/>
    <xdr:sp macro="" textlink="">
      <xdr:nvSpPr>
        <xdr:cNvPr id="856" name="テキスト ボックス 855"/>
        <xdr:cNvSpPr txBox="1"/>
      </xdr:nvSpPr>
      <xdr:spPr>
        <a:xfrm>
          <a:off x="19278111" y="1324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152185</xdr:rowOff>
    </xdr:from>
    <xdr:to>
      <xdr:col>27</xdr:col>
      <xdr:colOff>161925</xdr:colOff>
      <xdr:row>77</xdr:row>
      <xdr:rowOff>82335</xdr:rowOff>
    </xdr:to>
    <xdr:sp macro="" textlink="">
      <xdr:nvSpPr>
        <xdr:cNvPr id="857" name="円/楕円 856"/>
        <xdr:cNvSpPr/>
      </xdr:nvSpPr>
      <xdr:spPr>
        <a:xfrm>
          <a:off x="18605500" y="131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73462</xdr:rowOff>
    </xdr:from>
    <xdr:ext cx="534377" cy="259045"/>
    <xdr:sp macro="" textlink="">
      <xdr:nvSpPr>
        <xdr:cNvPr id="858" name="テキスト ボックス 857"/>
        <xdr:cNvSpPr txBox="1"/>
      </xdr:nvSpPr>
      <xdr:spPr>
        <a:xfrm>
          <a:off x="18389111" y="1327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373,651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60,673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円、物件費は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38,831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円、繰出金は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47,246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円となっており、類似団体を下回っている。一方で扶助費では住民一人当たり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97,385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類似団体の平均値を上回っており、年々増加している状況にある。主な増加の要因として、障害者自立支援給付費や私立保育所委託料の増加が挙げられるが、障害者自立支援給付では障害者施設の充実や制度周知の成果、保育所については待機児童対策としての施設の更新・定員増などの成果であり、これらは社会保障経費として必要なものであるため、普通建設事業の抑制など全体バランスの中で財政構造を見直す取り組み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福岡県筑後市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49,139
48,783
41.78
18,938,927
18,360,873
546,819
10,281,933
14,830,143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98171</xdr:rowOff>
    </xdr:from>
    <xdr:to>
      <xdr:col>6</xdr:col>
      <xdr:colOff>511175</xdr:colOff>
      <xdr:row>36</xdr:row>
      <xdr:rowOff>136271</xdr:rowOff>
    </xdr:to>
    <xdr:cxnSp macro="">
      <xdr:nvCxnSpPr>
        <xdr:cNvPr id="61" name="直線コネクタ 60"/>
        <xdr:cNvCxnSpPr/>
      </xdr:nvCxnSpPr>
      <xdr:spPr>
        <a:xfrm flipV="1">
          <a:off x="3797300" y="627037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136271</xdr:rowOff>
    </xdr:from>
    <xdr:to>
      <xdr:col>5</xdr:col>
      <xdr:colOff>358775</xdr:colOff>
      <xdr:row>36</xdr:row>
      <xdr:rowOff>146748</xdr:rowOff>
    </xdr:to>
    <xdr:cxnSp macro="">
      <xdr:nvCxnSpPr>
        <xdr:cNvPr id="64" name="直線コネクタ 63"/>
        <xdr:cNvCxnSpPr/>
      </xdr:nvCxnSpPr>
      <xdr:spPr>
        <a:xfrm flipV="1">
          <a:off x="2908300" y="6308471"/>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108839</xdr:rowOff>
    </xdr:from>
    <xdr:to>
      <xdr:col>4</xdr:col>
      <xdr:colOff>155575</xdr:colOff>
      <xdr:row>36</xdr:row>
      <xdr:rowOff>146748</xdr:rowOff>
    </xdr:to>
    <xdr:cxnSp macro="">
      <xdr:nvCxnSpPr>
        <xdr:cNvPr id="67" name="直線コネクタ 66"/>
        <xdr:cNvCxnSpPr/>
      </xdr:nvCxnSpPr>
      <xdr:spPr>
        <a:xfrm>
          <a:off x="2019300" y="6281039"/>
          <a:ext cx="889000" cy="3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26543</xdr:rowOff>
    </xdr:from>
    <xdr:to>
      <xdr:col>2</xdr:col>
      <xdr:colOff>638175</xdr:colOff>
      <xdr:row>36</xdr:row>
      <xdr:rowOff>108839</xdr:rowOff>
    </xdr:to>
    <xdr:cxnSp macro="">
      <xdr:nvCxnSpPr>
        <xdr:cNvPr id="70" name="直線コネクタ 69"/>
        <xdr:cNvCxnSpPr/>
      </xdr:nvCxnSpPr>
      <xdr:spPr>
        <a:xfrm>
          <a:off x="1130300" y="6198743"/>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47371</xdr:rowOff>
    </xdr:from>
    <xdr:to>
      <xdr:col>6</xdr:col>
      <xdr:colOff>561975</xdr:colOff>
      <xdr:row>36</xdr:row>
      <xdr:rowOff>148971</xdr:rowOff>
    </xdr:to>
    <xdr:sp macro="" textlink="">
      <xdr:nvSpPr>
        <xdr:cNvPr id="80" name="円/楕円 79"/>
        <xdr:cNvSpPr/>
      </xdr:nvSpPr>
      <xdr:spPr>
        <a:xfrm>
          <a:off x="4584700" y="6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25798</xdr:rowOff>
    </xdr:from>
    <xdr:ext cx="469744" cy="259045"/>
    <xdr:sp macro="" textlink="">
      <xdr:nvSpPr>
        <xdr:cNvPr id="81" name="議会費該当値テキスト"/>
        <xdr:cNvSpPr txBox="1"/>
      </xdr:nvSpPr>
      <xdr:spPr>
        <a:xfrm>
          <a:off x="4686300" y="619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85471</xdr:rowOff>
    </xdr:from>
    <xdr:to>
      <xdr:col>5</xdr:col>
      <xdr:colOff>409575</xdr:colOff>
      <xdr:row>37</xdr:row>
      <xdr:rowOff>15621</xdr:rowOff>
    </xdr:to>
    <xdr:sp macro="" textlink="">
      <xdr:nvSpPr>
        <xdr:cNvPr id="82" name="円/楕円 81"/>
        <xdr:cNvSpPr/>
      </xdr:nvSpPr>
      <xdr:spPr>
        <a:xfrm>
          <a:off x="3746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6748</xdr:rowOff>
    </xdr:from>
    <xdr:ext cx="469744" cy="259045"/>
    <xdr:sp macro="" textlink="">
      <xdr:nvSpPr>
        <xdr:cNvPr id="83" name="テキスト ボックス 82"/>
        <xdr:cNvSpPr txBox="1"/>
      </xdr:nvSpPr>
      <xdr:spPr>
        <a:xfrm>
          <a:off x="3562427" y="635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95948</xdr:rowOff>
    </xdr:from>
    <xdr:to>
      <xdr:col>4</xdr:col>
      <xdr:colOff>206375</xdr:colOff>
      <xdr:row>37</xdr:row>
      <xdr:rowOff>26098</xdr:rowOff>
    </xdr:to>
    <xdr:sp macro="" textlink="">
      <xdr:nvSpPr>
        <xdr:cNvPr id="84" name="円/楕円 83"/>
        <xdr:cNvSpPr/>
      </xdr:nvSpPr>
      <xdr:spPr>
        <a:xfrm>
          <a:off x="2857500" y="62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17225</xdr:rowOff>
    </xdr:from>
    <xdr:ext cx="469744" cy="259045"/>
    <xdr:sp macro="" textlink="">
      <xdr:nvSpPr>
        <xdr:cNvPr id="85" name="テキスト ボックス 84"/>
        <xdr:cNvSpPr txBox="1"/>
      </xdr:nvSpPr>
      <xdr:spPr>
        <a:xfrm>
          <a:off x="2673427" y="636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58039</xdr:rowOff>
    </xdr:from>
    <xdr:to>
      <xdr:col>3</xdr:col>
      <xdr:colOff>3175</xdr:colOff>
      <xdr:row>36</xdr:row>
      <xdr:rowOff>159639</xdr:rowOff>
    </xdr:to>
    <xdr:sp macro="" textlink="">
      <xdr:nvSpPr>
        <xdr:cNvPr id="86" name="円/楕円 85"/>
        <xdr:cNvSpPr/>
      </xdr:nvSpPr>
      <xdr:spPr>
        <a:xfrm>
          <a:off x="1968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150766</xdr:rowOff>
    </xdr:from>
    <xdr:ext cx="469744" cy="259045"/>
    <xdr:sp macro="" textlink="">
      <xdr:nvSpPr>
        <xdr:cNvPr id="87" name="テキスト ボックス 86"/>
        <xdr:cNvSpPr txBox="1"/>
      </xdr:nvSpPr>
      <xdr:spPr>
        <a:xfrm>
          <a:off x="1784427"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147193</xdr:rowOff>
    </xdr:from>
    <xdr:to>
      <xdr:col>1</xdr:col>
      <xdr:colOff>485775</xdr:colOff>
      <xdr:row>36</xdr:row>
      <xdr:rowOff>77343</xdr:rowOff>
    </xdr:to>
    <xdr:sp macro="" textlink="">
      <xdr:nvSpPr>
        <xdr:cNvPr id="88" name="円/楕円 87"/>
        <xdr:cNvSpPr/>
      </xdr:nvSpPr>
      <xdr:spPr>
        <a:xfrm>
          <a:off x="1079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68470</xdr:rowOff>
    </xdr:from>
    <xdr:ext cx="469744" cy="259045"/>
    <xdr:sp macro="" textlink="">
      <xdr:nvSpPr>
        <xdr:cNvPr id="89" name="テキスト ボックス 88"/>
        <xdr:cNvSpPr txBox="1"/>
      </xdr:nvSpPr>
      <xdr:spPr>
        <a:xfrm>
          <a:off x="895427"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122789</xdr:rowOff>
    </xdr:from>
    <xdr:to>
      <xdr:col>6</xdr:col>
      <xdr:colOff>511175</xdr:colOff>
      <xdr:row>58</xdr:row>
      <xdr:rowOff>126279</xdr:rowOff>
    </xdr:to>
    <xdr:cxnSp macro="">
      <xdr:nvCxnSpPr>
        <xdr:cNvPr id="118" name="直線コネクタ 117"/>
        <xdr:cNvCxnSpPr/>
      </xdr:nvCxnSpPr>
      <xdr:spPr>
        <a:xfrm>
          <a:off x="3797300" y="10066889"/>
          <a:ext cx="8382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122789</xdr:rowOff>
    </xdr:from>
    <xdr:to>
      <xdr:col>5</xdr:col>
      <xdr:colOff>358775</xdr:colOff>
      <xdr:row>58</xdr:row>
      <xdr:rowOff>140740</xdr:rowOff>
    </xdr:to>
    <xdr:cxnSp macro="">
      <xdr:nvCxnSpPr>
        <xdr:cNvPr id="121" name="直線コネクタ 120"/>
        <xdr:cNvCxnSpPr/>
      </xdr:nvCxnSpPr>
      <xdr:spPr>
        <a:xfrm flipV="1">
          <a:off x="2908300" y="10066889"/>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140740</xdr:rowOff>
    </xdr:from>
    <xdr:to>
      <xdr:col>4</xdr:col>
      <xdr:colOff>155575</xdr:colOff>
      <xdr:row>58</xdr:row>
      <xdr:rowOff>144977</xdr:rowOff>
    </xdr:to>
    <xdr:cxnSp macro="">
      <xdr:nvCxnSpPr>
        <xdr:cNvPr id="124" name="直線コネクタ 123"/>
        <xdr:cNvCxnSpPr/>
      </xdr:nvCxnSpPr>
      <xdr:spPr>
        <a:xfrm flipV="1">
          <a:off x="2019300" y="10084840"/>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127727</xdr:rowOff>
    </xdr:from>
    <xdr:to>
      <xdr:col>2</xdr:col>
      <xdr:colOff>638175</xdr:colOff>
      <xdr:row>58</xdr:row>
      <xdr:rowOff>144977</xdr:rowOff>
    </xdr:to>
    <xdr:cxnSp macro="">
      <xdr:nvCxnSpPr>
        <xdr:cNvPr id="127" name="直線コネクタ 126"/>
        <xdr:cNvCxnSpPr/>
      </xdr:nvCxnSpPr>
      <xdr:spPr>
        <a:xfrm>
          <a:off x="1130300" y="10071827"/>
          <a:ext cx="889000" cy="1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75479</xdr:rowOff>
    </xdr:from>
    <xdr:to>
      <xdr:col>6</xdr:col>
      <xdr:colOff>561975</xdr:colOff>
      <xdr:row>59</xdr:row>
      <xdr:rowOff>5629</xdr:rowOff>
    </xdr:to>
    <xdr:sp macro="" textlink="">
      <xdr:nvSpPr>
        <xdr:cNvPr id="137" name="円/楕円 136"/>
        <xdr:cNvSpPr/>
      </xdr:nvSpPr>
      <xdr:spPr>
        <a:xfrm>
          <a:off x="4584700" y="100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161856</xdr:rowOff>
    </xdr:from>
    <xdr:ext cx="534377" cy="259045"/>
    <xdr:sp macro="" textlink="">
      <xdr:nvSpPr>
        <xdr:cNvPr id="138" name="総務費該当値テキスト"/>
        <xdr:cNvSpPr txBox="1"/>
      </xdr:nvSpPr>
      <xdr:spPr>
        <a:xfrm>
          <a:off x="4686300" y="99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71989</xdr:rowOff>
    </xdr:from>
    <xdr:to>
      <xdr:col>5</xdr:col>
      <xdr:colOff>409575</xdr:colOff>
      <xdr:row>59</xdr:row>
      <xdr:rowOff>2139</xdr:rowOff>
    </xdr:to>
    <xdr:sp macro="" textlink="">
      <xdr:nvSpPr>
        <xdr:cNvPr id="139" name="円/楕円 138"/>
        <xdr:cNvSpPr/>
      </xdr:nvSpPr>
      <xdr:spPr>
        <a:xfrm>
          <a:off x="3746500" y="100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164716</xdr:rowOff>
    </xdr:from>
    <xdr:ext cx="534377" cy="259045"/>
    <xdr:sp macro="" textlink="">
      <xdr:nvSpPr>
        <xdr:cNvPr id="140" name="テキスト ボックス 139"/>
        <xdr:cNvSpPr txBox="1"/>
      </xdr:nvSpPr>
      <xdr:spPr>
        <a:xfrm>
          <a:off x="3530111" y="101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89940</xdr:rowOff>
    </xdr:from>
    <xdr:to>
      <xdr:col>4</xdr:col>
      <xdr:colOff>206375</xdr:colOff>
      <xdr:row>59</xdr:row>
      <xdr:rowOff>20090</xdr:rowOff>
    </xdr:to>
    <xdr:sp macro="" textlink="">
      <xdr:nvSpPr>
        <xdr:cNvPr id="141" name="円/楕円 140"/>
        <xdr:cNvSpPr/>
      </xdr:nvSpPr>
      <xdr:spPr>
        <a:xfrm>
          <a:off x="2857500" y="1003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11217</xdr:rowOff>
    </xdr:from>
    <xdr:ext cx="534377" cy="259045"/>
    <xdr:sp macro="" textlink="">
      <xdr:nvSpPr>
        <xdr:cNvPr id="142" name="テキスト ボックス 141"/>
        <xdr:cNvSpPr txBox="1"/>
      </xdr:nvSpPr>
      <xdr:spPr>
        <a:xfrm>
          <a:off x="2641111" y="1012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94177</xdr:rowOff>
    </xdr:from>
    <xdr:to>
      <xdr:col>3</xdr:col>
      <xdr:colOff>3175</xdr:colOff>
      <xdr:row>59</xdr:row>
      <xdr:rowOff>24327</xdr:rowOff>
    </xdr:to>
    <xdr:sp macro="" textlink="">
      <xdr:nvSpPr>
        <xdr:cNvPr id="143" name="円/楕円 142"/>
        <xdr:cNvSpPr/>
      </xdr:nvSpPr>
      <xdr:spPr>
        <a:xfrm>
          <a:off x="1968500" y="100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15454</xdr:rowOff>
    </xdr:from>
    <xdr:ext cx="534377" cy="259045"/>
    <xdr:sp macro="" textlink="">
      <xdr:nvSpPr>
        <xdr:cNvPr id="144" name="テキスト ボックス 143"/>
        <xdr:cNvSpPr txBox="1"/>
      </xdr:nvSpPr>
      <xdr:spPr>
        <a:xfrm>
          <a:off x="1752111" y="101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76927</xdr:rowOff>
    </xdr:from>
    <xdr:to>
      <xdr:col>1</xdr:col>
      <xdr:colOff>485775</xdr:colOff>
      <xdr:row>59</xdr:row>
      <xdr:rowOff>7077</xdr:rowOff>
    </xdr:to>
    <xdr:sp macro="" textlink="">
      <xdr:nvSpPr>
        <xdr:cNvPr id="145" name="円/楕円 144"/>
        <xdr:cNvSpPr/>
      </xdr:nvSpPr>
      <xdr:spPr>
        <a:xfrm>
          <a:off x="1079500" y="100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169654</xdr:rowOff>
    </xdr:from>
    <xdr:ext cx="534377" cy="259045"/>
    <xdr:sp macro="" textlink="">
      <xdr:nvSpPr>
        <xdr:cNvPr id="146" name="テキスト ボックス 145"/>
        <xdr:cNvSpPr txBox="1"/>
      </xdr:nvSpPr>
      <xdr:spPr>
        <a:xfrm>
          <a:off x="863111" y="101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20486</xdr:rowOff>
    </xdr:from>
    <xdr:to>
      <xdr:col>6</xdr:col>
      <xdr:colOff>511175</xdr:colOff>
      <xdr:row>77</xdr:row>
      <xdr:rowOff>76081</xdr:rowOff>
    </xdr:to>
    <xdr:cxnSp macro="">
      <xdr:nvCxnSpPr>
        <xdr:cNvPr id="176" name="直線コネクタ 175"/>
        <xdr:cNvCxnSpPr/>
      </xdr:nvCxnSpPr>
      <xdr:spPr>
        <a:xfrm flipV="1">
          <a:off x="3797300" y="13222136"/>
          <a:ext cx="8382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76081</xdr:rowOff>
    </xdr:from>
    <xdr:to>
      <xdr:col>5</xdr:col>
      <xdr:colOff>358775</xdr:colOff>
      <xdr:row>77</xdr:row>
      <xdr:rowOff>140439</xdr:rowOff>
    </xdr:to>
    <xdr:cxnSp macro="">
      <xdr:nvCxnSpPr>
        <xdr:cNvPr id="179" name="直線コネクタ 178"/>
        <xdr:cNvCxnSpPr/>
      </xdr:nvCxnSpPr>
      <xdr:spPr>
        <a:xfrm flipV="1">
          <a:off x="2908300" y="13277731"/>
          <a:ext cx="889000" cy="6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140439</xdr:rowOff>
    </xdr:from>
    <xdr:to>
      <xdr:col>4</xdr:col>
      <xdr:colOff>155575</xdr:colOff>
      <xdr:row>78</xdr:row>
      <xdr:rowOff>19289</xdr:rowOff>
    </xdr:to>
    <xdr:cxnSp macro="">
      <xdr:nvCxnSpPr>
        <xdr:cNvPr id="182" name="直線コネクタ 181"/>
        <xdr:cNvCxnSpPr/>
      </xdr:nvCxnSpPr>
      <xdr:spPr>
        <a:xfrm flipV="1">
          <a:off x="2019300" y="13342089"/>
          <a:ext cx="889000" cy="5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19289</xdr:rowOff>
    </xdr:from>
    <xdr:to>
      <xdr:col>2</xdr:col>
      <xdr:colOff>638175</xdr:colOff>
      <xdr:row>78</xdr:row>
      <xdr:rowOff>47095</xdr:rowOff>
    </xdr:to>
    <xdr:cxnSp macro="">
      <xdr:nvCxnSpPr>
        <xdr:cNvPr id="185" name="直線コネクタ 184"/>
        <xdr:cNvCxnSpPr/>
      </xdr:nvCxnSpPr>
      <xdr:spPr>
        <a:xfrm flipV="1">
          <a:off x="1130300" y="13392389"/>
          <a:ext cx="889000" cy="2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141136</xdr:rowOff>
    </xdr:from>
    <xdr:to>
      <xdr:col>6</xdr:col>
      <xdr:colOff>561975</xdr:colOff>
      <xdr:row>77</xdr:row>
      <xdr:rowOff>71286</xdr:rowOff>
    </xdr:to>
    <xdr:sp macro="" textlink="">
      <xdr:nvSpPr>
        <xdr:cNvPr id="195" name="円/楕円 194"/>
        <xdr:cNvSpPr/>
      </xdr:nvSpPr>
      <xdr:spPr>
        <a:xfrm>
          <a:off x="4584700" y="131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119563</xdr:rowOff>
    </xdr:from>
    <xdr:ext cx="599010" cy="259045"/>
    <xdr:sp macro="" textlink="">
      <xdr:nvSpPr>
        <xdr:cNvPr id="196" name="民生費該当値テキスト"/>
        <xdr:cNvSpPr txBox="1"/>
      </xdr:nvSpPr>
      <xdr:spPr>
        <a:xfrm>
          <a:off x="4686300" y="131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148,145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25281</xdr:rowOff>
    </xdr:from>
    <xdr:to>
      <xdr:col>5</xdr:col>
      <xdr:colOff>409575</xdr:colOff>
      <xdr:row>77</xdr:row>
      <xdr:rowOff>126881</xdr:rowOff>
    </xdr:to>
    <xdr:sp macro="" textlink="">
      <xdr:nvSpPr>
        <xdr:cNvPr id="197" name="円/楕円 196"/>
        <xdr:cNvSpPr/>
      </xdr:nvSpPr>
      <xdr:spPr>
        <a:xfrm>
          <a:off x="3746500" y="132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118008</xdr:rowOff>
    </xdr:from>
    <xdr:ext cx="599010" cy="259045"/>
    <xdr:sp macro="" textlink="">
      <xdr:nvSpPr>
        <xdr:cNvPr id="198" name="テキスト ボックス 197"/>
        <xdr:cNvSpPr txBox="1"/>
      </xdr:nvSpPr>
      <xdr:spPr>
        <a:xfrm>
          <a:off x="3497794" y="1331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89639</xdr:rowOff>
    </xdr:from>
    <xdr:to>
      <xdr:col>4</xdr:col>
      <xdr:colOff>206375</xdr:colOff>
      <xdr:row>78</xdr:row>
      <xdr:rowOff>19789</xdr:rowOff>
    </xdr:to>
    <xdr:sp macro="" textlink="">
      <xdr:nvSpPr>
        <xdr:cNvPr id="199" name="円/楕円 198"/>
        <xdr:cNvSpPr/>
      </xdr:nvSpPr>
      <xdr:spPr>
        <a:xfrm>
          <a:off x="2857500" y="1329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10916</xdr:rowOff>
    </xdr:from>
    <xdr:ext cx="599010" cy="259045"/>
    <xdr:sp macro="" textlink="">
      <xdr:nvSpPr>
        <xdr:cNvPr id="200" name="テキスト ボックス 199"/>
        <xdr:cNvSpPr txBox="1"/>
      </xdr:nvSpPr>
      <xdr:spPr>
        <a:xfrm>
          <a:off x="2608794" y="1338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132,403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139939</xdr:rowOff>
    </xdr:from>
    <xdr:to>
      <xdr:col>3</xdr:col>
      <xdr:colOff>3175</xdr:colOff>
      <xdr:row>78</xdr:row>
      <xdr:rowOff>70089</xdr:rowOff>
    </xdr:to>
    <xdr:sp macro="" textlink="">
      <xdr:nvSpPr>
        <xdr:cNvPr id="201" name="円/楕円 200"/>
        <xdr:cNvSpPr/>
      </xdr:nvSpPr>
      <xdr:spPr>
        <a:xfrm>
          <a:off x="1968500" y="133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61216</xdr:rowOff>
    </xdr:from>
    <xdr:ext cx="599010" cy="259045"/>
    <xdr:sp macro="" textlink="">
      <xdr:nvSpPr>
        <xdr:cNvPr id="202" name="テキスト ボックス 201"/>
        <xdr:cNvSpPr txBox="1"/>
      </xdr:nvSpPr>
      <xdr:spPr>
        <a:xfrm>
          <a:off x="1719794" y="1343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167745</xdr:rowOff>
    </xdr:from>
    <xdr:to>
      <xdr:col>1</xdr:col>
      <xdr:colOff>485775</xdr:colOff>
      <xdr:row>78</xdr:row>
      <xdr:rowOff>97895</xdr:rowOff>
    </xdr:to>
    <xdr:sp macro="" textlink="">
      <xdr:nvSpPr>
        <xdr:cNvPr id="203" name="円/楕円 202"/>
        <xdr:cNvSpPr/>
      </xdr:nvSpPr>
      <xdr:spPr>
        <a:xfrm>
          <a:off x="1079500" y="133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89022</xdr:rowOff>
    </xdr:from>
    <xdr:ext cx="599010" cy="259045"/>
    <xdr:sp macro="" textlink="">
      <xdr:nvSpPr>
        <xdr:cNvPr id="204" name="テキスト ボックス 203"/>
        <xdr:cNvSpPr txBox="1"/>
      </xdr:nvSpPr>
      <xdr:spPr>
        <a:xfrm>
          <a:off x="830794" y="1346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57437</xdr:rowOff>
    </xdr:from>
    <xdr:to>
      <xdr:col>6</xdr:col>
      <xdr:colOff>511175</xdr:colOff>
      <xdr:row>97</xdr:row>
      <xdr:rowOff>82877</xdr:rowOff>
    </xdr:to>
    <xdr:cxnSp macro="">
      <xdr:nvCxnSpPr>
        <xdr:cNvPr id="235" name="直線コネクタ 234"/>
        <xdr:cNvCxnSpPr/>
      </xdr:nvCxnSpPr>
      <xdr:spPr>
        <a:xfrm>
          <a:off x="3797300" y="16688087"/>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43687</xdr:rowOff>
    </xdr:from>
    <xdr:to>
      <xdr:col>5</xdr:col>
      <xdr:colOff>358775</xdr:colOff>
      <xdr:row>97</xdr:row>
      <xdr:rowOff>57437</xdr:rowOff>
    </xdr:to>
    <xdr:cxnSp macro="">
      <xdr:nvCxnSpPr>
        <xdr:cNvPr id="238" name="直線コネクタ 237"/>
        <xdr:cNvCxnSpPr/>
      </xdr:nvCxnSpPr>
      <xdr:spPr>
        <a:xfrm>
          <a:off x="2908300" y="16674337"/>
          <a:ext cx="889000" cy="1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120345</xdr:rowOff>
    </xdr:from>
    <xdr:to>
      <xdr:col>4</xdr:col>
      <xdr:colOff>155575</xdr:colOff>
      <xdr:row>97</xdr:row>
      <xdr:rowOff>43687</xdr:rowOff>
    </xdr:to>
    <xdr:cxnSp macro="">
      <xdr:nvCxnSpPr>
        <xdr:cNvPr id="241" name="直線コネクタ 240"/>
        <xdr:cNvCxnSpPr/>
      </xdr:nvCxnSpPr>
      <xdr:spPr>
        <a:xfrm>
          <a:off x="2019300" y="16579545"/>
          <a:ext cx="889000" cy="9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120345</xdr:rowOff>
    </xdr:from>
    <xdr:to>
      <xdr:col>2</xdr:col>
      <xdr:colOff>638175</xdr:colOff>
      <xdr:row>97</xdr:row>
      <xdr:rowOff>32683</xdr:rowOff>
    </xdr:to>
    <xdr:cxnSp macro="">
      <xdr:nvCxnSpPr>
        <xdr:cNvPr id="244" name="直線コネクタ 243"/>
        <xdr:cNvCxnSpPr/>
      </xdr:nvCxnSpPr>
      <xdr:spPr>
        <a:xfrm flipV="1">
          <a:off x="1130300" y="16579545"/>
          <a:ext cx="889000" cy="8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32077</xdr:rowOff>
    </xdr:from>
    <xdr:to>
      <xdr:col>6</xdr:col>
      <xdr:colOff>561975</xdr:colOff>
      <xdr:row>97</xdr:row>
      <xdr:rowOff>133677</xdr:rowOff>
    </xdr:to>
    <xdr:sp macro="" textlink="">
      <xdr:nvSpPr>
        <xdr:cNvPr id="254" name="円/楕円 253"/>
        <xdr:cNvSpPr/>
      </xdr:nvSpPr>
      <xdr:spPr>
        <a:xfrm>
          <a:off x="4584700" y="166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118454</xdr:rowOff>
    </xdr:from>
    <xdr:ext cx="534377" cy="259045"/>
    <xdr:sp macro="" textlink="">
      <xdr:nvSpPr>
        <xdr:cNvPr id="255" name="衛生費該当値テキスト"/>
        <xdr:cNvSpPr txBox="1"/>
      </xdr:nvSpPr>
      <xdr:spPr>
        <a:xfrm>
          <a:off x="4686300" y="1657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6637</xdr:rowOff>
    </xdr:from>
    <xdr:to>
      <xdr:col>5</xdr:col>
      <xdr:colOff>409575</xdr:colOff>
      <xdr:row>97</xdr:row>
      <xdr:rowOff>108237</xdr:rowOff>
    </xdr:to>
    <xdr:sp macro="" textlink="">
      <xdr:nvSpPr>
        <xdr:cNvPr id="256" name="円/楕円 255"/>
        <xdr:cNvSpPr/>
      </xdr:nvSpPr>
      <xdr:spPr>
        <a:xfrm>
          <a:off x="3746500" y="166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99364</xdr:rowOff>
    </xdr:from>
    <xdr:ext cx="534377" cy="259045"/>
    <xdr:sp macro="" textlink="">
      <xdr:nvSpPr>
        <xdr:cNvPr id="257" name="テキスト ボックス 256"/>
        <xdr:cNvSpPr txBox="1"/>
      </xdr:nvSpPr>
      <xdr:spPr>
        <a:xfrm>
          <a:off x="3530111" y="1673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164337</xdr:rowOff>
    </xdr:from>
    <xdr:to>
      <xdr:col>4</xdr:col>
      <xdr:colOff>206375</xdr:colOff>
      <xdr:row>97</xdr:row>
      <xdr:rowOff>94487</xdr:rowOff>
    </xdr:to>
    <xdr:sp macro="" textlink="">
      <xdr:nvSpPr>
        <xdr:cNvPr id="258" name="円/楕円 257"/>
        <xdr:cNvSpPr/>
      </xdr:nvSpPr>
      <xdr:spPr>
        <a:xfrm>
          <a:off x="2857500" y="166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85614</xdr:rowOff>
    </xdr:from>
    <xdr:ext cx="534377" cy="259045"/>
    <xdr:sp macro="" textlink="">
      <xdr:nvSpPr>
        <xdr:cNvPr id="259" name="テキスト ボックス 258"/>
        <xdr:cNvSpPr txBox="1"/>
      </xdr:nvSpPr>
      <xdr:spPr>
        <a:xfrm>
          <a:off x="2641111" y="1671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36,570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69545</xdr:rowOff>
    </xdr:from>
    <xdr:to>
      <xdr:col>3</xdr:col>
      <xdr:colOff>3175</xdr:colOff>
      <xdr:row>96</xdr:row>
      <xdr:rowOff>171145</xdr:rowOff>
    </xdr:to>
    <xdr:sp macro="" textlink="">
      <xdr:nvSpPr>
        <xdr:cNvPr id="260" name="円/楕円 259"/>
        <xdr:cNvSpPr/>
      </xdr:nvSpPr>
      <xdr:spPr>
        <a:xfrm>
          <a:off x="1968500" y="165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162272</xdr:rowOff>
    </xdr:from>
    <xdr:ext cx="534377" cy="259045"/>
    <xdr:sp macro="" textlink="">
      <xdr:nvSpPr>
        <xdr:cNvPr id="261" name="テキスト ボックス 260"/>
        <xdr:cNvSpPr txBox="1"/>
      </xdr:nvSpPr>
      <xdr:spPr>
        <a:xfrm>
          <a:off x="1752111" y="166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153333</xdr:rowOff>
    </xdr:from>
    <xdr:to>
      <xdr:col>1</xdr:col>
      <xdr:colOff>485775</xdr:colOff>
      <xdr:row>97</xdr:row>
      <xdr:rowOff>83483</xdr:rowOff>
    </xdr:to>
    <xdr:sp macro="" textlink="">
      <xdr:nvSpPr>
        <xdr:cNvPr id="262" name="円/楕円 261"/>
        <xdr:cNvSpPr/>
      </xdr:nvSpPr>
      <xdr:spPr>
        <a:xfrm>
          <a:off x="1079500" y="166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74610</xdr:rowOff>
    </xdr:from>
    <xdr:ext cx="534377" cy="259045"/>
    <xdr:sp macro="" textlink="">
      <xdr:nvSpPr>
        <xdr:cNvPr id="263" name="テキスト ボックス 262"/>
        <xdr:cNvSpPr txBox="1"/>
      </xdr:nvSpPr>
      <xdr:spPr>
        <a:xfrm>
          <a:off x="863111" y="1670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38735</xdr:rowOff>
    </xdr:from>
    <xdr:to>
      <xdr:col>15</xdr:col>
      <xdr:colOff>180975</xdr:colOff>
      <xdr:row>38</xdr:row>
      <xdr:rowOff>168656</xdr:rowOff>
    </xdr:to>
    <xdr:cxnSp macro="">
      <xdr:nvCxnSpPr>
        <xdr:cNvPr id="292" name="直線コネクタ 291"/>
        <xdr:cNvCxnSpPr/>
      </xdr:nvCxnSpPr>
      <xdr:spPr>
        <a:xfrm>
          <a:off x="9639300" y="6553835"/>
          <a:ext cx="8382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2921</xdr:rowOff>
    </xdr:from>
    <xdr:to>
      <xdr:col>14</xdr:col>
      <xdr:colOff>28575</xdr:colOff>
      <xdr:row>38</xdr:row>
      <xdr:rowOff>38735</xdr:rowOff>
    </xdr:to>
    <xdr:cxnSp macro="">
      <xdr:nvCxnSpPr>
        <xdr:cNvPr id="295" name="直線コネクタ 294"/>
        <xdr:cNvCxnSpPr/>
      </xdr:nvCxnSpPr>
      <xdr:spPr>
        <a:xfrm>
          <a:off x="8750300" y="6346571"/>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2921</xdr:rowOff>
    </xdr:from>
    <xdr:to>
      <xdr:col>12</xdr:col>
      <xdr:colOff>511175</xdr:colOff>
      <xdr:row>37</xdr:row>
      <xdr:rowOff>163322</xdr:rowOff>
    </xdr:to>
    <xdr:cxnSp macro="">
      <xdr:nvCxnSpPr>
        <xdr:cNvPr id="298" name="直線コネクタ 297"/>
        <xdr:cNvCxnSpPr/>
      </xdr:nvCxnSpPr>
      <xdr:spPr>
        <a:xfrm flipV="1">
          <a:off x="7861300" y="6346571"/>
          <a:ext cx="889000" cy="1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127525</xdr:rowOff>
    </xdr:from>
    <xdr:ext cx="469744" cy="259045"/>
    <xdr:sp macro="" textlink="">
      <xdr:nvSpPr>
        <xdr:cNvPr id="300" name="テキスト ボックス 299"/>
        <xdr:cNvSpPr txBox="1"/>
      </xdr:nvSpPr>
      <xdr:spPr>
        <a:xfrm>
          <a:off x="85154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36195</xdr:rowOff>
    </xdr:from>
    <xdr:to>
      <xdr:col>11</xdr:col>
      <xdr:colOff>307975</xdr:colOff>
      <xdr:row>37</xdr:row>
      <xdr:rowOff>163322</xdr:rowOff>
    </xdr:to>
    <xdr:cxnSp macro="">
      <xdr:nvCxnSpPr>
        <xdr:cNvPr id="301" name="直線コネクタ 300"/>
        <xdr:cNvCxnSpPr/>
      </xdr:nvCxnSpPr>
      <xdr:spPr>
        <a:xfrm>
          <a:off x="6972300" y="6379845"/>
          <a:ext cx="889000" cy="1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117856</xdr:rowOff>
    </xdr:from>
    <xdr:to>
      <xdr:col>15</xdr:col>
      <xdr:colOff>231775</xdr:colOff>
      <xdr:row>39</xdr:row>
      <xdr:rowOff>48006</xdr:rowOff>
    </xdr:to>
    <xdr:sp macro="" textlink="">
      <xdr:nvSpPr>
        <xdr:cNvPr id="311" name="円/楕円 310"/>
        <xdr:cNvSpPr/>
      </xdr:nvSpPr>
      <xdr:spPr>
        <a:xfrm>
          <a:off x="104267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159385</xdr:rowOff>
    </xdr:from>
    <xdr:to>
      <xdr:col>14</xdr:col>
      <xdr:colOff>79375</xdr:colOff>
      <xdr:row>38</xdr:row>
      <xdr:rowOff>89535</xdr:rowOff>
    </xdr:to>
    <xdr:sp macro="" textlink="">
      <xdr:nvSpPr>
        <xdr:cNvPr id="313" name="円/楕円 312"/>
        <xdr:cNvSpPr/>
      </xdr:nvSpPr>
      <xdr:spPr>
        <a:xfrm>
          <a:off x="9588500" y="65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80662</xdr:rowOff>
    </xdr:from>
    <xdr:ext cx="469744" cy="259045"/>
    <xdr:sp macro="" textlink="">
      <xdr:nvSpPr>
        <xdr:cNvPr id="314" name="テキスト ボックス 313"/>
        <xdr:cNvSpPr txBox="1"/>
      </xdr:nvSpPr>
      <xdr:spPr>
        <a:xfrm>
          <a:off x="9404427"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123571</xdr:rowOff>
    </xdr:from>
    <xdr:to>
      <xdr:col>12</xdr:col>
      <xdr:colOff>561975</xdr:colOff>
      <xdr:row>37</xdr:row>
      <xdr:rowOff>53721</xdr:rowOff>
    </xdr:to>
    <xdr:sp macro="" textlink="">
      <xdr:nvSpPr>
        <xdr:cNvPr id="315" name="円/楕円 314"/>
        <xdr:cNvSpPr/>
      </xdr:nvSpPr>
      <xdr:spPr>
        <a:xfrm>
          <a:off x="8699500" y="629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70248</xdr:rowOff>
    </xdr:from>
    <xdr:ext cx="469744" cy="259045"/>
    <xdr:sp macro="" textlink="">
      <xdr:nvSpPr>
        <xdr:cNvPr id="316" name="テキスト ボックス 315"/>
        <xdr:cNvSpPr txBox="1"/>
      </xdr:nvSpPr>
      <xdr:spPr>
        <a:xfrm>
          <a:off x="8515427"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112522</xdr:rowOff>
    </xdr:from>
    <xdr:to>
      <xdr:col>11</xdr:col>
      <xdr:colOff>358775</xdr:colOff>
      <xdr:row>38</xdr:row>
      <xdr:rowOff>42672</xdr:rowOff>
    </xdr:to>
    <xdr:sp macro="" textlink="">
      <xdr:nvSpPr>
        <xdr:cNvPr id="317" name="円/楕円 316"/>
        <xdr:cNvSpPr/>
      </xdr:nvSpPr>
      <xdr:spPr>
        <a:xfrm>
          <a:off x="7810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33799</xdr:rowOff>
    </xdr:from>
    <xdr:ext cx="469744" cy="259045"/>
    <xdr:sp macro="" textlink="">
      <xdr:nvSpPr>
        <xdr:cNvPr id="318" name="テキスト ボックス 317"/>
        <xdr:cNvSpPr txBox="1"/>
      </xdr:nvSpPr>
      <xdr:spPr>
        <a:xfrm>
          <a:off x="7626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156845</xdr:rowOff>
    </xdr:from>
    <xdr:to>
      <xdr:col>10</xdr:col>
      <xdr:colOff>155575</xdr:colOff>
      <xdr:row>37</xdr:row>
      <xdr:rowOff>86995</xdr:rowOff>
    </xdr:to>
    <xdr:sp macro="" textlink="">
      <xdr:nvSpPr>
        <xdr:cNvPr id="319" name="円/楕円 318"/>
        <xdr:cNvSpPr/>
      </xdr:nvSpPr>
      <xdr:spPr>
        <a:xfrm>
          <a:off x="69215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78122</xdr:rowOff>
    </xdr:from>
    <xdr:ext cx="469744" cy="259045"/>
    <xdr:sp macro="" textlink="">
      <xdr:nvSpPr>
        <xdr:cNvPr id="320" name="テキスト ボックス 319"/>
        <xdr:cNvSpPr txBox="1"/>
      </xdr:nvSpPr>
      <xdr:spPr>
        <a:xfrm>
          <a:off x="6737427" y="642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11455</xdr:rowOff>
    </xdr:from>
    <xdr:to>
      <xdr:col>15</xdr:col>
      <xdr:colOff>180975</xdr:colOff>
      <xdr:row>58</xdr:row>
      <xdr:rowOff>14015</xdr:rowOff>
    </xdr:to>
    <xdr:cxnSp macro="">
      <xdr:nvCxnSpPr>
        <xdr:cNvPr id="347" name="直線コネクタ 346"/>
        <xdr:cNvCxnSpPr/>
      </xdr:nvCxnSpPr>
      <xdr:spPr>
        <a:xfrm flipV="1">
          <a:off x="9639300" y="9955555"/>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11062</xdr:rowOff>
    </xdr:from>
    <xdr:to>
      <xdr:col>14</xdr:col>
      <xdr:colOff>28575</xdr:colOff>
      <xdr:row>58</xdr:row>
      <xdr:rowOff>14015</xdr:rowOff>
    </xdr:to>
    <xdr:cxnSp macro="">
      <xdr:nvCxnSpPr>
        <xdr:cNvPr id="350" name="直線コネクタ 349"/>
        <xdr:cNvCxnSpPr/>
      </xdr:nvCxnSpPr>
      <xdr:spPr>
        <a:xfrm>
          <a:off x="8750300" y="9955162"/>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167196</xdr:rowOff>
    </xdr:from>
    <xdr:to>
      <xdr:col>12</xdr:col>
      <xdr:colOff>511175</xdr:colOff>
      <xdr:row>58</xdr:row>
      <xdr:rowOff>11062</xdr:rowOff>
    </xdr:to>
    <xdr:cxnSp macro="">
      <xdr:nvCxnSpPr>
        <xdr:cNvPr id="353" name="直線コネクタ 352"/>
        <xdr:cNvCxnSpPr/>
      </xdr:nvCxnSpPr>
      <xdr:spPr>
        <a:xfrm>
          <a:off x="7861300" y="993984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167196</xdr:rowOff>
    </xdr:from>
    <xdr:to>
      <xdr:col>11</xdr:col>
      <xdr:colOff>307975</xdr:colOff>
      <xdr:row>58</xdr:row>
      <xdr:rowOff>24211</xdr:rowOff>
    </xdr:to>
    <xdr:cxnSp macro="">
      <xdr:nvCxnSpPr>
        <xdr:cNvPr id="356" name="直線コネクタ 355"/>
        <xdr:cNvCxnSpPr/>
      </xdr:nvCxnSpPr>
      <xdr:spPr>
        <a:xfrm flipV="1">
          <a:off x="6972300" y="9939846"/>
          <a:ext cx="889000" cy="2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132105</xdr:rowOff>
    </xdr:from>
    <xdr:to>
      <xdr:col>15</xdr:col>
      <xdr:colOff>231775</xdr:colOff>
      <xdr:row>58</xdr:row>
      <xdr:rowOff>62255</xdr:rowOff>
    </xdr:to>
    <xdr:sp macro="" textlink="">
      <xdr:nvSpPr>
        <xdr:cNvPr id="366" name="円/楕円 365"/>
        <xdr:cNvSpPr/>
      </xdr:nvSpPr>
      <xdr:spPr>
        <a:xfrm>
          <a:off x="10426700" y="9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47032</xdr:rowOff>
    </xdr:from>
    <xdr:ext cx="534377" cy="259045"/>
    <xdr:sp macro="" textlink="">
      <xdr:nvSpPr>
        <xdr:cNvPr id="367" name="農林水産業費該当値テキスト"/>
        <xdr:cNvSpPr txBox="1"/>
      </xdr:nvSpPr>
      <xdr:spPr>
        <a:xfrm>
          <a:off x="10528300" y="981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14,025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134665</xdr:rowOff>
    </xdr:from>
    <xdr:to>
      <xdr:col>14</xdr:col>
      <xdr:colOff>79375</xdr:colOff>
      <xdr:row>58</xdr:row>
      <xdr:rowOff>64815</xdr:rowOff>
    </xdr:to>
    <xdr:sp macro="" textlink="">
      <xdr:nvSpPr>
        <xdr:cNvPr id="368" name="円/楕円 367"/>
        <xdr:cNvSpPr/>
      </xdr:nvSpPr>
      <xdr:spPr>
        <a:xfrm>
          <a:off x="9588500" y="99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55942</xdr:rowOff>
    </xdr:from>
    <xdr:ext cx="534377" cy="259045"/>
    <xdr:sp macro="" textlink="">
      <xdr:nvSpPr>
        <xdr:cNvPr id="369" name="テキスト ボックス 368"/>
        <xdr:cNvSpPr txBox="1"/>
      </xdr:nvSpPr>
      <xdr:spPr>
        <a:xfrm>
          <a:off x="9372111" y="1000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131712</xdr:rowOff>
    </xdr:from>
    <xdr:to>
      <xdr:col>12</xdr:col>
      <xdr:colOff>561975</xdr:colOff>
      <xdr:row>58</xdr:row>
      <xdr:rowOff>61862</xdr:rowOff>
    </xdr:to>
    <xdr:sp macro="" textlink="">
      <xdr:nvSpPr>
        <xdr:cNvPr id="370" name="円/楕円 369"/>
        <xdr:cNvSpPr/>
      </xdr:nvSpPr>
      <xdr:spPr>
        <a:xfrm>
          <a:off x="8699500" y="99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52989</xdr:rowOff>
    </xdr:from>
    <xdr:ext cx="534377" cy="259045"/>
    <xdr:sp macro="" textlink="">
      <xdr:nvSpPr>
        <xdr:cNvPr id="371" name="テキスト ボックス 370"/>
        <xdr:cNvSpPr txBox="1"/>
      </xdr:nvSpPr>
      <xdr:spPr>
        <a:xfrm>
          <a:off x="8483111" y="99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116396</xdr:rowOff>
    </xdr:from>
    <xdr:to>
      <xdr:col>11</xdr:col>
      <xdr:colOff>358775</xdr:colOff>
      <xdr:row>58</xdr:row>
      <xdr:rowOff>46546</xdr:rowOff>
    </xdr:to>
    <xdr:sp macro="" textlink="">
      <xdr:nvSpPr>
        <xdr:cNvPr id="372" name="円/楕円 371"/>
        <xdr:cNvSpPr/>
      </xdr:nvSpPr>
      <xdr:spPr>
        <a:xfrm>
          <a:off x="7810500" y="98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37673</xdr:rowOff>
    </xdr:from>
    <xdr:ext cx="534377" cy="259045"/>
    <xdr:sp macro="" textlink="">
      <xdr:nvSpPr>
        <xdr:cNvPr id="373" name="テキスト ボックス 372"/>
        <xdr:cNvSpPr txBox="1"/>
      </xdr:nvSpPr>
      <xdr:spPr>
        <a:xfrm>
          <a:off x="7594111" y="99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144861</xdr:rowOff>
    </xdr:from>
    <xdr:to>
      <xdr:col>10</xdr:col>
      <xdr:colOff>155575</xdr:colOff>
      <xdr:row>58</xdr:row>
      <xdr:rowOff>75011</xdr:rowOff>
    </xdr:to>
    <xdr:sp macro="" textlink="">
      <xdr:nvSpPr>
        <xdr:cNvPr id="374" name="円/楕円 373"/>
        <xdr:cNvSpPr/>
      </xdr:nvSpPr>
      <xdr:spPr>
        <a:xfrm>
          <a:off x="6921500" y="99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66138</xdr:rowOff>
    </xdr:from>
    <xdr:ext cx="534377" cy="259045"/>
    <xdr:sp macro="" textlink="">
      <xdr:nvSpPr>
        <xdr:cNvPr id="375" name="テキスト ボックス 374"/>
        <xdr:cNvSpPr txBox="1"/>
      </xdr:nvSpPr>
      <xdr:spPr>
        <a:xfrm>
          <a:off x="6705111" y="1001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133708</xdr:rowOff>
    </xdr:from>
    <xdr:to>
      <xdr:col>15</xdr:col>
      <xdr:colOff>180975</xdr:colOff>
      <xdr:row>78</xdr:row>
      <xdr:rowOff>139602</xdr:rowOff>
    </xdr:to>
    <xdr:cxnSp macro="">
      <xdr:nvCxnSpPr>
        <xdr:cNvPr id="406" name="直線コネクタ 405"/>
        <xdr:cNvCxnSpPr/>
      </xdr:nvCxnSpPr>
      <xdr:spPr>
        <a:xfrm>
          <a:off x="9639300" y="13506808"/>
          <a:ext cx="838200" cy="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126442</xdr:rowOff>
    </xdr:from>
    <xdr:to>
      <xdr:col>14</xdr:col>
      <xdr:colOff>28575</xdr:colOff>
      <xdr:row>78</xdr:row>
      <xdr:rowOff>133708</xdr:rowOff>
    </xdr:to>
    <xdr:cxnSp macro="">
      <xdr:nvCxnSpPr>
        <xdr:cNvPr id="409" name="直線コネクタ 408"/>
        <xdr:cNvCxnSpPr/>
      </xdr:nvCxnSpPr>
      <xdr:spPr>
        <a:xfrm>
          <a:off x="8750300" y="13499542"/>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126442</xdr:rowOff>
    </xdr:from>
    <xdr:to>
      <xdr:col>12</xdr:col>
      <xdr:colOff>511175</xdr:colOff>
      <xdr:row>78</xdr:row>
      <xdr:rowOff>133021</xdr:rowOff>
    </xdr:to>
    <xdr:cxnSp macro="">
      <xdr:nvCxnSpPr>
        <xdr:cNvPr id="412" name="直線コネクタ 411"/>
        <xdr:cNvCxnSpPr/>
      </xdr:nvCxnSpPr>
      <xdr:spPr>
        <a:xfrm flipV="1">
          <a:off x="7861300" y="13499542"/>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48978</xdr:rowOff>
    </xdr:from>
    <xdr:to>
      <xdr:col>11</xdr:col>
      <xdr:colOff>307975</xdr:colOff>
      <xdr:row>78</xdr:row>
      <xdr:rowOff>133021</xdr:rowOff>
    </xdr:to>
    <xdr:cxnSp macro="">
      <xdr:nvCxnSpPr>
        <xdr:cNvPr id="415" name="直線コネクタ 414"/>
        <xdr:cNvCxnSpPr/>
      </xdr:nvCxnSpPr>
      <xdr:spPr>
        <a:xfrm>
          <a:off x="6972300" y="13422078"/>
          <a:ext cx="889000" cy="8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95852</xdr:rowOff>
    </xdr:from>
    <xdr:ext cx="534377" cy="259045"/>
    <xdr:sp macro="" textlink="">
      <xdr:nvSpPr>
        <xdr:cNvPr id="419" name="テキスト ボックス 418"/>
        <xdr:cNvSpPr txBox="1"/>
      </xdr:nvSpPr>
      <xdr:spPr>
        <a:xfrm>
          <a:off x="6705111" y="1346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88802</xdr:rowOff>
    </xdr:from>
    <xdr:to>
      <xdr:col>15</xdr:col>
      <xdr:colOff>231775</xdr:colOff>
      <xdr:row>79</xdr:row>
      <xdr:rowOff>18952</xdr:rowOff>
    </xdr:to>
    <xdr:sp macro="" textlink="">
      <xdr:nvSpPr>
        <xdr:cNvPr id="425" name="円/楕円 424"/>
        <xdr:cNvSpPr/>
      </xdr:nvSpPr>
      <xdr:spPr>
        <a:xfrm>
          <a:off x="10426700" y="1346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3729</xdr:rowOff>
    </xdr:from>
    <xdr:ext cx="469744" cy="259045"/>
    <xdr:sp macro="" textlink="">
      <xdr:nvSpPr>
        <xdr:cNvPr id="426" name="商工費該当値テキスト"/>
        <xdr:cNvSpPr txBox="1"/>
      </xdr:nvSpPr>
      <xdr:spPr>
        <a:xfrm>
          <a:off x="10528300" y="1337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82908</xdr:rowOff>
    </xdr:from>
    <xdr:to>
      <xdr:col>14</xdr:col>
      <xdr:colOff>79375</xdr:colOff>
      <xdr:row>79</xdr:row>
      <xdr:rowOff>13058</xdr:rowOff>
    </xdr:to>
    <xdr:sp macro="" textlink="">
      <xdr:nvSpPr>
        <xdr:cNvPr id="427" name="円/楕円 426"/>
        <xdr:cNvSpPr/>
      </xdr:nvSpPr>
      <xdr:spPr>
        <a:xfrm>
          <a:off x="9588500" y="134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4185</xdr:rowOff>
    </xdr:from>
    <xdr:ext cx="469744" cy="259045"/>
    <xdr:sp macro="" textlink="">
      <xdr:nvSpPr>
        <xdr:cNvPr id="428" name="テキスト ボックス 427"/>
        <xdr:cNvSpPr txBox="1"/>
      </xdr:nvSpPr>
      <xdr:spPr>
        <a:xfrm>
          <a:off x="9404427" y="1354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75642</xdr:rowOff>
    </xdr:from>
    <xdr:to>
      <xdr:col>12</xdr:col>
      <xdr:colOff>561975</xdr:colOff>
      <xdr:row>79</xdr:row>
      <xdr:rowOff>5792</xdr:rowOff>
    </xdr:to>
    <xdr:sp macro="" textlink="">
      <xdr:nvSpPr>
        <xdr:cNvPr id="429" name="円/楕円 428"/>
        <xdr:cNvSpPr/>
      </xdr:nvSpPr>
      <xdr:spPr>
        <a:xfrm>
          <a:off x="8699500" y="134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168369</xdr:rowOff>
    </xdr:from>
    <xdr:ext cx="469744" cy="259045"/>
    <xdr:sp macro="" textlink="">
      <xdr:nvSpPr>
        <xdr:cNvPr id="430" name="テキスト ボックス 429"/>
        <xdr:cNvSpPr txBox="1"/>
      </xdr:nvSpPr>
      <xdr:spPr>
        <a:xfrm>
          <a:off x="8515427" y="1354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82221</xdr:rowOff>
    </xdr:from>
    <xdr:to>
      <xdr:col>11</xdr:col>
      <xdr:colOff>358775</xdr:colOff>
      <xdr:row>79</xdr:row>
      <xdr:rowOff>12371</xdr:rowOff>
    </xdr:to>
    <xdr:sp macro="" textlink="">
      <xdr:nvSpPr>
        <xdr:cNvPr id="431" name="円/楕円 430"/>
        <xdr:cNvSpPr/>
      </xdr:nvSpPr>
      <xdr:spPr>
        <a:xfrm>
          <a:off x="7810500" y="134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3498</xdr:rowOff>
    </xdr:from>
    <xdr:ext cx="469744" cy="259045"/>
    <xdr:sp macro="" textlink="">
      <xdr:nvSpPr>
        <xdr:cNvPr id="432" name="テキスト ボックス 431"/>
        <xdr:cNvSpPr txBox="1"/>
      </xdr:nvSpPr>
      <xdr:spPr>
        <a:xfrm>
          <a:off x="7626427" y="1354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169628</xdr:rowOff>
    </xdr:from>
    <xdr:to>
      <xdr:col>10</xdr:col>
      <xdr:colOff>155575</xdr:colOff>
      <xdr:row>78</xdr:row>
      <xdr:rowOff>99778</xdr:rowOff>
    </xdr:to>
    <xdr:sp macro="" textlink="">
      <xdr:nvSpPr>
        <xdr:cNvPr id="433" name="円/楕円 432"/>
        <xdr:cNvSpPr/>
      </xdr:nvSpPr>
      <xdr:spPr>
        <a:xfrm>
          <a:off x="6921500" y="133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116305</xdr:rowOff>
    </xdr:from>
    <xdr:ext cx="534377" cy="259045"/>
    <xdr:sp macro="" textlink="">
      <xdr:nvSpPr>
        <xdr:cNvPr id="434" name="テキスト ボックス 433"/>
        <xdr:cNvSpPr txBox="1"/>
      </xdr:nvSpPr>
      <xdr:spPr>
        <a:xfrm>
          <a:off x="6705111" y="1314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71137</xdr:rowOff>
    </xdr:from>
    <xdr:to>
      <xdr:col>15</xdr:col>
      <xdr:colOff>180975</xdr:colOff>
      <xdr:row>98</xdr:row>
      <xdr:rowOff>99329</xdr:rowOff>
    </xdr:to>
    <xdr:cxnSp macro="">
      <xdr:nvCxnSpPr>
        <xdr:cNvPr id="461" name="直線コネクタ 460"/>
        <xdr:cNvCxnSpPr/>
      </xdr:nvCxnSpPr>
      <xdr:spPr>
        <a:xfrm>
          <a:off x="9639300" y="16873237"/>
          <a:ext cx="838200" cy="2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71137</xdr:rowOff>
    </xdr:from>
    <xdr:to>
      <xdr:col>14</xdr:col>
      <xdr:colOff>28575</xdr:colOff>
      <xdr:row>98</xdr:row>
      <xdr:rowOff>108110</xdr:rowOff>
    </xdr:to>
    <xdr:cxnSp macro="">
      <xdr:nvCxnSpPr>
        <xdr:cNvPr id="464" name="直線コネクタ 463"/>
        <xdr:cNvCxnSpPr/>
      </xdr:nvCxnSpPr>
      <xdr:spPr>
        <a:xfrm flipV="1">
          <a:off x="8750300" y="16873237"/>
          <a:ext cx="889000" cy="3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108110</xdr:rowOff>
    </xdr:from>
    <xdr:to>
      <xdr:col>12</xdr:col>
      <xdr:colOff>511175</xdr:colOff>
      <xdr:row>98</xdr:row>
      <xdr:rowOff>115714</xdr:rowOff>
    </xdr:to>
    <xdr:cxnSp macro="">
      <xdr:nvCxnSpPr>
        <xdr:cNvPr id="467" name="直線コネクタ 466"/>
        <xdr:cNvCxnSpPr/>
      </xdr:nvCxnSpPr>
      <xdr:spPr>
        <a:xfrm flipV="1">
          <a:off x="7861300" y="16910210"/>
          <a:ext cx="8890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112697</xdr:rowOff>
    </xdr:from>
    <xdr:to>
      <xdr:col>11</xdr:col>
      <xdr:colOff>307975</xdr:colOff>
      <xdr:row>98</xdr:row>
      <xdr:rowOff>115714</xdr:rowOff>
    </xdr:to>
    <xdr:cxnSp macro="">
      <xdr:nvCxnSpPr>
        <xdr:cNvPr id="470" name="直線コネクタ 469"/>
        <xdr:cNvCxnSpPr/>
      </xdr:nvCxnSpPr>
      <xdr:spPr>
        <a:xfrm>
          <a:off x="6972300" y="16914797"/>
          <a:ext cx="8890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48529</xdr:rowOff>
    </xdr:from>
    <xdr:to>
      <xdr:col>15</xdr:col>
      <xdr:colOff>231775</xdr:colOff>
      <xdr:row>98</xdr:row>
      <xdr:rowOff>150129</xdr:rowOff>
    </xdr:to>
    <xdr:sp macro="" textlink="">
      <xdr:nvSpPr>
        <xdr:cNvPr id="480" name="円/楕円 479"/>
        <xdr:cNvSpPr/>
      </xdr:nvSpPr>
      <xdr:spPr>
        <a:xfrm>
          <a:off x="10426700" y="1685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20337</xdr:rowOff>
    </xdr:from>
    <xdr:to>
      <xdr:col>14</xdr:col>
      <xdr:colOff>79375</xdr:colOff>
      <xdr:row>98</xdr:row>
      <xdr:rowOff>121937</xdr:rowOff>
    </xdr:to>
    <xdr:sp macro="" textlink="">
      <xdr:nvSpPr>
        <xdr:cNvPr id="482" name="円/楕円 481"/>
        <xdr:cNvSpPr/>
      </xdr:nvSpPr>
      <xdr:spPr>
        <a:xfrm>
          <a:off x="9588500" y="168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138464</xdr:rowOff>
    </xdr:from>
    <xdr:ext cx="534377" cy="259045"/>
    <xdr:sp macro="" textlink="">
      <xdr:nvSpPr>
        <xdr:cNvPr id="483" name="テキスト ボックス 482"/>
        <xdr:cNvSpPr txBox="1"/>
      </xdr:nvSpPr>
      <xdr:spPr>
        <a:xfrm>
          <a:off x="9372111" y="1659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57310</xdr:rowOff>
    </xdr:from>
    <xdr:to>
      <xdr:col>12</xdr:col>
      <xdr:colOff>561975</xdr:colOff>
      <xdr:row>98</xdr:row>
      <xdr:rowOff>158910</xdr:rowOff>
    </xdr:to>
    <xdr:sp macro="" textlink="">
      <xdr:nvSpPr>
        <xdr:cNvPr id="484" name="円/楕円 483"/>
        <xdr:cNvSpPr/>
      </xdr:nvSpPr>
      <xdr:spPr>
        <a:xfrm>
          <a:off x="8699500" y="168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150037</xdr:rowOff>
    </xdr:from>
    <xdr:ext cx="534377" cy="259045"/>
    <xdr:sp macro="" textlink="">
      <xdr:nvSpPr>
        <xdr:cNvPr id="485" name="テキスト ボックス 484"/>
        <xdr:cNvSpPr txBox="1"/>
      </xdr:nvSpPr>
      <xdr:spPr>
        <a:xfrm>
          <a:off x="8483111" y="16952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64914</xdr:rowOff>
    </xdr:from>
    <xdr:to>
      <xdr:col>11</xdr:col>
      <xdr:colOff>358775</xdr:colOff>
      <xdr:row>98</xdr:row>
      <xdr:rowOff>166514</xdr:rowOff>
    </xdr:to>
    <xdr:sp macro="" textlink="">
      <xdr:nvSpPr>
        <xdr:cNvPr id="486" name="円/楕円 485"/>
        <xdr:cNvSpPr/>
      </xdr:nvSpPr>
      <xdr:spPr>
        <a:xfrm>
          <a:off x="7810500" y="1686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157641</xdr:rowOff>
    </xdr:from>
    <xdr:ext cx="534377" cy="259045"/>
    <xdr:sp macro="" textlink="">
      <xdr:nvSpPr>
        <xdr:cNvPr id="487" name="テキスト ボックス 486"/>
        <xdr:cNvSpPr txBox="1"/>
      </xdr:nvSpPr>
      <xdr:spPr>
        <a:xfrm>
          <a:off x="7594111" y="169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61897</xdr:rowOff>
    </xdr:from>
    <xdr:to>
      <xdr:col>10</xdr:col>
      <xdr:colOff>155575</xdr:colOff>
      <xdr:row>98</xdr:row>
      <xdr:rowOff>163497</xdr:rowOff>
    </xdr:to>
    <xdr:sp macro="" textlink="">
      <xdr:nvSpPr>
        <xdr:cNvPr id="488" name="円/楕円 487"/>
        <xdr:cNvSpPr/>
      </xdr:nvSpPr>
      <xdr:spPr>
        <a:xfrm>
          <a:off x="6921500" y="1686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154624</xdr:rowOff>
    </xdr:from>
    <xdr:ext cx="534377" cy="259045"/>
    <xdr:sp macro="" textlink="">
      <xdr:nvSpPr>
        <xdr:cNvPr id="489" name="テキスト ボックス 488"/>
        <xdr:cNvSpPr txBox="1"/>
      </xdr:nvSpPr>
      <xdr:spPr>
        <a:xfrm>
          <a:off x="6705111" y="1695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88004</xdr:rowOff>
    </xdr:from>
    <xdr:to>
      <xdr:col>23</xdr:col>
      <xdr:colOff>517525</xdr:colOff>
      <xdr:row>38</xdr:row>
      <xdr:rowOff>99777</xdr:rowOff>
    </xdr:to>
    <xdr:cxnSp macro="">
      <xdr:nvCxnSpPr>
        <xdr:cNvPr id="520" name="直線コネクタ 519"/>
        <xdr:cNvCxnSpPr/>
      </xdr:nvCxnSpPr>
      <xdr:spPr>
        <a:xfrm>
          <a:off x="15481300" y="6603104"/>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88004</xdr:rowOff>
    </xdr:from>
    <xdr:to>
      <xdr:col>22</xdr:col>
      <xdr:colOff>365125</xdr:colOff>
      <xdr:row>38</xdr:row>
      <xdr:rowOff>114227</xdr:rowOff>
    </xdr:to>
    <xdr:cxnSp macro="">
      <xdr:nvCxnSpPr>
        <xdr:cNvPr id="523" name="直線コネクタ 522"/>
        <xdr:cNvCxnSpPr/>
      </xdr:nvCxnSpPr>
      <xdr:spPr>
        <a:xfrm flipV="1">
          <a:off x="14592300" y="6603104"/>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114227</xdr:rowOff>
    </xdr:from>
    <xdr:to>
      <xdr:col>21</xdr:col>
      <xdr:colOff>161925</xdr:colOff>
      <xdr:row>38</xdr:row>
      <xdr:rowOff>125854</xdr:rowOff>
    </xdr:to>
    <xdr:cxnSp macro="">
      <xdr:nvCxnSpPr>
        <xdr:cNvPr id="526" name="直線コネクタ 525"/>
        <xdr:cNvCxnSpPr/>
      </xdr:nvCxnSpPr>
      <xdr:spPr>
        <a:xfrm flipV="1">
          <a:off x="13703300" y="6629327"/>
          <a:ext cx="889000" cy="1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125854</xdr:rowOff>
    </xdr:from>
    <xdr:to>
      <xdr:col>19</xdr:col>
      <xdr:colOff>644525</xdr:colOff>
      <xdr:row>38</xdr:row>
      <xdr:rowOff>131438</xdr:rowOff>
    </xdr:to>
    <xdr:cxnSp macro="">
      <xdr:nvCxnSpPr>
        <xdr:cNvPr id="529" name="直線コネクタ 528"/>
        <xdr:cNvCxnSpPr/>
      </xdr:nvCxnSpPr>
      <xdr:spPr>
        <a:xfrm flipV="1">
          <a:off x="12814300" y="6640954"/>
          <a:ext cx="8890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3" name="テキスト ボックス 532"/>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48977</xdr:rowOff>
    </xdr:from>
    <xdr:to>
      <xdr:col>23</xdr:col>
      <xdr:colOff>568325</xdr:colOff>
      <xdr:row>38</xdr:row>
      <xdr:rowOff>150577</xdr:rowOff>
    </xdr:to>
    <xdr:sp macro="" textlink="">
      <xdr:nvSpPr>
        <xdr:cNvPr id="539" name="円/楕円 538"/>
        <xdr:cNvSpPr/>
      </xdr:nvSpPr>
      <xdr:spPr>
        <a:xfrm>
          <a:off x="16268700" y="656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27404</xdr:rowOff>
    </xdr:from>
    <xdr:ext cx="534377" cy="259045"/>
    <xdr:sp macro="" textlink="">
      <xdr:nvSpPr>
        <xdr:cNvPr id="540" name="消防費該当値テキスト"/>
        <xdr:cNvSpPr txBox="1"/>
      </xdr:nvSpPr>
      <xdr:spPr>
        <a:xfrm>
          <a:off x="16370300" y="65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37204</xdr:rowOff>
    </xdr:from>
    <xdr:to>
      <xdr:col>22</xdr:col>
      <xdr:colOff>415925</xdr:colOff>
      <xdr:row>38</xdr:row>
      <xdr:rowOff>138804</xdr:rowOff>
    </xdr:to>
    <xdr:sp macro="" textlink="">
      <xdr:nvSpPr>
        <xdr:cNvPr id="541" name="円/楕円 540"/>
        <xdr:cNvSpPr/>
      </xdr:nvSpPr>
      <xdr:spPr>
        <a:xfrm>
          <a:off x="15430500" y="65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129931</xdr:rowOff>
    </xdr:from>
    <xdr:ext cx="534377" cy="259045"/>
    <xdr:sp macro="" textlink="">
      <xdr:nvSpPr>
        <xdr:cNvPr id="542" name="テキスト ボックス 541"/>
        <xdr:cNvSpPr txBox="1"/>
      </xdr:nvSpPr>
      <xdr:spPr>
        <a:xfrm>
          <a:off x="15214111" y="664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63427</xdr:rowOff>
    </xdr:from>
    <xdr:to>
      <xdr:col>21</xdr:col>
      <xdr:colOff>212725</xdr:colOff>
      <xdr:row>38</xdr:row>
      <xdr:rowOff>165027</xdr:rowOff>
    </xdr:to>
    <xdr:sp macro="" textlink="">
      <xdr:nvSpPr>
        <xdr:cNvPr id="543" name="円/楕円 542"/>
        <xdr:cNvSpPr/>
      </xdr:nvSpPr>
      <xdr:spPr>
        <a:xfrm>
          <a:off x="14541500" y="657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156154</xdr:rowOff>
    </xdr:from>
    <xdr:ext cx="469744" cy="259045"/>
    <xdr:sp macro="" textlink="">
      <xdr:nvSpPr>
        <xdr:cNvPr id="544" name="テキスト ボックス 543"/>
        <xdr:cNvSpPr txBox="1"/>
      </xdr:nvSpPr>
      <xdr:spPr>
        <a:xfrm>
          <a:off x="14357427" y="66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75054</xdr:rowOff>
    </xdr:from>
    <xdr:to>
      <xdr:col>20</xdr:col>
      <xdr:colOff>9525</xdr:colOff>
      <xdr:row>39</xdr:row>
      <xdr:rowOff>5204</xdr:rowOff>
    </xdr:to>
    <xdr:sp macro="" textlink="">
      <xdr:nvSpPr>
        <xdr:cNvPr id="545" name="円/楕円 544"/>
        <xdr:cNvSpPr/>
      </xdr:nvSpPr>
      <xdr:spPr>
        <a:xfrm>
          <a:off x="13652500" y="659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167781</xdr:rowOff>
    </xdr:from>
    <xdr:ext cx="469744" cy="259045"/>
    <xdr:sp macro="" textlink="">
      <xdr:nvSpPr>
        <xdr:cNvPr id="546" name="テキスト ボックス 545"/>
        <xdr:cNvSpPr txBox="1"/>
      </xdr:nvSpPr>
      <xdr:spPr>
        <a:xfrm>
          <a:off x="13468427" y="668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80638</xdr:rowOff>
    </xdr:from>
    <xdr:to>
      <xdr:col>18</xdr:col>
      <xdr:colOff>492125</xdr:colOff>
      <xdr:row>39</xdr:row>
      <xdr:rowOff>10788</xdr:rowOff>
    </xdr:to>
    <xdr:sp macro="" textlink="">
      <xdr:nvSpPr>
        <xdr:cNvPr id="547" name="円/楕円 546"/>
        <xdr:cNvSpPr/>
      </xdr:nvSpPr>
      <xdr:spPr>
        <a:xfrm>
          <a:off x="12763500" y="65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1915</xdr:rowOff>
    </xdr:from>
    <xdr:ext cx="469744" cy="259045"/>
    <xdr:sp macro="" textlink="">
      <xdr:nvSpPr>
        <xdr:cNvPr id="548" name="テキスト ボックス 547"/>
        <xdr:cNvSpPr txBox="1"/>
      </xdr:nvSpPr>
      <xdr:spPr>
        <a:xfrm>
          <a:off x="12579427" y="668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46424</xdr:rowOff>
    </xdr:from>
    <xdr:to>
      <xdr:col>23</xdr:col>
      <xdr:colOff>517525</xdr:colOff>
      <xdr:row>58</xdr:row>
      <xdr:rowOff>109917</xdr:rowOff>
    </xdr:to>
    <xdr:cxnSp macro="">
      <xdr:nvCxnSpPr>
        <xdr:cNvPr id="579" name="直線コネクタ 578"/>
        <xdr:cNvCxnSpPr/>
      </xdr:nvCxnSpPr>
      <xdr:spPr>
        <a:xfrm flipV="1">
          <a:off x="15481300" y="9990524"/>
          <a:ext cx="838200" cy="6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109917</xdr:rowOff>
    </xdr:from>
    <xdr:to>
      <xdr:col>22</xdr:col>
      <xdr:colOff>365125</xdr:colOff>
      <xdr:row>58</xdr:row>
      <xdr:rowOff>126108</xdr:rowOff>
    </xdr:to>
    <xdr:cxnSp macro="">
      <xdr:nvCxnSpPr>
        <xdr:cNvPr id="582" name="直線コネクタ 581"/>
        <xdr:cNvCxnSpPr/>
      </xdr:nvCxnSpPr>
      <xdr:spPr>
        <a:xfrm flipV="1">
          <a:off x="14592300" y="10054017"/>
          <a:ext cx="889000" cy="1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125808</xdr:rowOff>
    </xdr:from>
    <xdr:to>
      <xdr:col>21</xdr:col>
      <xdr:colOff>161925</xdr:colOff>
      <xdr:row>58</xdr:row>
      <xdr:rowOff>126108</xdr:rowOff>
    </xdr:to>
    <xdr:cxnSp macro="">
      <xdr:nvCxnSpPr>
        <xdr:cNvPr id="585" name="直線コネクタ 584"/>
        <xdr:cNvCxnSpPr/>
      </xdr:nvCxnSpPr>
      <xdr:spPr>
        <a:xfrm>
          <a:off x="13703300" y="10069908"/>
          <a:ext cx="889000" cy="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116729</xdr:rowOff>
    </xdr:from>
    <xdr:to>
      <xdr:col>19</xdr:col>
      <xdr:colOff>644525</xdr:colOff>
      <xdr:row>58</xdr:row>
      <xdr:rowOff>125808</xdr:rowOff>
    </xdr:to>
    <xdr:cxnSp macro="">
      <xdr:nvCxnSpPr>
        <xdr:cNvPr id="588" name="直線コネクタ 587"/>
        <xdr:cNvCxnSpPr/>
      </xdr:nvCxnSpPr>
      <xdr:spPr>
        <a:xfrm>
          <a:off x="12814300" y="10060829"/>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167074</xdr:rowOff>
    </xdr:from>
    <xdr:to>
      <xdr:col>23</xdr:col>
      <xdr:colOff>568325</xdr:colOff>
      <xdr:row>58</xdr:row>
      <xdr:rowOff>97224</xdr:rowOff>
    </xdr:to>
    <xdr:sp macro="" textlink="">
      <xdr:nvSpPr>
        <xdr:cNvPr id="598" name="円/楕円 597"/>
        <xdr:cNvSpPr/>
      </xdr:nvSpPr>
      <xdr:spPr>
        <a:xfrm>
          <a:off x="16268700" y="99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82001</xdr:rowOff>
    </xdr:from>
    <xdr:ext cx="534377" cy="259045"/>
    <xdr:sp macro="" textlink="">
      <xdr:nvSpPr>
        <xdr:cNvPr id="599" name="教育費該当値テキスト"/>
        <xdr:cNvSpPr txBox="1"/>
      </xdr:nvSpPr>
      <xdr:spPr>
        <a:xfrm>
          <a:off x="16370300" y="985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59117</xdr:rowOff>
    </xdr:from>
    <xdr:to>
      <xdr:col>22</xdr:col>
      <xdr:colOff>415925</xdr:colOff>
      <xdr:row>58</xdr:row>
      <xdr:rowOff>160717</xdr:rowOff>
    </xdr:to>
    <xdr:sp macro="" textlink="">
      <xdr:nvSpPr>
        <xdr:cNvPr id="600" name="円/楕円 599"/>
        <xdr:cNvSpPr/>
      </xdr:nvSpPr>
      <xdr:spPr>
        <a:xfrm>
          <a:off x="15430500" y="1000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151844</xdr:rowOff>
    </xdr:from>
    <xdr:ext cx="534377" cy="259045"/>
    <xdr:sp macro="" textlink="">
      <xdr:nvSpPr>
        <xdr:cNvPr id="601" name="テキスト ボックス 600"/>
        <xdr:cNvSpPr txBox="1"/>
      </xdr:nvSpPr>
      <xdr:spPr>
        <a:xfrm>
          <a:off x="15214111" y="1009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75308</xdr:rowOff>
    </xdr:from>
    <xdr:to>
      <xdr:col>21</xdr:col>
      <xdr:colOff>212725</xdr:colOff>
      <xdr:row>59</xdr:row>
      <xdr:rowOff>5458</xdr:rowOff>
    </xdr:to>
    <xdr:sp macro="" textlink="">
      <xdr:nvSpPr>
        <xdr:cNvPr id="602" name="円/楕円 601"/>
        <xdr:cNvSpPr/>
      </xdr:nvSpPr>
      <xdr:spPr>
        <a:xfrm>
          <a:off x="14541500" y="1001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168035</xdr:rowOff>
    </xdr:from>
    <xdr:ext cx="534377" cy="259045"/>
    <xdr:sp macro="" textlink="">
      <xdr:nvSpPr>
        <xdr:cNvPr id="603" name="テキスト ボックス 602"/>
        <xdr:cNvSpPr txBox="1"/>
      </xdr:nvSpPr>
      <xdr:spPr>
        <a:xfrm>
          <a:off x="14325111" y="1011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75008</xdr:rowOff>
    </xdr:from>
    <xdr:to>
      <xdr:col>20</xdr:col>
      <xdr:colOff>9525</xdr:colOff>
      <xdr:row>59</xdr:row>
      <xdr:rowOff>5158</xdr:rowOff>
    </xdr:to>
    <xdr:sp macro="" textlink="">
      <xdr:nvSpPr>
        <xdr:cNvPr id="604" name="円/楕円 603"/>
        <xdr:cNvSpPr/>
      </xdr:nvSpPr>
      <xdr:spPr>
        <a:xfrm>
          <a:off x="13652500" y="1001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167735</xdr:rowOff>
    </xdr:from>
    <xdr:ext cx="534377" cy="259045"/>
    <xdr:sp macro="" textlink="">
      <xdr:nvSpPr>
        <xdr:cNvPr id="605" name="テキスト ボックス 604"/>
        <xdr:cNvSpPr txBox="1"/>
      </xdr:nvSpPr>
      <xdr:spPr>
        <a:xfrm>
          <a:off x="13436111" y="101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22,127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65929</xdr:rowOff>
    </xdr:from>
    <xdr:to>
      <xdr:col>18</xdr:col>
      <xdr:colOff>492125</xdr:colOff>
      <xdr:row>58</xdr:row>
      <xdr:rowOff>167529</xdr:rowOff>
    </xdr:to>
    <xdr:sp macro="" textlink="">
      <xdr:nvSpPr>
        <xdr:cNvPr id="606" name="円/楕円 605"/>
        <xdr:cNvSpPr/>
      </xdr:nvSpPr>
      <xdr:spPr>
        <a:xfrm>
          <a:off x="12763500" y="100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158656</xdr:rowOff>
    </xdr:from>
    <xdr:ext cx="534377" cy="259045"/>
    <xdr:sp macro="" textlink="">
      <xdr:nvSpPr>
        <xdr:cNvPr id="607" name="テキスト ボックス 606"/>
        <xdr:cNvSpPr txBox="1"/>
      </xdr:nvSpPr>
      <xdr:spPr>
        <a:xfrm>
          <a:off x="12547111" y="101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135978</xdr:rowOff>
    </xdr:from>
    <xdr:to>
      <xdr:col>23</xdr:col>
      <xdr:colOff>517525</xdr:colOff>
      <xdr:row>78</xdr:row>
      <xdr:rowOff>139627</xdr:rowOff>
    </xdr:to>
    <xdr:cxnSp macro="">
      <xdr:nvCxnSpPr>
        <xdr:cNvPr id="634" name="直線コネクタ 633"/>
        <xdr:cNvCxnSpPr/>
      </xdr:nvCxnSpPr>
      <xdr:spPr>
        <a:xfrm>
          <a:off x="15481300" y="13509078"/>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135978</xdr:rowOff>
    </xdr:from>
    <xdr:to>
      <xdr:col>22</xdr:col>
      <xdr:colOff>365125</xdr:colOff>
      <xdr:row>78</xdr:row>
      <xdr:rowOff>136500</xdr:rowOff>
    </xdr:to>
    <xdr:cxnSp macro="">
      <xdr:nvCxnSpPr>
        <xdr:cNvPr id="637" name="直線コネクタ 636"/>
        <xdr:cNvCxnSpPr/>
      </xdr:nvCxnSpPr>
      <xdr:spPr>
        <a:xfrm flipV="1">
          <a:off x="14592300" y="13509078"/>
          <a:ext cx="8890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121617</xdr:rowOff>
    </xdr:from>
    <xdr:to>
      <xdr:col>21</xdr:col>
      <xdr:colOff>161925</xdr:colOff>
      <xdr:row>78</xdr:row>
      <xdr:rowOff>136500</xdr:rowOff>
    </xdr:to>
    <xdr:cxnSp macro="">
      <xdr:nvCxnSpPr>
        <xdr:cNvPr id="640" name="直線コネクタ 639"/>
        <xdr:cNvCxnSpPr/>
      </xdr:nvCxnSpPr>
      <xdr:spPr>
        <a:xfrm>
          <a:off x="13703300" y="13494717"/>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121617</xdr:rowOff>
    </xdr:from>
    <xdr:to>
      <xdr:col>19</xdr:col>
      <xdr:colOff>644525</xdr:colOff>
      <xdr:row>78</xdr:row>
      <xdr:rowOff>137967</xdr:rowOff>
    </xdr:to>
    <xdr:cxnSp macro="">
      <xdr:nvCxnSpPr>
        <xdr:cNvPr id="643" name="直線コネクタ 642"/>
        <xdr:cNvCxnSpPr/>
      </xdr:nvCxnSpPr>
      <xdr:spPr>
        <a:xfrm flipV="1">
          <a:off x="12814300" y="13494717"/>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88827</xdr:rowOff>
    </xdr:from>
    <xdr:to>
      <xdr:col>23</xdr:col>
      <xdr:colOff>568325</xdr:colOff>
      <xdr:row>79</xdr:row>
      <xdr:rowOff>18977</xdr:rowOff>
    </xdr:to>
    <xdr:sp macro="" textlink="">
      <xdr:nvSpPr>
        <xdr:cNvPr id="653" name="円/楕円 652"/>
        <xdr:cNvSpPr/>
      </xdr:nvSpPr>
      <xdr:spPr>
        <a:xfrm>
          <a:off x="16268700" y="134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13932" cy="259045"/>
    <xdr:sp macro="" textlink="">
      <xdr:nvSpPr>
        <xdr:cNvPr id="654" name="災害復旧費該当値テキスト"/>
        <xdr:cNvSpPr txBox="1"/>
      </xdr:nvSpPr>
      <xdr:spPr>
        <a:xfrm>
          <a:off x="16370300" y="13417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85178</xdr:rowOff>
    </xdr:from>
    <xdr:to>
      <xdr:col>22</xdr:col>
      <xdr:colOff>415925</xdr:colOff>
      <xdr:row>79</xdr:row>
      <xdr:rowOff>15328</xdr:rowOff>
    </xdr:to>
    <xdr:sp macro="" textlink="">
      <xdr:nvSpPr>
        <xdr:cNvPr id="655" name="円/楕円 654"/>
        <xdr:cNvSpPr/>
      </xdr:nvSpPr>
      <xdr:spPr>
        <a:xfrm>
          <a:off x="15430500" y="1345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6455</xdr:rowOff>
    </xdr:from>
    <xdr:ext cx="378565" cy="259045"/>
    <xdr:sp macro="" textlink="">
      <xdr:nvSpPr>
        <xdr:cNvPr id="656" name="テキスト ボックス 655"/>
        <xdr:cNvSpPr txBox="1"/>
      </xdr:nvSpPr>
      <xdr:spPr>
        <a:xfrm>
          <a:off x="15292017" y="13551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85700</xdr:rowOff>
    </xdr:from>
    <xdr:to>
      <xdr:col>21</xdr:col>
      <xdr:colOff>212725</xdr:colOff>
      <xdr:row>79</xdr:row>
      <xdr:rowOff>15850</xdr:rowOff>
    </xdr:to>
    <xdr:sp macro="" textlink="">
      <xdr:nvSpPr>
        <xdr:cNvPr id="657" name="円/楕円 656"/>
        <xdr:cNvSpPr/>
      </xdr:nvSpPr>
      <xdr:spPr>
        <a:xfrm>
          <a:off x="14541500" y="134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6977</xdr:rowOff>
    </xdr:from>
    <xdr:ext cx="378565" cy="259045"/>
    <xdr:sp macro="" textlink="">
      <xdr:nvSpPr>
        <xdr:cNvPr id="658" name="テキスト ボックス 657"/>
        <xdr:cNvSpPr txBox="1"/>
      </xdr:nvSpPr>
      <xdr:spPr>
        <a:xfrm>
          <a:off x="14403017" y="135515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70817</xdr:rowOff>
    </xdr:from>
    <xdr:to>
      <xdr:col>20</xdr:col>
      <xdr:colOff>9525</xdr:colOff>
      <xdr:row>79</xdr:row>
      <xdr:rowOff>967</xdr:rowOff>
    </xdr:to>
    <xdr:sp macro="" textlink="">
      <xdr:nvSpPr>
        <xdr:cNvPr id="659" name="円/楕円 658"/>
        <xdr:cNvSpPr/>
      </xdr:nvSpPr>
      <xdr:spPr>
        <a:xfrm>
          <a:off x="136525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163544</xdr:rowOff>
    </xdr:from>
    <xdr:ext cx="469744" cy="259045"/>
    <xdr:sp macro="" textlink="">
      <xdr:nvSpPr>
        <xdr:cNvPr id="660" name="テキスト ボックス 659"/>
        <xdr:cNvSpPr txBox="1"/>
      </xdr:nvSpPr>
      <xdr:spPr>
        <a:xfrm>
          <a:off x="13468427" y="1353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87167</xdr:rowOff>
    </xdr:from>
    <xdr:to>
      <xdr:col>18</xdr:col>
      <xdr:colOff>492125</xdr:colOff>
      <xdr:row>79</xdr:row>
      <xdr:rowOff>17317</xdr:rowOff>
    </xdr:to>
    <xdr:sp macro="" textlink="">
      <xdr:nvSpPr>
        <xdr:cNvPr id="661" name="円/楕円 660"/>
        <xdr:cNvSpPr/>
      </xdr:nvSpPr>
      <xdr:spPr>
        <a:xfrm>
          <a:off x="12763500" y="1346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8444</xdr:rowOff>
    </xdr:from>
    <xdr:ext cx="378565" cy="259045"/>
    <xdr:sp macro="" textlink="">
      <xdr:nvSpPr>
        <xdr:cNvPr id="662" name="テキスト ボックス 661"/>
        <xdr:cNvSpPr txBox="1"/>
      </xdr:nvSpPr>
      <xdr:spPr>
        <a:xfrm>
          <a:off x="12625017" y="13552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93756</xdr:rowOff>
    </xdr:from>
    <xdr:to>
      <xdr:col>23</xdr:col>
      <xdr:colOff>517525</xdr:colOff>
      <xdr:row>98</xdr:row>
      <xdr:rowOff>102446</xdr:rowOff>
    </xdr:to>
    <xdr:cxnSp macro="">
      <xdr:nvCxnSpPr>
        <xdr:cNvPr id="691" name="直線コネクタ 690"/>
        <xdr:cNvCxnSpPr/>
      </xdr:nvCxnSpPr>
      <xdr:spPr>
        <a:xfrm>
          <a:off x="15481300" y="16895856"/>
          <a:ext cx="838200" cy="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93756</xdr:rowOff>
    </xdr:from>
    <xdr:to>
      <xdr:col>22</xdr:col>
      <xdr:colOff>365125</xdr:colOff>
      <xdr:row>98</xdr:row>
      <xdr:rowOff>97684</xdr:rowOff>
    </xdr:to>
    <xdr:cxnSp macro="">
      <xdr:nvCxnSpPr>
        <xdr:cNvPr id="694" name="直線コネクタ 693"/>
        <xdr:cNvCxnSpPr/>
      </xdr:nvCxnSpPr>
      <xdr:spPr>
        <a:xfrm flipV="1">
          <a:off x="14592300" y="16895856"/>
          <a:ext cx="889000" cy="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88136</xdr:rowOff>
    </xdr:from>
    <xdr:to>
      <xdr:col>21</xdr:col>
      <xdr:colOff>161925</xdr:colOff>
      <xdr:row>98</xdr:row>
      <xdr:rowOff>97684</xdr:rowOff>
    </xdr:to>
    <xdr:cxnSp macro="">
      <xdr:nvCxnSpPr>
        <xdr:cNvPr id="697" name="直線コネクタ 696"/>
        <xdr:cNvCxnSpPr/>
      </xdr:nvCxnSpPr>
      <xdr:spPr>
        <a:xfrm>
          <a:off x="13703300" y="16890236"/>
          <a:ext cx="889000" cy="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88136</xdr:rowOff>
    </xdr:from>
    <xdr:to>
      <xdr:col>19</xdr:col>
      <xdr:colOff>644525</xdr:colOff>
      <xdr:row>98</xdr:row>
      <xdr:rowOff>91336</xdr:rowOff>
    </xdr:to>
    <xdr:cxnSp macro="">
      <xdr:nvCxnSpPr>
        <xdr:cNvPr id="700" name="直線コネクタ 699"/>
        <xdr:cNvCxnSpPr/>
      </xdr:nvCxnSpPr>
      <xdr:spPr>
        <a:xfrm flipV="1">
          <a:off x="12814300" y="16890236"/>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51646</xdr:rowOff>
    </xdr:from>
    <xdr:to>
      <xdr:col>23</xdr:col>
      <xdr:colOff>568325</xdr:colOff>
      <xdr:row>98</xdr:row>
      <xdr:rowOff>153246</xdr:rowOff>
    </xdr:to>
    <xdr:sp macro="" textlink="">
      <xdr:nvSpPr>
        <xdr:cNvPr id="710" name="円/楕円 709"/>
        <xdr:cNvSpPr/>
      </xdr:nvSpPr>
      <xdr:spPr>
        <a:xfrm>
          <a:off x="16268700" y="16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138023</xdr:rowOff>
    </xdr:from>
    <xdr:ext cx="534377" cy="259045"/>
    <xdr:sp macro="" textlink="">
      <xdr:nvSpPr>
        <xdr:cNvPr id="711" name="公債費該当値テキスト"/>
        <xdr:cNvSpPr txBox="1"/>
      </xdr:nvSpPr>
      <xdr:spPr>
        <a:xfrm>
          <a:off x="16370300" y="167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42956</xdr:rowOff>
    </xdr:from>
    <xdr:to>
      <xdr:col>22</xdr:col>
      <xdr:colOff>415925</xdr:colOff>
      <xdr:row>98</xdr:row>
      <xdr:rowOff>144556</xdr:rowOff>
    </xdr:to>
    <xdr:sp macro="" textlink="">
      <xdr:nvSpPr>
        <xdr:cNvPr id="712" name="円/楕円 711"/>
        <xdr:cNvSpPr/>
      </xdr:nvSpPr>
      <xdr:spPr>
        <a:xfrm>
          <a:off x="15430500" y="1684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135683</xdr:rowOff>
    </xdr:from>
    <xdr:ext cx="534377" cy="259045"/>
    <xdr:sp macro="" textlink="">
      <xdr:nvSpPr>
        <xdr:cNvPr id="713" name="テキスト ボックス 712"/>
        <xdr:cNvSpPr txBox="1"/>
      </xdr:nvSpPr>
      <xdr:spPr>
        <a:xfrm>
          <a:off x="15214111" y="1693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46884</xdr:rowOff>
    </xdr:from>
    <xdr:to>
      <xdr:col>21</xdr:col>
      <xdr:colOff>212725</xdr:colOff>
      <xdr:row>98</xdr:row>
      <xdr:rowOff>148484</xdr:rowOff>
    </xdr:to>
    <xdr:sp macro="" textlink="">
      <xdr:nvSpPr>
        <xdr:cNvPr id="714" name="円/楕円 713"/>
        <xdr:cNvSpPr/>
      </xdr:nvSpPr>
      <xdr:spPr>
        <a:xfrm>
          <a:off x="14541500" y="168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139611</xdr:rowOff>
    </xdr:from>
    <xdr:ext cx="534377" cy="259045"/>
    <xdr:sp macro="" textlink="">
      <xdr:nvSpPr>
        <xdr:cNvPr id="715" name="テキスト ボックス 714"/>
        <xdr:cNvSpPr txBox="1"/>
      </xdr:nvSpPr>
      <xdr:spPr>
        <a:xfrm>
          <a:off x="14325111" y="1694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37336</xdr:rowOff>
    </xdr:from>
    <xdr:to>
      <xdr:col>20</xdr:col>
      <xdr:colOff>9525</xdr:colOff>
      <xdr:row>98</xdr:row>
      <xdr:rowOff>138936</xdr:rowOff>
    </xdr:to>
    <xdr:sp macro="" textlink="">
      <xdr:nvSpPr>
        <xdr:cNvPr id="716" name="円/楕円 715"/>
        <xdr:cNvSpPr/>
      </xdr:nvSpPr>
      <xdr:spPr>
        <a:xfrm>
          <a:off x="13652500" y="168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130063</xdr:rowOff>
    </xdr:from>
    <xdr:ext cx="534377" cy="259045"/>
    <xdr:sp macro="" textlink="">
      <xdr:nvSpPr>
        <xdr:cNvPr id="717" name="テキスト ボックス 716"/>
        <xdr:cNvSpPr txBox="1"/>
      </xdr:nvSpPr>
      <xdr:spPr>
        <a:xfrm>
          <a:off x="13436111" y="169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40536</xdr:rowOff>
    </xdr:from>
    <xdr:to>
      <xdr:col>18</xdr:col>
      <xdr:colOff>492125</xdr:colOff>
      <xdr:row>98</xdr:row>
      <xdr:rowOff>142136</xdr:rowOff>
    </xdr:to>
    <xdr:sp macro="" textlink="">
      <xdr:nvSpPr>
        <xdr:cNvPr id="718" name="円/楕円 717"/>
        <xdr:cNvSpPr/>
      </xdr:nvSpPr>
      <xdr:spPr>
        <a:xfrm>
          <a:off x="12763500" y="1684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133263</xdr:rowOff>
    </xdr:from>
    <xdr:ext cx="534377" cy="259045"/>
    <xdr:sp macro="" textlink="">
      <xdr:nvSpPr>
        <xdr:cNvPr id="719" name="テキスト ボックス 718"/>
        <xdr:cNvSpPr txBox="1"/>
      </xdr:nvSpPr>
      <xdr:spPr>
        <a:xfrm>
          <a:off x="12547111" y="169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目的別にみるといずれの経費も類似団体を下回る値になっている。そのうち民生費は、住民一人当たり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148,145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最も大きな経費であるが、扶助費の増加により毎年上昇している状況である。民生費の増加については、類似の団体の状況とも一致するところではあるが、扶助費という義務的な経費の増加によって他の政策的な経費を抑制せざるを得ない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歳入は、普通交付税の減少等により前年度比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％減、歳出は、公営住宅建設事業等の終了により前年度比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％減となった。形式収支は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578,054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千円の黒字となり、翌年度に繰越すべき財源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31,235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千円を差引き実質収支は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546,819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千円の黒字となった。単年度収支は前年度の実質収支を差引き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116,709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千円の赤字、実質単年度収支は、財政調整基金へ</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104,236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千円積み立てたものの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12,473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福岡県筑後市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が給付費の増加により、前年度に引き続き赤字となったほか、住宅新築資金貸付特別会計でも貸付金の滞納が多いため赤字となっており、滞納分の徴収強化など赤字解消に向けた取り組みが必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企業会計では、水道事業が資金剰余となっており市全体の連結実質赤字比率の算定上、黒字の大きな割合を占めている。下水道事業についても資金剰余となったが、平成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年度供用を開始して間もなく、下水道使用料などの収入のみで事業運営を行える状態になく、多額の一般会計繰出を実施している状況である。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18938927</v>
      </c>
      <c r="BO4" s="379"/>
      <c r="BP4" s="379"/>
      <c r="BQ4" s="379"/>
      <c r="BR4" s="379"/>
      <c r="BS4" s="379"/>
      <c r="BT4" s="379"/>
      <c r="BU4" s="380"/>
      <c r="BV4" s="378">
        <v>20240744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5.3</v>
      </c>
      <c r="CU4" s="385"/>
      <c r="CV4" s="385"/>
      <c r="CW4" s="385"/>
      <c r="CX4" s="385"/>
      <c r="CY4" s="385"/>
      <c r="CZ4" s="385"/>
      <c r="DA4" s="386"/>
      <c r="DB4" s="384">
        <v>6.5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18360873</v>
      </c>
      <c r="BO5" s="416"/>
      <c r="BP5" s="416"/>
      <c r="BQ5" s="416"/>
      <c r="BR5" s="416"/>
      <c r="BS5" s="416"/>
      <c r="BT5" s="416"/>
      <c r="BU5" s="417"/>
      <c r="BV5" s="415">
        <v>19478529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90.9</v>
      </c>
      <c r="CU5" s="413"/>
      <c r="CV5" s="413"/>
      <c r="CW5" s="413"/>
      <c r="CX5" s="413"/>
      <c r="CY5" s="413"/>
      <c r="CZ5" s="413"/>
      <c r="DA5" s="414"/>
      <c r="DB5" s="412">
        <v>91</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578054</v>
      </c>
      <c r="BO6" s="416"/>
      <c r="BP6" s="416"/>
      <c r="BQ6" s="416"/>
      <c r="BR6" s="416"/>
      <c r="BS6" s="416"/>
      <c r="BT6" s="416"/>
      <c r="BU6" s="417"/>
      <c r="BV6" s="415">
        <v>762215</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97.2</v>
      </c>
      <c r="CU6" s="453"/>
      <c r="CV6" s="453"/>
      <c r="CW6" s="453"/>
      <c r="CX6" s="453"/>
      <c r="CY6" s="453"/>
      <c r="CZ6" s="453"/>
      <c r="DA6" s="454"/>
      <c r="DB6" s="452">
        <v>98.3</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31235</v>
      </c>
      <c r="BO7" s="416"/>
      <c r="BP7" s="416"/>
      <c r="BQ7" s="416"/>
      <c r="BR7" s="416"/>
      <c r="BS7" s="416"/>
      <c r="BT7" s="416"/>
      <c r="BU7" s="417"/>
      <c r="BV7" s="415">
        <v>98687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10281933</v>
      </c>
      <c r="CU7" s="416"/>
      <c r="CV7" s="416"/>
      <c r="CW7" s="416"/>
      <c r="CX7" s="416"/>
      <c r="CY7" s="416"/>
      <c r="CZ7" s="416"/>
      <c r="DA7" s="417"/>
      <c r="DB7" s="415">
        <v>10130213</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546819</v>
      </c>
      <c r="BO8" s="416"/>
      <c r="BP8" s="416"/>
      <c r="BQ8" s="416"/>
      <c r="BR8" s="416"/>
      <c r="BS8" s="416"/>
      <c r="BT8" s="416"/>
      <c r="BU8" s="417"/>
      <c r="BV8" s="415">
        <v>663528</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48339</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-116709</v>
      </c>
      <c r="BO9" s="416"/>
      <c r="BP9" s="416"/>
      <c r="BQ9" s="416"/>
      <c r="BR9" s="416"/>
      <c r="BS9" s="416"/>
      <c r="BT9" s="416"/>
      <c r="BU9" s="417"/>
      <c r="BV9" s="415">
        <v>-144830</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9.8000000000000007</v>
      </c>
      <c r="CU9" s="413"/>
      <c r="CV9" s="413"/>
      <c r="CW9" s="413"/>
      <c r="CX9" s="413"/>
      <c r="CY9" s="413"/>
      <c r="CZ9" s="413"/>
      <c r="DA9" s="414"/>
      <c r="DB9" s="412">
        <v>11.1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48512</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77</v>
      </c>
      <c r="AV10" s="448"/>
      <c r="AW10" s="448"/>
      <c r="AX10" s="448"/>
      <c r="AY10" s="449" t="s">
        <v>101</v>
      </c>
      <c r="AZ10" s="450"/>
      <c r="BA10" s="450"/>
      <c r="BB10" s="450"/>
      <c r="BC10" s="450"/>
      <c r="BD10" s="450"/>
      <c r="BE10" s="450"/>
      <c r="BF10" s="450"/>
      <c r="BG10" s="450"/>
      <c r="BH10" s="450"/>
      <c r="BI10" s="450"/>
      <c r="BJ10" s="450"/>
      <c r="BK10" s="450"/>
      <c r="BL10" s="450"/>
      <c r="BM10" s="451"/>
      <c r="BN10" s="415">
        <v>104236</v>
      </c>
      <c r="BO10" s="416"/>
      <c r="BP10" s="416"/>
      <c r="BQ10" s="416"/>
      <c r="BR10" s="416"/>
      <c r="BS10" s="416"/>
      <c r="BT10" s="416"/>
      <c r="BU10" s="417"/>
      <c r="BV10" s="415">
        <v>213083</v>
      </c>
      <c r="BW10" s="416"/>
      <c r="BX10" s="416"/>
      <c r="BY10" s="416"/>
      <c r="BZ10" s="416"/>
      <c r="CA10" s="416"/>
      <c r="CB10" s="416"/>
      <c r="CC10" s="417"/>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103</v>
      </c>
      <c r="M11" s="470"/>
      <c r="N11" s="470"/>
      <c r="O11" s="470"/>
      <c r="P11" s="470"/>
      <c r="Q11" s="471"/>
      <c r="R11" s="472" t="s">
        <v>104</v>
      </c>
      <c r="S11" s="473"/>
      <c r="T11" s="473"/>
      <c r="U11" s="473"/>
      <c r="V11" s="474"/>
      <c r="W11" s="403"/>
      <c r="X11" s="404"/>
      <c r="Y11" s="404"/>
      <c r="Z11" s="404"/>
      <c r="AA11" s="404"/>
      <c r="AB11" s="404"/>
      <c r="AC11" s="404"/>
      <c r="AD11" s="404"/>
      <c r="AE11" s="404"/>
      <c r="AF11" s="404"/>
      <c r="AG11" s="404"/>
      <c r="AH11" s="404"/>
      <c r="AI11" s="404"/>
      <c r="AJ11" s="404"/>
      <c r="AK11" s="404"/>
      <c r="AL11" s="407"/>
      <c r="AM11" s="444" t="s">
        <v>105</v>
      </c>
      <c r="AN11" s="445"/>
      <c r="AO11" s="445"/>
      <c r="AP11" s="445"/>
      <c r="AQ11" s="445"/>
      <c r="AR11" s="445"/>
      <c r="AS11" s="445"/>
      <c r="AT11" s="446"/>
      <c r="AU11" s="447" t="s">
        <v>77</v>
      </c>
      <c r="AV11" s="448"/>
      <c r="AW11" s="448"/>
      <c r="AX11" s="448"/>
      <c r="AY11" s="449" t="s">
        <v>106</v>
      </c>
      <c r="AZ11" s="450"/>
      <c r="BA11" s="450"/>
      <c r="BB11" s="450"/>
      <c r="BC11" s="450"/>
      <c r="BD11" s="450"/>
      <c r="BE11" s="450"/>
      <c r="BF11" s="450"/>
      <c r="BG11" s="450"/>
      <c r="BH11" s="450"/>
      <c r="BI11" s="450"/>
      <c r="BJ11" s="450"/>
      <c r="BK11" s="450"/>
      <c r="BL11" s="450"/>
      <c r="BM11" s="451"/>
      <c r="BN11" s="415" t="s">
        <v>107</v>
      </c>
      <c r="BO11" s="416"/>
      <c r="BP11" s="416"/>
      <c r="BQ11" s="416"/>
      <c r="BR11" s="416"/>
      <c r="BS11" s="416"/>
      <c r="BT11" s="416"/>
      <c r="BU11" s="417"/>
      <c r="BV11" s="415" t="s">
        <v>107</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107</v>
      </c>
      <c r="CU11" s="456"/>
      <c r="CV11" s="456"/>
      <c r="CW11" s="456"/>
      <c r="CX11" s="456"/>
      <c r="CY11" s="456"/>
      <c r="CZ11" s="456"/>
      <c r="DA11" s="457"/>
      <c r="DB11" s="455" t="s">
        <v>107</v>
      </c>
      <c r="DC11" s="456"/>
      <c r="DD11" s="456"/>
      <c r="DE11" s="456"/>
      <c r="DF11" s="456"/>
      <c r="DG11" s="456"/>
      <c r="DH11" s="456"/>
      <c r="DI11" s="457"/>
      <c r="DJ11" s="137"/>
      <c r="DK11" s="137"/>
      <c r="DL11" s="137"/>
      <c r="DM11" s="137"/>
      <c r="DN11" s="137"/>
      <c r="DO11" s="137"/>
    </row>
    <row r="12" spans="1:119" ht="18.75" customHeight="1">
      <c r="A12" s="138"/>
      <c r="B12" s="475" t="s">
        <v>109</v>
      </c>
      <c r="C12" s="476"/>
      <c r="D12" s="476"/>
      <c r="E12" s="476"/>
      <c r="F12" s="476"/>
      <c r="G12" s="476"/>
      <c r="H12" s="476"/>
      <c r="I12" s="476"/>
      <c r="J12" s="476"/>
      <c r="K12" s="477"/>
      <c r="L12" s="484" t="s">
        <v>110</v>
      </c>
      <c r="M12" s="485"/>
      <c r="N12" s="485"/>
      <c r="O12" s="485"/>
      <c r="P12" s="485"/>
      <c r="Q12" s="486"/>
      <c r="R12" s="487">
        <v>49139</v>
      </c>
      <c r="S12" s="488"/>
      <c r="T12" s="488"/>
      <c r="U12" s="488"/>
      <c r="V12" s="489"/>
      <c r="W12" s="490" t="s">
        <v>1</v>
      </c>
      <c r="X12" s="448"/>
      <c r="Y12" s="448"/>
      <c r="Z12" s="448"/>
      <c r="AA12" s="448"/>
      <c r="AB12" s="491"/>
      <c r="AC12" s="447" t="s">
        <v>111</v>
      </c>
      <c r="AD12" s="448"/>
      <c r="AE12" s="448"/>
      <c r="AF12" s="448"/>
      <c r="AG12" s="491"/>
      <c r="AH12" s="447" t="s">
        <v>112</v>
      </c>
      <c r="AI12" s="448"/>
      <c r="AJ12" s="448"/>
      <c r="AK12" s="448"/>
      <c r="AL12" s="492"/>
      <c r="AM12" s="444" t="s">
        <v>113</v>
      </c>
      <c r="AN12" s="445"/>
      <c r="AO12" s="445"/>
      <c r="AP12" s="445"/>
      <c r="AQ12" s="445"/>
      <c r="AR12" s="445"/>
      <c r="AS12" s="445"/>
      <c r="AT12" s="446"/>
      <c r="AU12" s="447" t="s">
        <v>114</v>
      </c>
      <c r="AV12" s="448"/>
      <c r="AW12" s="448"/>
      <c r="AX12" s="448"/>
      <c r="AY12" s="449" t="s">
        <v>115</v>
      </c>
      <c r="AZ12" s="450"/>
      <c r="BA12" s="450"/>
      <c r="BB12" s="450"/>
      <c r="BC12" s="450"/>
      <c r="BD12" s="450"/>
      <c r="BE12" s="450"/>
      <c r="BF12" s="450"/>
      <c r="BG12" s="450"/>
      <c r="BH12" s="450"/>
      <c r="BI12" s="450"/>
      <c r="BJ12" s="450"/>
      <c r="BK12" s="450"/>
      <c r="BL12" s="450"/>
      <c r="BM12" s="451"/>
      <c r="BN12" s="415" t="s">
        <v>116</v>
      </c>
      <c r="BO12" s="416"/>
      <c r="BP12" s="416"/>
      <c r="BQ12" s="416"/>
      <c r="BR12" s="416"/>
      <c r="BS12" s="416"/>
      <c r="BT12" s="416"/>
      <c r="BU12" s="417"/>
      <c r="BV12" s="415" t="s">
        <v>116</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116</v>
      </c>
      <c r="CU12" s="456"/>
      <c r="CV12" s="456"/>
      <c r="CW12" s="456"/>
      <c r="CX12" s="456"/>
      <c r="CY12" s="456"/>
      <c r="CZ12" s="456"/>
      <c r="DA12" s="457"/>
      <c r="DB12" s="455" t="s">
        <v>116</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118</v>
      </c>
      <c r="N13" s="504"/>
      <c r="O13" s="504"/>
      <c r="P13" s="504"/>
      <c r="Q13" s="505"/>
      <c r="R13" s="496">
        <v>48783</v>
      </c>
      <c r="S13" s="497"/>
      <c r="T13" s="497"/>
      <c r="U13" s="497"/>
      <c r="V13" s="498"/>
      <c r="W13" s="431" t="s">
        <v>119</v>
      </c>
      <c r="X13" s="432"/>
      <c r="Y13" s="432"/>
      <c r="Z13" s="432"/>
      <c r="AA13" s="432"/>
      <c r="AB13" s="422"/>
      <c r="AC13" s="466">
        <v>1455</v>
      </c>
      <c r="AD13" s="467"/>
      <c r="AE13" s="467"/>
      <c r="AF13" s="467"/>
      <c r="AG13" s="506"/>
      <c r="AH13" s="466">
        <v>1941</v>
      </c>
      <c r="AI13" s="467"/>
      <c r="AJ13" s="467"/>
      <c r="AK13" s="467"/>
      <c r="AL13" s="468"/>
      <c r="AM13" s="444" t="s">
        <v>120</v>
      </c>
      <c r="AN13" s="445"/>
      <c r="AO13" s="445"/>
      <c r="AP13" s="445"/>
      <c r="AQ13" s="445"/>
      <c r="AR13" s="445"/>
      <c r="AS13" s="445"/>
      <c r="AT13" s="446"/>
      <c r="AU13" s="447" t="s">
        <v>114</v>
      </c>
      <c r="AV13" s="448"/>
      <c r="AW13" s="448"/>
      <c r="AX13" s="448"/>
      <c r="AY13" s="449" t="s">
        <v>121</v>
      </c>
      <c r="AZ13" s="450"/>
      <c r="BA13" s="450"/>
      <c r="BB13" s="450"/>
      <c r="BC13" s="450"/>
      <c r="BD13" s="450"/>
      <c r="BE13" s="450"/>
      <c r="BF13" s="450"/>
      <c r="BG13" s="450"/>
      <c r="BH13" s="450"/>
      <c r="BI13" s="450"/>
      <c r="BJ13" s="450"/>
      <c r="BK13" s="450"/>
      <c r="BL13" s="450"/>
      <c r="BM13" s="451"/>
      <c r="BN13" s="415">
        <v>-12473</v>
      </c>
      <c r="BO13" s="416"/>
      <c r="BP13" s="416"/>
      <c r="BQ13" s="416"/>
      <c r="BR13" s="416"/>
      <c r="BS13" s="416"/>
      <c r="BT13" s="416"/>
      <c r="BU13" s="417"/>
      <c r="BV13" s="415">
        <v>68253</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8.6999999999999993</v>
      </c>
      <c r="CU13" s="413"/>
      <c r="CV13" s="413"/>
      <c r="CW13" s="413"/>
      <c r="CX13" s="413"/>
      <c r="CY13" s="413"/>
      <c r="CZ13" s="413"/>
      <c r="DA13" s="414"/>
      <c r="DB13" s="412">
        <v>10.1</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49146</v>
      </c>
      <c r="S14" s="497"/>
      <c r="T14" s="497"/>
      <c r="U14" s="497"/>
      <c r="V14" s="498"/>
      <c r="W14" s="405"/>
      <c r="X14" s="406"/>
      <c r="Y14" s="406"/>
      <c r="Z14" s="406"/>
      <c r="AA14" s="406"/>
      <c r="AB14" s="395"/>
      <c r="AC14" s="499">
        <v>6.7</v>
      </c>
      <c r="AD14" s="500"/>
      <c r="AE14" s="500"/>
      <c r="AF14" s="500"/>
      <c r="AG14" s="501"/>
      <c r="AH14" s="499">
        <v>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45.8</v>
      </c>
      <c r="CU14" s="511"/>
      <c r="CV14" s="511"/>
      <c r="CW14" s="511"/>
      <c r="CX14" s="511"/>
      <c r="CY14" s="511"/>
      <c r="CZ14" s="511"/>
      <c r="DA14" s="512"/>
      <c r="DB14" s="510">
        <v>51</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118</v>
      </c>
      <c r="N15" s="504"/>
      <c r="O15" s="504"/>
      <c r="P15" s="504"/>
      <c r="Q15" s="505"/>
      <c r="R15" s="496">
        <v>48829</v>
      </c>
      <c r="S15" s="497"/>
      <c r="T15" s="497"/>
      <c r="U15" s="497"/>
      <c r="V15" s="498"/>
      <c r="W15" s="431" t="s">
        <v>125</v>
      </c>
      <c r="X15" s="432"/>
      <c r="Y15" s="432"/>
      <c r="Z15" s="432"/>
      <c r="AA15" s="432"/>
      <c r="AB15" s="422"/>
      <c r="AC15" s="466">
        <v>5670</v>
      </c>
      <c r="AD15" s="467"/>
      <c r="AE15" s="467"/>
      <c r="AF15" s="467"/>
      <c r="AG15" s="506"/>
      <c r="AH15" s="466">
        <v>6417</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5209612</v>
      </c>
      <c r="BO15" s="379"/>
      <c r="BP15" s="379"/>
      <c r="BQ15" s="379"/>
      <c r="BR15" s="379"/>
      <c r="BS15" s="379"/>
      <c r="BT15" s="379"/>
      <c r="BU15" s="380"/>
      <c r="BV15" s="378">
        <v>4847043</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26.2</v>
      </c>
      <c r="AD16" s="500"/>
      <c r="AE16" s="500"/>
      <c r="AF16" s="500"/>
      <c r="AG16" s="501"/>
      <c r="AH16" s="499">
        <v>27.9</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8160194</v>
      </c>
      <c r="BO16" s="416"/>
      <c r="BP16" s="416"/>
      <c r="BQ16" s="416"/>
      <c r="BR16" s="416"/>
      <c r="BS16" s="416"/>
      <c r="BT16" s="416"/>
      <c r="BU16" s="417"/>
      <c r="BV16" s="415">
        <v>7952686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14495</v>
      </c>
      <c r="AD17" s="467"/>
      <c r="AE17" s="467"/>
      <c r="AF17" s="467"/>
      <c r="AG17" s="506"/>
      <c r="AH17" s="466">
        <v>14406</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6632172</v>
      </c>
      <c r="BO17" s="416"/>
      <c r="BP17" s="416"/>
      <c r="BQ17" s="416"/>
      <c r="BR17" s="416"/>
      <c r="BS17" s="416"/>
      <c r="BT17" s="416"/>
      <c r="BU17" s="417"/>
      <c r="BV17" s="415">
        <v>6219351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41.78</v>
      </c>
      <c r="M18" s="528"/>
      <c r="N18" s="528"/>
      <c r="O18" s="528"/>
      <c r="P18" s="528"/>
      <c r="Q18" s="528"/>
      <c r="R18" s="529"/>
      <c r="S18" s="529"/>
      <c r="T18" s="529"/>
      <c r="U18" s="529"/>
      <c r="V18" s="530"/>
      <c r="W18" s="433"/>
      <c r="X18" s="434"/>
      <c r="Y18" s="434"/>
      <c r="Z18" s="434"/>
      <c r="AA18" s="434"/>
      <c r="AB18" s="425"/>
      <c r="AC18" s="531">
        <v>67</v>
      </c>
      <c r="AD18" s="532"/>
      <c r="AE18" s="532"/>
      <c r="AF18" s="532"/>
      <c r="AG18" s="533"/>
      <c r="AH18" s="531">
        <v>62.7</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9806827</v>
      </c>
      <c r="BO18" s="416"/>
      <c r="BP18" s="416"/>
      <c r="BQ18" s="416"/>
      <c r="BR18" s="416"/>
      <c r="BS18" s="416"/>
      <c r="BT18" s="416"/>
      <c r="BU18" s="417"/>
      <c r="BV18" s="415">
        <v>9641425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1157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12432141</v>
      </c>
      <c r="BO19" s="416"/>
      <c r="BP19" s="416"/>
      <c r="BQ19" s="416"/>
      <c r="BR19" s="416"/>
      <c r="BS19" s="416"/>
      <c r="BT19" s="416"/>
      <c r="BU19" s="417"/>
      <c r="BV19" s="415">
        <v>12402777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17379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14830143</v>
      </c>
      <c r="BO23" s="416"/>
      <c r="BP23" s="416"/>
      <c r="BQ23" s="416"/>
      <c r="BR23" s="416"/>
      <c r="BS23" s="416"/>
      <c r="BT23" s="416"/>
      <c r="BU23" s="417"/>
      <c r="BV23" s="415">
        <v>14557861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8800</v>
      </c>
      <c r="R24" s="467"/>
      <c r="S24" s="467"/>
      <c r="T24" s="467"/>
      <c r="U24" s="467"/>
      <c r="V24" s="506"/>
      <c r="W24" s="561"/>
      <c r="X24" s="549"/>
      <c r="Y24" s="550"/>
      <c r="Z24" s="465" t="s">
        <v>149</v>
      </c>
      <c r="AA24" s="445"/>
      <c r="AB24" s="445"/>
      <c r="AC24" s="445"/>
      <c r="AD24" s="445"/>
      <c r="AE24" s="445"/>
      <c r="AF24" s="445"/>
      <c r="AG24" s="446"/>
      <c r="AH24" s="466">
        <v>309</v>
      </c>
      <c r="AI24" s="467"/>
      <c r="AJ24" s="467"/>
      <c r="AK24" s="467"/>
      <c r="AL24" s="506"/>
      <c r="AM24" s="466">
        <v>991581</v>
      </c>
      <c r="AN24" s="467"/>
      <c r="AO24" s="467"/>
      <c r="AP24" s="467"/>
      <c r="AQ24" s="467"/>
      <c r="AR24" s="506"/>
      <c r="AS24" s="466">
        <v>3209</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14544425</v>
      </c>
      <c r="BO24" s="416"/>
      <c r="BP24" s="416"/>
      <c r="BQ24" s="416"/>
      <c r="BR24" s="416"/>
      <c r="BS24" s="416"/>
      <c r="BT24" s="416"/>
      <c r="BU24" s="417"/>
      <c r="BV24" s="415">
        <v>14161443</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7100</v>
      </c>
      <c r="R25" s="467"/>
      <c r="S25" s="467"/>
      <c r="T25" s="467"/>
      <c r="U25" s="467"/>
      <c r="V25" s="506"/>
      <c r="W25" s="561"/>
      <c r="X25" s="549"/>
      <c r="Y25" s="550"/>
      <c r="Z25" s="465" t="s">
        <v>152</v>
      </c>
      <c r="AA25" s="445"/>
      <c r="AB25" s="445"/>
      <c r="AC25" s="445"/>
      <c r="AD25" s="445"/>
      <c r="AE25" s="445"/>
      <c r="AF25" s="445"/>
      <c r="AG25" s="446"/>
      <c r="AH25" s="466">
        <v>46</v>
      </c>
      <c r="AI25" s="467"/>
      <c r="AJ25" s="467"/>
      <c r="AK25" s="467"/>
      <c r="AL25" s="506"/>
      <c r="AM25" s="466">
        <v>134228</v>
      </c>
      <c r="AN25" s="467"/>
      <c r="AO25" s="467"/>
      <c r="AP25" s="467"/>
      <c r="AQ25" s="467"/>
      <c r="AR25" s="506"/>
      <c r="AS25" s="466">
        <v>2918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2972178</v>
      </c>
      <c r="BO25" s="379"/>
      <c r="BP25" s="379"/>
      <c r="BQ25" s="379"/>
      <c r="BR25" s="379"/>
      <c r="BS25" s="379"/>
      <c r="BT25" s="379"/>
      <c r="BU25" s="380"/>
      <c r="BV25" s="378">
        <v>2462954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6300</v>
      </c>
      <c r="R26" s="467"/>
      <c r="S26" s="467"/>
      <c r="T26" s="467"/>
      <c r="U26" s="467"/>
      <c r="V26" s="506"/>
      <c r="W26" s="561"/>
      <c r="X26" s="549"/>
      <c r="Y26" s="550"/>
      <c r="Z26" s="465" t="s">
        <v>155</v>
      </c>
      <c r="AA26" s="571"/>
      <c r="AB26" s="571"/>
      <c r="AC26" s="571"/>
      <c r="AD26" s="571"/>
      <c r="AE26" s="571"/>
      <c r="AF26" s="571"/>
      <c r="AG26" s="572"/>
      <c r="AH26" s="466">
        <v>31</v>
      </c>
      <c r="AI26" s="467"/>
      <c r="AJ26" s="467"/>
      <c r="AK26" s="467"/>
      <c r="AL26" s="506"/>
      <c r="AM26" s="466">
        <v>115506</v>
      </c>
      <c r="AN26" s="467"/>
      <c r="AO26" s="467"/>
      <c r="AP26" s="467"/>
      <c r="AQ26" s="467"/>
      <c r="AR26" s="506"/>
      <c r="AS26" s="466">
        <v>3726</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116</v>
      </c>
      <c r="BO26" s="416"/>
      <c r="BP26" s="416"/>
      <c r="BQ26" s="416"/>
      <c r="BR26" s="416"/>
      <c r="BS26" s="416"/>
      <c r="BT26" s="416"/>
      <c r="BU26" s="417"/>
      <c r="BV26" s="415" t="s">
        <v>116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4520</v>
      </c>
      <c r="R27" s="467"/>
      <c r="S27" s="467"/>
      <c r="T27" s="467"/>
      <c r="U27" s="467"/>
      <c r="V27" s="506"/>
      <c r="W27" s="561"/>
      <c r="X27" s="549"/>
      <c r="Y27" s="550"/>
      <c r="Z27" s="465" t="s">
        <v>158</v>
      </c>
      <c r="AA27" s="445"/>
      <c r="AB27" s="445"/>
      <c r="AC27" s="445"/>
      <c r="AD27" s="445"/>
      <c r="AE27" s="445"/>
      <c r="AF27" s="445"/>
      <c r="AG27" s="446"/>
      <c r="AH27" s="466">
        <v>1</v>
      </c>
      <c r="AI27" s="467"/>
      <c r="AJ27" s="467"/>
      <c r="AK27" s="467"/>
      <c r="AL27" s="506"/>
      <c r="AM27" s="466" t="s">
        <v>159</v>
      </c>
      <c r="AN27" s="467"/>
      <c r="AO27" s="467"/>
      <c r="AP27" s="467"/>
      <c r="AQ27" s="467"/>
      <c r="AR27" s="506"/>
      <c r="AS27" s="466" t="s">
        <v>159</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116</v>
      </c>
      <c r="BO27" s="585"/>
      <c r="BP27" s="585"/>
      <c r="BQ27" s="585"/>
      <c r="BR27" s="585"/>
      <c r="BS27" s="585"/>
      <c r="BT27" s="585"/>
      <c r="BU27" s="586"/>
      <c r="BV27" s="584" t="s">
        <v>116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4040</v>
      </c>
      <c r="R28" s="467"/>
      <c r="S28" s="467"/>
      <c r="T28" s="467"/>
      <c r="U28" s="467"/>
      <c r="V28" s="506"/>
      <c r="W28" s="561"/>
      <c r="X28" s="549"/>
      <c r="Y28" s="550"/>
      <c r="Z28" s="465" t="s">
        <v>162</v>
      </c>
      <c r="AA28" s="445"/>
      <c r="AB28" s="445"/>
      <c r="AC28" s="445"/>
      <c r="AD28" s="445"/>
      <c r="AE28" s="445"/>
      <c r="AF28" s="445"/>
      <c r="AG28" s="446"/>
      <c r="AH28" s="466" t="s">
        <v>116</v>
      </c>
      <c r="AI28" s="467"/>
      <c r="AJ28" s="467"/>
      <c r="AK28" s="467"/>
      <c r="AL28" s="506"/>
      <c r="AM28" s="466" t="s">
        <v>116</v>
      </c>
      <c r="AN28" s="467"/>
      <c r="AO28" s="467"/>
      <c r="AP28" s="467"/>
      <c r="AQ28" s="467"/>
      <c r="AR28" s="506"/>
      <c r="AS28" s="466" t="s">
        <v>116</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2463173</v>
      </c>
      <c r="BO28" s="379"/>
      <c r="BP28" s="379"/>
      <c r="BQ28" s="379"/>
      <c r="BR28" s="379"/>
      <c r="BS28" s="379"/>
      <c r="BT28" s="379"/>
      <c r="BU28" s="380"/>
      <c r="BV28" s="378">
        <v>2358937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17</v>
      </c>
      <c r="M29" s="467"/>
      <c r="N29" s="467"/>
      <c r="O29" s="467"/>
      <c r="P29" s="506"/>
      <c r="Q29" s="466">
        <v>3850</v>
      </c>
      <c r="R29" s="467"/>
      <c r="S29" s="467"/>
      <c r="T29" s="467"/>
      <c r="U29" s="467"/>
      <c r="V29" s="506"/>
      <c r="W29" s="562"/>
      <c r="X29" s="563"/>
      <c r="Y29" s="564"/>
      <c r="Z29" s="465" t="s">
        <v>166</v>
      </c>
      <c r="AA29" s="445"/>
      <c r="AB29" s="445"/>
      <c r="AC29" s="445"/>
      <c r="AD29" s="445"/>
      <c r="AE29" s="445"/>
      <c r="AF29" s="445"/>
      <c r="AG29" s="446"/>
      <c r="AH29" s="466">
        <v>310</v>
      </c>
      <c r="AI29" s="467"/>
      <c r="AJ29" s="467"/>
      <c r="AK29" s="467"/>
      <c r="AL29" s="506"/>
      <c r="AM29" s="466">
        <v>995653</v>
      </c>
      <c r="AN29" s="467"/>
      <c r="AO29" s="467"/>
      <c r="AP29" s="467"/>
      <c r="AQ29" s="467"/>
      <c r="AR29" s="506"/>
      <c r="AS29" s="466">
        <v>3212</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469097</v>
      </c>
      <c r="BO29" s="416"/>
      <c r="BP29" s="416"/>
      <c r="BQ29" s="416"/>
      <c r="BR29" s="416"/>
      <c r="BS29" s="416"/>
      <c r="BT29" s="416"/>
      <c r="BU29" s="417"/>
      <c r="BV29" s="415">
        <v>467573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101.5</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2906814</v>
      </c>
      <c r="BO30" s="585"/>
      <c r="BP30" s="585"/>
      <c r="BQ30" s="585"/>
      <c r="BR30" s="585"/>
      <c r="BS30" s="585"/>
      <c r="BT30" s="585"/>
      <c r="BU30" s="586"/>
      <c r="BV30" s="584">
        <v>2597502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花宗用水組合（一般会計）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19</v>
      </c>
      <c r="CP34" s="596"/>
      <c r="CQ34" s="597" t="str">
        <f>IF('各会計、関係団体の財政状況及び健全化判断比率'!BS7="","",'各会計、関係団体の財政状況及び健全化判断比率'!BS7)</f>
        <v>筑後市文化振興公社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介護保険特別会計（保険事業勘定）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山の井用水組合（一般会計）</v>
      </c>
      <c r="BZ35" s="597"/>
      <c r="CA35" s="597"/>
      <c r="CB35" s="597"/>
      <c r="CC35" s="597"/>
      <c r="CD35" s="597"/>
      <c r="CE35" s="597"/>
      <c r="CF35" s="597"/>
      <c r="CG35" s="597"/>
      <c r="CH35" s="597"/>
      <c r="CI35" s="597"/>
      <c r="CJ35" s="597"/>
      <c r="CK35" s="597"/>
      <c r="CL35" s="597"/>
      <c r="CM35" s="597"/>
      <c r="CN35" s="165"/>
      <c r="CO35" s="596">
        <f t="shared" ref="CO35:CO43" si="3">IF(CQ35="","",CO34+1)</f>
        <v>20</v>
      </c>
      <c r="CP35" s="596"/>
      <c r="CQ35" s="597" t="str">
        <f>IF('各会計、関係団体の財政状況及び健全化判断比率'!BS8="","",'各会計、関係団体の財政状況及び健全化判断比率'!BS8)</f>
        <v>筑後市土地開発公社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地方独立行政法人筑後市立病院貸付特別会計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介護保険特別会計（地域包括支援センター事業勘定）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福岡県市町村消防団員等公務災害補償組合（一般会計）</v>
      </c>
      <c r="BZ36" s="597"/>
      <c r="CA36" s="597"/>
      <c r="CB36" s="597"/>
      <c r="CC36" s="597"/>
      <c r="CD36" s="597"/>
      <c r="CE36" s="597"/>
      <c r="CF36" s="597"/>
      <c r="CG36" s="597"/>
      <c r="CH36" s="597"/>
      <c r="CI36" s="597"/>
      <c r="CJ36" s="597"/>
      <c r="CK36" s="597"/>
      <c r="CL36" s="597"/>
      <c r="CM36" s="597"/>
      <c r="CN36" s="165"/>
      <c r="CO36" s="596">
        <f t="shared" si="3"/>
        <v>21</v>
      </c>
      <c r="CP36" s="596"/>
      <c r="CQ36" s="597" t="str">
        <f>IF('各会計、関係団体の財政状況及び健全化判断比率'!BS9="","",'各会計、関係団体の財政状況及び健全化判断比率'!BS9)</f>
        <v>筑後市立病院</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八女西部広域事務組合（一般会計）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福岡県自治振興組合（一般会計）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福岡県自治振興組合（公文書館事業特別会計）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福岡県後期高齢者医療広域連合（一般会計）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福岡県後期高齢者医療広域連合（後期高齢者医療特別会計）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福岡県南広域水道企業団（用水供給事業会計）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0.31</v>
      </c>
      <c r="G34" s="33">
        <v>0.56999999999999995</v>
      </c>
      <c r="H34" s="33">
        <v>0.02</v>
      </c>
      <c r="I34" s="33" t="s">
        <v>526</v>
      </c>
      <c r="J34" s="34" t="s">
        <v>527</v>
      </c>
      <c r="K34" s="22"/>
      <c r="L34" s="22"/>
      <c r="M34" s="22"/>
      <c r="N34" s="22"/>
      <c r="O34" s="22"/>
      <c r="P34" s="22"/>
    </row>
    <row r="35" spans="1:16" ht="39" customHeight="1">
      <c r="A35" s="22"/>
      <c r="B35" s="35"/>
      <c r="C35" s="1175" t="s">
        <v>528</v>
      </c>
      <c r="D35" s="1176"/>
      <c r="E35" s="1177"/>
      <c r="F35" s="36" t="s">
        <v>529</v>
      </c>
      <c r="G35" s="37" t="s">
        <v>530</v>
      </c>
      <c r="H35" s="37" t="s">
        <v>531</v>
      </c>
      <c r="I35" s="37" t="s">
        <v>532</v>
      </c>
      <c r="J35" s="38" t="s">
        <v>533</v>
      </c>
      <c r="K35" s="22"/>
      <c r="L35" s="22"/>
      <c r="M35" s="22"/>
      <c r="N35" s="22"/>
      <c r="O35" s="22"/>
      <c r="P35" s="22"/>
    </row>
    <row r="36" spans="1:16" ht="39" customHeight="1">
      <c r="A36" s="22"/>
      <c r="B36" s="35"/>
      <c r="C36" s="1175" t="s">
        <v>534</v>
      </c>
      <c r="D36" s="1176"/>
      <c r="E36" s="1177"/>
      <c r="F36" s="36">
        <v>16.53</v>
      </c>
      <c r="G36" s="37">
        <v>16.63</v>
      </c>
      <c r="H36" s="37">
        <v>18.850000000000001</v>
      </c>
      <c r="I36" s="37">
        <v>21.13</v>
      </c>
      <c r="J36" s="38">
        <v>22.01</v>
      </c>
      <c r="K36" s="22"/>
      <c r="L36" s="22"/>
      <c r="M36" s="22"/>
      <c r="N36" s="22"/>
      <c r="O36" s="22"/>
      <c r="P36" s="22"/>
    </row>
    <row r="37" spans="1:16" ht="39" customHeight="1">
      <c r="A37" s="22"/>
      <c r="B37" s="35"/>
      <c r="C37" s="1175" t="s">
        <v>535</v>
      </c>
      <c r="D37" s="1176"/>
      <c r="E37" s="1177"/>
      <c r="F37" s="36">
        <v>9.3800000000000008</v>
      </c>
      <c r="G37" s="37">
        <v>12.09</v>
      </c>
      <c r="H37" s="37">
        <v>8.1199999999999992</v>
      </c>
      <c r="I37" s="37">
        <v>7.06</v>
      </c>
      <c r="J37" s="38">
        <v>5.81</v>
      </c>
      <c r="K37" s="22"/>
      <c r="L37" s="22"/>
      <c r="M37" s="22"/>
      <c r="N37" s="22"/>
      <c r="O37" s="22"/>
      <c r="P37" s="22"/>
    </row>
    <row r="38" spans="1:16" ht="39" customHeight="1">
      <c r="A38" s="22"/>
      <c r="B38" s="35"/>
      <c r="C38" s="1175" t="s">
        <v>536</v>
      </c>
      <c r="D38" s="1176"/>
      <c r="E38" s="1177"/>
      <c r="F38" s="36">
        <v>0.23</v>
      </c>
      <c r="G38" s="37">
        <v>0.86</v>
      </c>
      <c r="H38" s="37">
        <v>0.9</v>
      </c>
      <c r="I38" s="37">
        <v>0.83</v>
      </c>
      <c r="J38" s="38">
        <v>1.2</v>
      </c>
      <c r="K38" s="22"/>
      <c r="L38" s="22"/>
      <c r="M38" s="22"/>
      <c r="N38" s="22"/>
      <c r="O38" s="22"/>
      <c r="P38" s="22"/>
    </row>
    <row r="39" spans="1:16" ht="39" customHeight="1">
      <c r="A39" s="22"/>
      <c r="B39" s="35"/>
      <c r="C39" s="1175" t="s">
        <v>537</v>
      </c>
      <c r="D39" s="1176"/>
      <c r="E39" s="1177"/>
      <c r="F39" s="36">
        <v>0.16</v>
      </c>
      <c r="G39" s="37">
        <v>0.2</v>
      </c>
      <c r="H39" s="37">
        <v>0.27</v>
      </c>
      <c r="I39" s="37">
        <v>0.33</v>
      </c>
      <c r="J39" s="38">
        <v>0.38</v>
      </c>
      <c r="K39" s="22"/>
      <c r="L39" s="22"/>
      <c r="M39" s="22"/>
      <c r="N39" s="22"/>
      <c r="O39" s="22"/>
      <c r="P39" s="22"/>
    </row>
    <row r="40" spans="1:16" ht="39" customHeight="1">
      <c r="A40" s="22"/>
      <c r="B40" s="35"/>
      <c r="C40" s="1175" t="s">
        <v>538</v>
      </c>
      <c r="D40" s="1176"/>
      <c r="E40" s="1177"/>
      <c r="F40" s="36">
        <v>0.06</v>
      </c>
      <c r="G40" s="37">
        <v>0.06</v>
      </c>
      <c r="H40" s="37">
        <v>0.06</v>
      </c>
      <c r="I40" s="37">
        <v>0.06</v>
      </c>
      <c r="J40" s="38">
        <v>0.05</v>
      </c>
      <c r="K40" s="22"/>
      <c r="L40" s="22"/>
      <c r="M40" s="22"/>
      <c r="N40" s="22"/>
      <c r="O40" s="22"/>
      <c r="P40" s="22"/>
    </row>
    <row r="41" spans="1:16" ht="39" customHeight="1">
      <c r="A41" s="22"/>
      <c r="B41" s="35"/>
      <c r="C41" s="1175" t="s">
        <v>539</v>
      </c>
      <c r="D41" s="1176"/>
      <c r="E41" s="1177"/>
      <c r="F41" s="36">
        <v>0.01</v>
      </c>
      <c r="G41" s="37">
        <v>0.01</v>
      </c>
      <c r="H41" s="37">
        <v>0.02</v>
      </c>
      <c r="I41" s="37">
        <v>0.01</v>
      </c>
      <c r="J41" s="38">
        <v>0.01</v>
      </c>
      <c r="K41" s="22"/>
      <c r="L41" s="22"/>
      <c r="M41" s="22"/>
      <c r="N41" s="22"/>
      <c r="O41" s="22"/>
      <c r="P41" s="22"/>
    </row>
    <row r="42" spans="1:16" ht="39" customHeight="1">
      <c r="A42" s="22"/>
      <c r="B42" s="39"/>
      <c r="C42" s="1175" t="s">
        <v>540</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541</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1957</v>
      </c>
      <c r="L45" s="60">
        <v>1948</v>
      </c>
      <c r="M45" s="60">
        <v>1873</v>
      </c>
      <c r="N45" s="60">
        <v>1911</v>
      </c>
      <c r="O45" s="61">
        <v>1785</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285</v>
      </c>
      <c r="L48" s="64">
        <v>309</v>
      </c>
      <c r="M48" s="64">
        <v>330</v>
      </c>
      <c r="N48" s="64">
        <v>359</v>
      </c>
      <c r="O48" s="65">
        <v>375</v>
      </c>
      <c r="P48" s="48"/>
      <c r="Q48" s="48"/>
      <c r="R48" s="48"/>
      <c r="S48" s="48"/>
      <c r="T48" s="48"/>
      <c r="U48" s="48"/>
    </row>
    <row r="49" spans="1:21" ht="30.75" customHeight="1">
      <c r="A49" s="48"/>
      <c r="B49" s="1193"/>
      <c r="C49" s="1194"/>
      <c r="D49" s="62"/>
      <c r="E49" s="1185" t="s">
        <v>15</v>
      </c>
      <c r="F49" s="1185"/>
      <c r="G49" s="1185"/>
      <c r="H49" s="1185"/>
      <c r="I49" s="1185"/>
      <c r="J49" s="1186"/>
      <c r="K49" s="63">
        <v>257</v>
      </c>
      <c r="L49" s="64">
        <v>255</v>
      </c>
      <c r="M49" s="64">
        <v>198</v>
      </c>
      <c r="N49" s="64">
        <v>85</v>
      </c>
      <c r="O49" s="65">
        <v>21</v>
      </c>
      <c r="P49" s="48"/>
      <c r="Q49" s="48"/>
      <c r="R49" s="48"/>
      <c r="S49" s="48"/>
      <c r="T49" s="48"/>
      <c r="U49" s="48"/>
    </row>
    <row r="50" spans="1:21" ht="30.75" customHeight="1">
      <c r="A50" s="48"/>
      <c r="B50" s="1193"/>
      <c r="C50" s="1194"/>
      <c r="D50" s="62"/>
      <c r="E50" s="1185" t="s">
        <v>16</v>
      </c>
      <c r="F50" s="1185"/>
      <c r="G50" s="1185"/>
      <c r="H50" s="1185"/>
      <c r="I50" s="1185"/>
      <c r="J50" s="1186"/>
      <c r="K50" s="63">
        <v>149</v>
      </c>
      <c r="L50" s="64">
        <v>139</v>
      </c>
      <c r="M50" s="64">
        <v>140</v>
      </c>
      <c r="N50" s="64">
        <v>143</v>
      </c>
      <c r="O50" s="65">
        <v>147</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1646</v>
      </c>
      <c r="L52" s="64">
        <v>1680</v>
      </c>
      <c r="M52" s="64">
        <v>1654</v>
      </c>
      <c r="N52" s="64">
        <v>1717</v>
      </c>
      <c r="O52" s="65">
        <v>1705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1002</v>
      </c>
      <c r="L53" s="69">
        <v>971</v>
      </c>
      <c r="M53" s="69">
        <v>887</v>
      </c>
      <c r="N53" s="69">
        <v>781</v>
      </c>
      <c r="O53" s="70">
        <v>623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18235</v>
      </c>
      <c r="J41" s="83">
        <v>18047</v>
      </c>
      <c r="K41" s="83">
        <v>17775</v>
      </c>
      <c r="L41" s="83">
        <v>18012</v>
      </c>
      <c r="M41" s="84">
        <v>18033</v>
      </c>
    </row>
    <row r="42" spans="2:13" ht="27.75" customHeight="1">
      <c r="B42" s="1201"/>
      <c r="C42" s="1202"/>
      <c r="D42" s="85"/>
      <c r="E42" s="1207" t="s">
        <v>25</v>
      </c>
      <c r="F42" s="1207"/>
      <c r="G42" s="1207"/>
      <c r="H42" s="1208"/>
      <c r="I42" s="86">
        <v>1257</v>
      </c>
      <c r="J42" s="87">
        <v>1141</v>
      </c>
      <c r="K42" s="87">
        <v>1021</v>
      </c>
      <c r="L42" s="87">
        <v>1109</v>
      </c>
      <c r="M42" s="88">
        <v>984</v>
      </c>
    </row>
    <row r="43" spans="2:13" ht="27.75" customHeight="1">
      <c r="B43" s="1201"/>
      <c r="C43" s="1202"/>
      <c r="D43" s="85"/>
      <c r="E43" s="1207" t="s">
        <v>26</v>
      </c>
      <c r="F43" s="1207"/>
      <c r="G43" s="1207"/>
      <c r="H43" s="1208"/>
      <c r="I43" s="86">
        <v>5986</v>
      </c>
      <c r="J43" s="87">
        <v>6023</v>
      </c>
      <c r="K43" s="87">
        <v>5990</v>
      </c>
      <c r="L43" s="87">
        <v>6047</v>
      </c>
      <c r="M43" s="88">
        <v>6109</v>
      </c>
    </row>
    <row r="44" spans="2:13" ht="27.75" customHeight="1">
      <c r="B44" s="1201"/>
      <c r="C44" s="1202"/>
      <c r="D44" s="85"/>
      <c r="E44" s="1207" t="s">
        <v>27</v>
      </c>
      <c r="F44" s="1207"/>
      <c r="G44" s="1207"/>
      <c r="H44" s="1208"/>
      <c r="I44" s="86">
        <v>897</v>
      </c>
      <c r="J44" s="87">
        <v>486</v>
      </c>
      <c r="K44" s="87">
        <v>273</v>
      </c>
      <c r="L44" s="87">
        <v>194</v>
      </c>
      <c r="M44" s="88">
        <v>176</v>
      </c>
    </row>
    <row r="45" spans="2:13" ht="27.75" customHeight="1">
      <c r="B45" s="1201"/>
      <c r="C45" s="1202"/>
      <c r="D45" s="85"/>
      <c r="E45" s="1207" t="s">
        <v>28</v>
      </c>
      <c r="F45" s="1207"/>
      <c r="G45" s="1207"/>
      <c r="H45" s="1208"/>
      <c r="I45" s="86">
        <v>2786</v>
      </c>
      <c r="J45" s="87">
        <v>2853</v>
      </c>
      <c r="K45" s="87">
        <v>2830</v>
      </c>
      <c r="L45" s="87">
        <v>2702</v>
      </c>
      <c r="M45" s="88">
        <v>2855</v>
      </c>
    </row>
    <row r="46" spans="2:13" ht="27.75" customHeight="1">
      <c r="B46" s="1201"/>
      <c r="C46" s="1202"/>
      <c r="D46" s="85"/>
      <c r="E46" s="1207" t="s">
        <v>29</v>
      </c>
      <c r="F46" s="1207"/>
      <c r="G46" s="1207"/>
      <c r="H46" s="1208"/>
      <c r="I46" s="86" t="s">
        <v>478</v>
      </c>
      <c r="J46" s="87" t="s">
        <v>478</v>
      </c>
      <c r="K46" s="87" t="s">
        <v>478</v>
      </c>
      <c r="L46" s="87" t="s">
        <v>478</v>
      </c>
      <c r="M46" s="88" t="s">
        <v>478</v>
      </c>
    </row>
    <row r="47" spans="2:13" ht="27.75" customHeight="1">
      <c r="B47" s="1201"/>
      <c r="C47" s="1202"/>
      <c r="D47" s="85"/>
      <c r="E47" s="1207" t="s">
        <v>30</v>
      </c>
      <c r="F47" s="1207"/>
      <c r="G47" s="1207"/>
      <c r="H47" s="1208"/>
      <c r="I47" s="86" t="s">
        <v>478</v>
      </c>
      <c r="J47" s="87" t="s">
        <v>478</v>
      </c>
      <c r="K47" s="87" t="s">
        <v>478</v>
      </c>
      <c r="L47" s="87" t="s">
        <v>478</v>
      </c>
      <c r="M47" s="88" t="s">
        <v>478</v>
      </c>
    </row>
    <row r="48" spans="2:13" ht="27.75" customHeight="1">
      <c r="B48" s="1203"/>
      <c r="C48" s="1204"/>
      <c r="D48" s="85"/>
      <c r="E48" s="1207" t="s">
        <v>31</v>
      </c>
      <c r="F48" s="1207"/>
      <c r="G48" s="1207"/>
      <c r="H48" s="1208"/>
      <c r="I48" s="86" t="s">
        <v>478</v>
      </c>
      <c r="J48" s="87" t="s">
        <v>478</v>
      </c>
      <c r="K48" s="87" t="s">
        <v>478</v>
      </c>
      <c r="L48" s="87" t="s">
        <v>478</v>
      </c>
      <c r="M48" s="88" t="s">
        <v>478</v>
      </c>
    </row>
    <row r="49" spans="2:13" ht="27.75" customHeight="1">
      <c r="B49" s="1209" t="s">
        <v>32</v>
      </c>
      <c r="C49" s="1210"/>
      <c r="D49" s="89"/>
      <c r="E49" s="1207" t="s">
        <v>33</v>
      </c>
      <c r="F49" s="1207"/>
      <c r="G49" s="1207"/>
      <c r="H49" s="1208"/>
      <c r="I49" s="86">
        <v>5477</v>
      </c>
      <c r="J49" s="87">
        <v>5631</v>
      </c>
      <c r="K49" s="87">
        <v>4982</v>
      </c>
      <c r="L49" s="87">
        <v>5533</v>
      </c>
      <c r="M49" s="88">
        <v>5979</v>
      </c>
    </row>
    <row r="50" spans="2:13" ht="27.75" customHeight="1">
      <c r="B50" s="1201"/>
      <c r="C50" s="1202"/>
      <c r="D50" s="85"/>
      <c r="E50" s="1207" t="s">
        <v>34</v>
      </c>
      <c r="F50" s="1207"/>
      <c r="G50" s="1207"/>
      <c r="H50" s="1208"/>
      <c r="I50" s="86">
        <v>2103</v>
      </c>
      <c r="J50" s="87">
        <v>2165</v>
      </c>
      <c r="K50" s="87">
        <v>2058</v>
      </c>
      <c r="L50" s="87">
        <v>2418</v>
      </c>
      <c r="M50" s="88">
        <v>2617</v>
      </c>
    </row>
    <row r="51" spans="2:13" ht="27.75" customHeight="1">
      <c r="B51" s="1203"/>
      <c r="C51" s="1204"/>
      <c r="D51" s="85"/>
      <c r="E51" s="1207" t="s">
        <v>35</v>
      </c>
      <c r="F51" s="1207"/>
      <c r="G51" s="1207"/>
      <c r="H51" s="1208"/>
      <c r="I51" s="86">
        <v>16110</v>
      </c>
      <c r="J51" s="87">
        <v>15908</v>
      </c>
      <c r="K51" s="87">
        <v>15791</v>
      </c>
      <c r="L51" s="87">
        <v>15691</v>
      </c>
      <c r="M51" s="88">
        <v>15473</v>
      </c>
    </row>
    <row r="52" spans="2:13" ht="27.75" customHeight="1" thickBot="1">
      <c r="B52" s="1211" t="s">
        <v>36</v>
      </c>
      <c r="C52" s="1212"/>
      <c r="D52" s="90"/>
      <c r="E52" s="1213" t="s">
        <v>37</v>
      </c>
      <c r="F52" s="1213"/>
      <c r="G52" s="1213"/>
      <c r="H52" s="1214"/>
      <c r="I52" s="91">
        <v>5470</v>
      </c>
      <c r="J52" s="92">
        <v>4847</v>
      </c>
      <c r="K52" s="92">
        <v>5059</v>
      </c>
      <c r="L52" s="92">
        <v>4422</v>
      </c>
      <c r="M52" s="93">
        <v>4087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560</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560</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561</v>
      </c>
      <c r="C41" s="246"/>
      <c r="D41" s="246"/>
      <c r="E41" s="246"/>
      <c r="F41" s="246"/>
      <c r="G41" s="246"/>
      <c r="H41" s="246"/>
      <c r="I41" s="246"/>
      <c r="J41" s="246"/>
      <c r="K41" s="246"/>
      <c r="L41" s="246"/>
      <c r="M41" s="246"/>
      <c r="N41" s="246"/>
      <c r="O41" s="246"/>
      <c r="P41" s="247"/>
    </row>
    <row r="42" spans="2:17">
      <c r="B42" s="248"/>
      <c r="C42" s="244"/>
      <c r="D42" s="244"/>
      <c r="E42" s="244"/>
      <c r="F42" s="244"/>
      <c r="G42" s="351" t="s">
        <v>562</v>
      </c>
      <c r="I42" s="352"/>
      <c r="J42" s="352"/>
      <c r="K42" s="352"/>
      <c r="L42" s="244"/>
      <c r="M42" s="244"/>
      <c r="N42" s="244"/>
      <c r="O42" s="244"/>
    </row>
    <row r="43" spans="2:17">
      <c r="B43" s="248"/>
      <c r="C43" s="244"/>
      <c r="D43" s="244"/>
      <c r="E43" s="244"/>
      <c r="F43" s="244"/>
      <c r="G43" s="1227" t="s">
        <v>571</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563</v>
      </c>
    </row>
    <row r="50" spans="1:17">
      <c r="B50" s="248"/>
      <c r="C50" s="244"/>
      <c r="D50" s="244"/>
      <c r="E50" s="244"/>
      <c r="F50" s="244"/>
      <c r="G50" s="1236"/>
      <c r="H50" s="1237"/>
      <c r="I50" s="1237"/>
      <c r="J50" s="1238"/>
      <c r="K50" s="354" t="s">
        <v>518</v>
      </c>
      <c r="L50" s="354" t="s">
        <v>519</v>
      </c>
      <c r="M50" s="354" t="s">
        <v>520</v>
      </c>
      <c r="N50" s="354" t="s">
        <v>521</v>
      </c>
      <c r="O50" s="354" t="s">
        <v>522</v>
      </c>
    </row>
    <row r="51" spans="1:17">
      <c r="B51" s="248"/>
      <c r="C51" s="244"/>
      <c r="D51" s="244"/>
      <c r="E51" s="244"/>
      <c r="F51" s="244"/>
      <c r="G51" s="1239" t="s">
        <v>564</v>
      </c>
      <c r="H51" s="1240"/>
      <c r="I51" s="1245" t="s">
        <v>565</v>
      </c>
      <c r="J51" s="1245"/>
      <c r="K51" s="1249"/>
      <c r="L51" s="1249"/>
      <c r="M51" s="1249"/>
      <c r="N51" s="1249"/>
      <c r="O51" s="1215">
        <v>45.8</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566</v>
      </c>
      <c r="J53" s="1225"/>
      <c r="K53" s="1250"/>
      <c r="L53" s="1250"/>
      <c r="M53" s="1250"/>
      <c r="N53" s="1250"/>
      <c r="O53" s="1247">
        <v>48.9</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567</v>
      </c>
      <c r="H55" s="1220"/>
      <c r="I55" s="1225" t="s">
        <v>565</v>
      </c>
      <c r="J55" s="1225"/>
      <c r="K55" s="1249"/>
      <c r="L55" s="1249"/>
      <c r="M55" s="1249"/>
      <c r="N55" s="1249"/>
      <c r="O55" s="1215">
        <v>58.5</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566</v>
      </c>
      <c r="J57" s="1217"/>
      <c r="K57" s="1250"/>
      <c r="L57" s="1250"/>
      <c r="M57" s="1250"/>
      <c r="N57" s="1250"/>
      <c r="O57" s="1247">
        <v>49</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568</v>
      </c>
      <c r="C63" s="244"/>
      <c r="D63" s="244"/>
      <c r="E63" s="244"/>
      <c r="F63" s="244"/>
      <c r="G63" s="244"/>
      <c r="H63" s="244"/>
      <c r="I63" s="244"/>
      <c r="J63" s="244"/>
      <c r="K63" s="244"/>
      <c r="L63" s="244"/>
      <c r="M63" s="244"/>
      <c r="N63" s="244"/>
      <c r="O63" s="244"/>
    </row>
    <row r="64" spans="1:17">
      <c r="B64" s="248"/>
      <c r="C64" s="244"/>
      <c r="D64" s="244"/>
      <c r="E64" s="244"/>
      <c r="F64" s="244"/>
      <c r="G64" s="351" t="s">
        <v>562</v>
      </c>
      <c r="I64" s="352"/>
      <c r="J64" s="352"/>
      <c r="K64" s="352"/>
      <c r="L64" s="244"/>
      <c r="M64" s="244"/>
      <c r="N64" s="244"/>
      <c r="O64" s="244"/>
    </row>
    <row r="65" spans="2:30">
      <c r="B65" s="248"/>
      <c r="C65" s="244"/>
      <c r="D65" s="244"/>
      <c r="E65" s="244"/>
      <c r="F65" s="244"/>
      <c r="G65" s="1227" t="s">
        <v>572</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6"/>
      <c r="H72" s="1237"/>
      <c r="I72" s="1237"/>
      <c r="J72" s="1238"/>
      <c r="K72" s="354" t="s">
        <v>518</v>
      </c>
      <c r="L72" s="354" t="s">
        <v>519</v>
      </c>
      <c r="M72" s="354" t="s">
        <v>520</v>
      </c>
      <c r="N72" s="354" t="s">
        <v>521</v>
      </c>
      <c r="O72" s="354" t="s">
        <v>522</v>
      </c>
    </row>
    <row r="73" spans="2:30">
      <c r="B73" s="248"/>
      <c r="C73" s="244"/>
      <c r="D73" s="244"/>
      <c r="E73" s="244"/>
      <c r="F73" s="244"/>
      <c r="G73" s="1239" t="s">
        <v>564</v>
      </c>
      <c r="H73" s="1240"/>
      <c r="I73" s="1245" t="s">
        <v>565</v>
      </c>
      <c r="J73" s="1245"/>
      <c r="K73" s="1226">
        <v>63.2</v>
      </c>
      <c r="L73" s="1226">
        <v>56.2</v>
      </c>
      <c r="M73" s="1215">
        <v>58</v>
      </c>
      <c r="N73" s="1215">
        <v>51</v>
      </c>
      <c r="O73" s="1215">
        <v>45.8</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570</v>
      </c>
      <c r="J75" s="1225"/>
      <c r="K75" s="1247">
        <v>11.7</v>
      </c>
      <c r="L75" s="1247">
        <v>11.4</v>
      </c>
      <c r="M75" s="1247">
        <v>11</v>
      </c>
      <c r="N75" s="1247">
        <v>10.1</v>
      </c>
      <c r="O75" s="1247">
        <v>8.6999999999999993</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567</v>
      </c>
      <c r="H77" s="1220"/>
      <c r="I77" s="1225" t="s">
        <v>565</v>
      </c>
      <c r="J77" s="1225"/>
      <c r="K77" s="1226">
        <v>88.3</v>
      </c>
      <c r="L77" s="1226">
        <v>76.2</v>
      </c>
      <c r="M77" s="1215">
        <v>65.3</v>
      </c>
      <c r="N77" s="1215">
        <v>60.8</v>
      </c>
      <c r="O77" s="1215">
        <v>58.5</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570</v>
      </c>
      <c r="J79" s="1217"/>
      <c r="K79" s="1218">
        <v>13.8</v>
      </c>
      <c r="L79" s="1218">
        <v>12.8</v>
      </c>
      <c r="M79" s="1218">
        <v>12</v>
      </c>
      <c r="N79" s="1218">
        <v>11.1</v>
      </c>
      <c r="O79" s="1218">
        <v>10.7</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30012</v>
      </c>
      <c r="E3" s="116"/>
      <c r="F3" s="117">
        <v>67201</v>
      </c>
      <c r="G3" s="118"/>
      <c r="H3" s="119"/>
    </row>
    <row r="4" spans="1:8">
      <c r="A4" s="120"/>
      <c r="B4" s="121"/>
      <c r="C4" s="122"/>
      <c r="D4" s="123">
        <v>15979</v>
      </c>
      <c r="E4" s="124"/>
      <c r="F4" s="125">
        <v>35210</v>
      </c>
      <c r="G4" s="126"/>
      <c r="H4" s="127"/>
    </row>
    <row r="5" spans="1:8">
      <c r="A5" s="108" t="s">
        <v>512</v>
      </c>
      <c r="B5" s="113"/>
      <c r="C5" s="114"/>
      <c r="D5" s="115">
        <v>25489</v>
      </c>
      <c r="E5" s="116"/>
      <c r="F5" s="117">
        <v>75709</v>
      </c>
      <c r="G5" s="118"/>
      <c r="H5" s="119"/>
    </row>
    <row r="6" spans="1:8">
      <c r="A6" s="120"/>
      <c r="B6" s="121"/>
      <c r="C6" s="122"/>
      <c r="D6" s="123">
        <v>14283</v>
      </c>
      <c r="E6" s="124"/>
      <c r="F6" s="125">
        <v>35212</v>
      </c>
      <c r="G6" s="126"/>
      <c r="H6" s="127"/>
    </row>
    <row r="7" spans="1:8">
      <c r="A7" s="108" t="s">
        <v>513</v>
      </c>
      <c r="B7" s="113"/>
      <c r="C7" s="114"/>
      <c r="D7" s="115">
        <v>39683</v>
      </c>
      <c r="E7" s="116"/>
      <c r="F7" s="117">
        <v>90961</v>
      </c>
      <c r="G7" s="118"/>
      <c r="H7" s="119"/>
    </row>
    <row r="8" spans="1:8">
      <c r="A8" s="120"/>
      <c r="B8" s="121"/>
      <c r="C8" s="122"/>
      <c r="D8" s="123">
        <v>20444</v>
      </c>
      <c r="E8" s="124"/>
      <c r="F8" s="125">
        <v>37720</v>
      </c>
      <c r="G8" s="126"/>
      <c r="H8" s="127"/>
    </row>
    <row r="9" spans="1:8">
      <c r="A9" s="108" t="s">
        <v>514</v>
      </c>
      <c r="B9" s="113"/>
      <c r="C9" s="114"/>
      <c r="D9" s="115">
        <v>75027</v>
      </c>
      <c r="E9" s="116"/>
      <c r="F9" s="117">
        <v>106614</v>
      </c>
      <c r="G9" s="118"/>
      <c r="H9" s="119"/>
    </row>
    <row r="10" spans="1:8">
      <c r="A10" s="120"/>
      <c r="B10" s="121"/>
      <c r="C10" s="122"/>
      <c r="D10" s="123">
        <v>43778</v>
      </c>
      <c r="E10" s="124"/>
      <c r="F10" s="125">
        <v>45545</v>
      </c>
      <c r="G10" s="126"/>
      <c r="H10" s="127"/>
    </row>
    <row r="11" spans="1:8">
      <c r="A11" s="108" t="s">
        <v>515</v>
      </c>
      <c r="B11" s="113"/>
      <c r="C11" s="114"/>
      <c r="D11" s="115">
        <v>45336</v>
      </c>
      <c r="E11" s="116"/>
      <c r="F11" s="117">
        <v>85459</v>
      </c>
      <c r="G11" s="118"/>
      <c r="H11" s="119"/>
    </row>
    <row r="12" spans="1:8">
      <c r="A12" s="120"/>
      <c r="B12" s="121"/>
      <c r="C12" s="128"/>
      <c r="D12" s="123">
        <v>18990</v>
      </c>
      <c r="E12" s="124"/>
      <c r="F12" s="125">
        <v>44378</v>
      </c>
      <c r="G12" s="126"/>
      <c r="H12" s="127"/>
    </row>
    <row r="13" spans="1:8">
      <c r="A13" s="108"/>
      <c r="B13" s="113"/>
      <c r="C13" s="129"/>
      <c r="D13" s="130">
        <v>43109</v>
      </c>
      <c r="E13" s="131"/>
      <c r="F13" s="132">
        <v>85189</v>
      </c>
      <c r="G13" s="133"/>
      <c r="H13" s="119"/>
    </row>
    <row r="14" spans="1:8">
      <c r="A14" s="120"/>
      <c r="B14" s="121"/>
      <c r="C14" s="122"/>
      <c r="D14" s="123">
        <v>22695</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8.81</v>
      </c>
      <c r="C19" s="134">
        <f>ROUND(VALUE(SUBSTITUTE(実質収支比率等に係る経年分析!G$48,"▲","-")),2)</f>
        <v>11.54</v>
      </c>
      <c r="D19" s="134">
        <f>ROUND(VALUE(SUBSTITUTE(実質収支比率等に係る経年分析!H$48,"▲","-")),2)</f>
        <v>7.59</v>
      </c>
      <c r="E19" s="134">
        <f>ROUND(VALUE(SUBSTITUTE(実質収支比率等に係る経年分析!I$48,"▲","-")),2)</f>
        <v>6.55</v>
      </c>
      <c r="F19" s="134">
        <f>ROUND(VALUE(SUBSTITUTE(実質収支比率等に係る経年分析!J$48,"▲","-")),2)</f>
        <v>5.32</v>
      </c>
    </row>
    <row r="20" spans="1:11">
      <c r="A20" s="134" t="s">
        <v>42</v>
      </c>
      <c r="B20" s="134">
        <f>ROUND(VALUE(SUBSTITUTE(実質収支比率等に係る経年分析!F$47,"▲","-")),2)</f>
        <v>26.76</v>
      </c>
      <c r="C20" s="134">
        <f>ROUND(VALUE(SUBSTITUTE(実質収支比率等に係る経年分析!G$47,"▲","-")),2)</f>
        <v>28.1</v>
      </c>
      <c r="D20" s="134">
        <f>ROUND(VALUE(SUBSTITUTE(実質収支比率等に係る経年分析!H$47,"▲","-")),2)</f>
        <v>21.1</v>
      </c>
      <c r="E20" s="134">
        <f>ROUND(VALUE(SUBSTITUTE(実質収支比率等に係る経年分析!I$47,"▲","-")),2)</f>
        <v>23.29</v>
      </c>
      <c r="F20" s="134">
        <f>ROUND(VALUE(SUBSTITUTE(実質収支比率等に係る経年分析!J$47,"▲","-")),2)</f>
        <v>23.96</v>
      </c>
    </row>
    <row r="21" spans="1:11">
      <c r="A21" s="134" t="s">
        <v>43</v>
      </c>
      <c r="B21" s="134">
        <f>IF(ISNUMBER(VALUE(SUBSTITUTE(実質収支比率等に係る経年分析!F$49,"▲","-"))),ROUND(VALUE(SUBSTITUTE(実質収支比率等に係る経年分析!F$49,"▲","-")),2),NA())</f>
        <v>7.26</v>
      </c>
      <c r="C21" s="134">
        <f>IF(ISNUMBER(VALUE(SUBSTITUTE(実質収支比率等に係る経年分析!G$49,"▲","-"))),ROUND(VALUE(SUBSTITUTE(実質収支比率等に係る経年分析!G$49,"▲","-")),2),NA())</f>
        <v>4.04</v>
      </c>
      <c r="D21" s="134">
        <f>IF(ISNUMBER(VALUE(SUBSTITUTE(実質収支比率等に係る経年分析!H$49,"▲","-"))),ROUND(VALUE(SUBSTITUTE(実質収支比率等に係る経年分析!H$49,"▲","-")),2),NA())</f>
        <v>-10.7</v>
      </c>
      <c r="E21" s="134">
        <f>IF(ISNUMBER(VALUE(SUBSTITUTE(実質収支比率等に係る経年分析!I$49,"▲","-"))),ROUND(VALUE(SUBSTITUTE(実質収支比率等に係る経年分析!I$49,"▲","-")),2),NA())</f>
        <v>0.67</v>
      </c>
      <c r="F21" s="134">
        <f>IF(ISNUMBER(VALUE(SUBSTITUTE(実質収支比率等に係る経年分析!J$49,"▲","-"))),ROUND(VALUE(SUBSTITUTE(実質収支比率等に係る経年分析!J$49,"▲","-")),2),NA())</f>
        <v>-0.12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介護保険特別会計（地域包括支援センター事業勘定）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介護保険特別会計（保険事業勘定）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9.3800000000000008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8.1199999999999992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5.81</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18.850000000000001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22.01</v>
      </c>
    </row>
    <row r="35" spans="1:16">
      <c r="A35" s="135" t="str">
        <f>IF(連結実質赤字比率に係る赤字・黒字の構成分析!C$35="",NA(),連結実質赤字比率に係る赤字・黒字の構成分析!C$35)</f>
        <v>住宅新築資金等貸付特別会計</v>
      </c>
      <c r="B35" s="135">
        <f>IF(ROUND(VALUE(SUBSTITUTE(連結実質赤字比率に係る赤字・黒字の構成分析!F$35,"▲", "-")), 2) &lt; 0, ABS(ROUND(VALUE(SUBSTITUTE(連結実質赤字比率に係る赤字・黒字の構成分析!F$35,"▲", "-")), 2)), NA())</f>
        <v>0.56999999999999995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0.55000000000000004</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0.52</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0.51</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0.49</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国民健康保険特別会計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0.31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0.56999999999999995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f>IF(ROUND(VALUE(SUBSTITUTE(連結実質赤字比率に係る赤字・黒字の構成分析!I$34,"▲", "-")), 2) &lt; 0, ABS(ROUND(VALUE(SUBSTITUTE(連結実質赤字比率に係る赤字・黒字の構成分析!I$34,"▲", "-")), 2)), NA())</f>
        <v>0.8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1.55</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1646</v>
      </c>
      <c r="E42" s="136"/>
      <c r="F42" s="136"/>
      <c r="G42" s="136">
        <f>'実質公債費比率（分子）の構造'!L$52</f>
        <v>1680</v>
      </c>
      <c r="H42" s="136"/>
      <c r="I42" s="136"/>
      <c r="J42" s="136">
        <f>'実質公債費比率（分子）の構造'!M$52</f>
        <v>1654</v>
      </c>
      <c r="K42" s="136"/>
      <c r="L42" s="136"/>
      <c r="M42" s="136">
        <f>'実質公債費比率（分子）の構造'!N$52</f>
        <v>1717</v>
      </c>
      <c r="N42" s="136"/>
      <c r="O42" s="136"/>
      <c r="P42" s="136">
        <f>'実質公債費比率（分子）の構造'!O$52</f>
        <v>1705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149</v>
      </c>
      <c r="C44" s="136"/>
      <c r="D44" s="136"/>
      <c r="E44" s="136">
        <f>'実質公債費比率（分子）の構造'!L$50</f>
        <v>139</v>
      </c>
      <c r="F44" s="136"/>
      <c r="G44" s="136"/>
      <c r="H44" s="136">
        <f>'実質公債費比率（分子）の構造'!M$50</f>
        <v>140</v>
      </c>
      <c r="I44" s="136"/>
      <c r="J44" s="136"/>
      <c r="K44" s="136">
        <f>'実質公債費比率（分子）の構造'!N$50</f>
        <v>143</v>
      </c>
      <c r="L44" s="136"/>
      <c r="M44" s="136"/>
      <c r="N44" s="136">
        <f>'実質公債費比率（分子）の構造'!O$50</f>
        <v>147</v>
      </c>
      <c r="O44" s="136"/>
      <c r="P44" s="136"/>
    </row>
    <row r="45" spans="1:16">
      <c r="A45" s="136" t="s">
        <v>53</v>
      </c>
      <c r="B45" s="136">
        <f>'実質公債費比率（分子）の構造'!K$49</f>
        <v>257</v>
      </c>
      <c r="C45" s="136"/>
      <c r="D45" s="136"/>
      <c r="E45" s="136">
        <f>'実質公債費比率（分子）の構造'!L$49</f>
        <v>255</v>
      </c>
      <c r="F45" s="136"/>
      <c r="G45" s="136"/>
      <c r="H45" s="136">
        <f>'実質公債費比率（分子）の構造'!M$49</f>
        <v>198</v>
      </c>
      <c r="I45" s="136"/>
      <c r="J45" s="136"/>
      <c r="K45" s="136">
        <f>'実質公債費比率（分子）の構造'!N$49</f>
        <v>85</v>
      </c>
      <c r="L45" s="136"/>
      <c r="M45" s="136"/>
      <c r="N45" s="136">
        <f>'実質公債費比率（分子）の構造'!O$49</f>
        <v>21</v>
      </c>
      <c r="O45" s="136"/>
      <c r="P45" s="136"/>
    </row>
    <row r="46" spans="1:16">
      <c r="A46" s="136" t="s">
        <v>54</v>
      </c>
      <c r="B46" s="136">
        <f>'実質公債費比率（分子）の構造'!K$48</f>
        <v>285</v>
      </c>
      <c r="C46" s="136"/>
      <c r="D46" s="136"/>
      <c r="E46" s="136">
        <f>'実質公債費比率（分子）の構造'!L$48</f>
        <v>309</v>
      </c>
      <c r="F46" s="136"/>
      <c r="G46" s="136"/>
      <c r="H46" s="136">
        <f>'実質公債費比率（分子）の構造'!M$48</f>
        <v>330</v>
      </c>
      <c r="I46" s="136"/>
      <c r="J46" s="136"/>
      <c r="K46" s="136">
        <f>'実質公債費比率（分子）の構造'!N$48</f>
        <v>359</v>
      </c>
      <c r="L46" s="136"/>
      <c r="M46" s="136"/>
      <c r="N46" s="136">
        <f>'実質公債費比率（分子）の構造'!O$48</f>
        <v>375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1957</v>
      </c>
      <c r="C49" s="136"/>
      <c r="D49" s="136"/>
      <c r="E49" s="136">
        <f>'実質公債費比率（分子）の構造'!L$45</f>
        <v>1948</v>
      </c>
      <c r="F49" s="136"/>
      <c r="G49" s="136"/>
      <c r="H49" s="136">
        <f>'実質公債費比率（分子）の構造'!M$45</f>
        <v>1873</v>
      </c>
      <c r="I49" s="136"/>
      <c r="J49" s="136"/>
      <c r="K49" s="136">
        <f>'実質公債費比率（分子）の構造'!N$45</f>
        <v>1911</v>
      </c>
      <c r="L49" s="136"/>
      <c r="M49" s="136"/>
      <c r="N49" s="136">
        <f>'実質公債費比率（分子）の構造'!O$45</f>
        <v>1785</v>
      </c>
      <c r="O49" s="136"/>
      <c r="P49" s="136"/>
    </row>
    <row r="50" spans="1:16">
      <c r="A50" s="136" t="s">
        <v>58</v>
      </c>
      <c r="B50" s="136" t="e">
        <f>NA()</f>
        <v>#N/A</v>
      </c>
      <c r="C50" s="136">
        <f>IF(ISNUMBER('実質公債費比率（分子）の構造'!K$53),'実質公債費比率（分子）の構造'!K$53,NA())</f>
        <v>1002</v>
      </c>
      <c r="D50" s="136" t="e">
        <f>NA()</f>
        <v>#N/A</v>
      </c>
      <c r="E50" s="136" t="e">
        <f>NA()</f>
        <v>#N/A</v>
      </c>
      <c r="F50" s="136">
        <f>IF(ISNUMBER('実質公債費比率（分子）の構造'!L$53),'実質公債費比率（分子）の構造'!L$53,NA())</f>
        <v>971</v>
      </c>
      <c r="G50" s="136" t="e">
        <f>NA()</f>
        <v>#N/A</v>
      </c>
      <c r="H50" s="136" t="e">
        <f>NA()</f>
        <v>#N/A</v>
      </c>
      <c r="I50" s="136">
        <f>IF(ISNUMBER('実質公債費比率（分子）の構造'!M$53),'実質公債費比率（分子）の構造'!M$53,NA())</f>
        <v>887</v>
      </c>
      <c r="J50" s="136" t="e">
        <f>NA()</f>
        <v>#N/A</v>
      </c>
      <c r="K50" s="136" t="e">
        <f>NA()</f>
        <v>#N/A</v>
      </c>
      <c r="L50" s="136">
        <f>IF(ISNUMBER('実質公債費比率（分子）の構造'!N$53),'実質公債費比率（分子）の構造'!N$53,NA())</f>
        <v>781</v>
      </c>
      <c r="M50" s="136" t="e">
        <f>NA()</f>
        <v>#N/A</v>
      </c>
      <c r="N50" s="136" t="e">
        <f>NA()</f>
        <v>#N/A</v>
      </c>
      <c r="O50" s="136">
        <f>IF(ISNUMBER('実質公債費比率（分子）の構造'!O$53),'実質公債費比率（分子）の構造'!O$53,NA())</f>
        <v>623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16110</v>
      </c>
      <c r="E56" s="135"/>
      <c r="F56" s="135"/>
      <c r="G56" s="135">
        <f>'将来負担比率（分子）の構造'!J$51</f>
        <v>15908</v>
      </c>
      <c r="H56" s="135"/>
      <c r="I56" s="135"/>
      <c r="J56" s="135">
        <f>'将来負担比率（分子）の構造'!K$51</f>
        <v>15791</v>
      </c>
      <c r="K56" s="135"/>
      <c r="L56" s="135"/>
      <c r="M56" s="135">
        <f>'将来負担比率（分子）の構造'!L$51</f>
        <v>15691</v>
      </c>
      <c r="N56" s="135"/>
      <c r="O56" s="135"/>
      <c r="P56" s="135">
        <f>'将来負担比率（分子）の構造'!M$51</f>
        <v>15473</v>
      </c>
    </row>
    <row r="57" spans="1:16">
      <c r="A57" s="135" t="s">
        <v>34</v>
      </c>
      <c r="B57" s="135"/>
      <c r="C57" s="135"/>
      <c r="D57" s="135">
        <f>'将来負担比率（分子）の構造'!I$50</f>
        <v>2103</v>
      </c>
      <c r="E57" s="135"/>
      <c r="F57" s="135"/>
      <c r="G57" s="135">
        <f>'将来負担比率（分子）の構造'!J$50</f>
        <v>2165</v>
      </c>
      <c r="H57" s="135"/>
      <c r="I57" s="135"/>
      <c r="J57" s="135">
        <f>'将来負担比率（分子）の構造'!K$50</f>
        <v>2058</v>
      </c>
      <c r="K57" s="135"/>
      <c r="L57" s="135"/>
      <c r="M57" s="135">
        <f>'将来負担比率（分子）の構造'!L$50</f>
        <v>2418</v>
      </c>
      <c r="N57" s="135"/>
      <c r="O57" s="135"/>
      <c r="P57" s="135">
        <f>'将来負担比率（分子）の構造'!M$50</f>
        <v>2617</v>
      </c>
    </row>
    <row r="58" spans="1:16">
      <c r="A58" s="135" t="s">
        <v>33</v>
      </c>
      <c r="B58" s="135"/>
      <c r="C58" s="135"/>
      <c r="D58" s="135">
        <f>'将来負担比率（分子）の構造'!I$49</f>
        <v>5477</v>
      </c>
      <c r="E58" s="135"/>
      <c r="F58" s="135"/>
      <c r="G58" s="135">
        <f>'将来負担比率（分子）の構造'!J$49</f>
        <v>5631</v>
      </c>
      <c r="H58" s="135"/>
      <c r="I58" s="135"/>
      <c r="J58" s="135">
        <f>'将来負担比率（分子）の構造'!K$49</f>
        <v>4982</v>
      </c>
      <c r="K58" s="135"/>
      <c r="L58" s="135"/>
      <c r="M58" s="135">
        <f>'将来負担比率（分子）の構造'!L$49</f>
        <v>5533</v>
      </c>
      <c r="N58" s="135"/>
      <c r="O58" s="135"/>
      <c r="P58" s="135">
        <f>'将来負担比率（分子）の構造'!M$49</f>
        <v>5979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2786</v>
      </c>
      <c r="C62" s="135"/>
      <c r="D62" s="135"/>
      <c r="E62" s="135">
        <f>'将来負担比率（分子）の構造'!J$45</f>
        <v>2853</v>
      </c>
      <c r="F62" s="135"/>
      <c r="G62" s="135"/>
      <c r="H62" s="135">
        <f>'将来負担比率（分子）の構造'!K$45</f>
        <v>2830</v>
      </c>
      <c r="I62" s="135"/>
      <c r="J62" s="135"/>
      <c r="K62" s="135">
        <f>'将来負担比率（分子）の構造'!L$45</f>
        <v>2702</v>
      </c>
      <c r="L62" s="135"/>
      <c r="M62" s="135"/>
      <c r="N62" s="135">
        <f>'将来負担比率（分子）の構造'!M$45</f>
        <v>2855</v>
      </c>
      <c r="O62" s="135"/>
      <c r="P62" s="135"/>
    </row>
    <row r="63" spans="1:16">
      <c r="A63" s="135" t="s">
        <v>27</v>
      </c>
      <c r="B63" s="135">
        <f>'将来負担比率（分子）の構造'!I$44</f>
        <v>897</v>
      </c>
      <c r="C63" s="135"/>
      <c r="D63" s="135"/>
      <c r="E63" s="135">
        <f>'将来負担比率（分子）の構造'!J$44</f>
        <v>486</v>
      </c>
      <c r="F63" s="135"/>
      <c r="G63" s="135"/>
      <c r="H63" s="135">
        <f>'将来負担比率（分子）の構造'!K$44</f>
        <v>273</v>
      </c>
      <c r="I63" s="135"/>
      <c r="J63" s="135"/>
      <c r="K63" s="135">
        <f>'将来負担比率（分子）の構造'!L$44</f>
        <v>194</v>
      </c>
      <c r="L63" s="135"/>
      <c r="M63" s="135"/>
      <c r="N63" s="135">
        <f>'将来負担比率（分子）の構造'!M$44</f>
        <v>176</v>
      </c>
      <c r="O63" s="135"/>
      <c r="P63" s="135"/>
    </row>
    <row r="64" spans="1:16">
      <c r="A64" s="135" t="s">
        <v>26</v>
      </c>
      <c r="B64" s="135">
        <f>'将来負担比率（分子）の構造'!I$43</f>
        <v>5986</v>
      </c>
      <c r="C64" s="135"/>
      <c r="D64" s="135"/>
      <c r="E64" s="135">
        <f>'将来負担比率（分子）の構造'!J$43</f>
        <v>6023</v>
      </c>
      <c r="F64" s="135"/>
      <c r="G64" s="135"/>
      <c r="H64" s="135">
        <f>'将来負担比率（分子）の構造'!K$43</f>
        <v>5990</v>
      </c>
      <c r="I64" s="135"/>
      <c r="J64" s="135"/>
      <c r="K64" s="135">
        <f>'将来負担比率（分子）の構造'!L$43</f>
        <v>6047</v>
      </c>
      <c r="L64" s="135"/>
      <c r="M64" s="135"/>
      <c r="N64" s="135">
        <f>'将来負担比率（分子）の構造'!M$43</f>
        <v>6109</v>
      </c>
      <c r="O64" s="135"/>
      <c r="P64" s="135"/>
    </row>
    <row r="65" spans="1:16">
      <c r="A65" s="135" t="s">
        <v>25</v>
      </c>
      <c r="B65" s="135">
        <f>'将来負担比率（分子）の構造'!I$42</f>
        <v>1257</v>
      </c>
      <c r="C65" s="135"/>
      <c r="D65" s="135"/>
      <c r="E65" s="135">
        <f>'将来負担比率（分子）の構造'!J$42</f>
        <v>1141</v>
      </c>
      <c r="F65" s="135"/>
      <c r="G65" s="135"/>
      <c r="H65" s="135">
        <f>'将来負担比率（分子）の構造'!K$42</f>
        <v>1021</v>
      </c>
      <c r="I65" s="135"/>
      <c r="J65" s="135"/>
      <c r="K65" s="135">
        <f>'将来負担比率（分子）の構造'!L$42</f>
        <v>1109</v>
      </c>
      <c r="L65" s="135"/>
      <c r="M65" s="135"/>
      <c r="N65" s="135">
        <f>'将来負担比率（分子）の構造'!M$42</f>
        <v>984</v>
      </c>
      <c r="O65" s="135"/>
      <c r="P65" s="135"/>
    </row>
    <row r="66" spans="1:16">
      <c r="A66" s="135" t="s">
        <v>24</v>
      </c>
      <c r="B66" s="135">
        <f>'将来負担比率（分子）の構造'!I$41</f>
        <v>18235</v>
      </c>
      <c r="C66" s="135"/>
      <c r="D66" s="135"/>
      <c r="E66" s="135">
        <f>'将来負担比率（分子）の構造'!J$41</f>
        <v>18047</v>
      </c>
      <c r="F66" s="135"/>
      <c r="G66" s="135"/>
      <c r="H66" s="135">
        <f>'将来負担比率（分子）の構造'!K$41</f>
        <v>17775</v>
      </c>
      <c r="I66" s="135"/>
      <c r="J66" s="135"/>
      <c r="K66" s="135">
        <f>'将来負担比率（分子）の構造'!L$41</f>
        <v>18012</v>
      </c>
      <c r="L66" s="135"/>
      <c r="M66" s="135"/>
      <c r="N66" s="135">
        <f>'将来負担比率（分子）の構造'!M$41</f>
        <v>18033</v>
      </c>
      <c r="O66" s="135"/>
      <c r="P66" s="135"/>
    </row>
    <row r="67" spans="1:16">
      <c r="A67" s="135" t="s">
        <v>62</v>
      </c>
      <c r="B67" s="135" t="e">
        <f>NA()</f>
        <v>#N/A</v>
      </c>
      <c r="C67" s="135">
        <f>IF(ISNUMBER('将来負担比率（分子）の構造'!I$52), IF('将来負担比率（分子）の構造'!I$52 &lt; 0, 0, '将来負担比率（分子）の構造'!I$52), NA())</f>
        <v>5470</v>
      </c>
      <c r="D67" s="135" t="e">
        <f>NA()</f>
        <v>#N/A</v>
      </c>
      <c r="E67" s="135" t="e">
        <f>NA()</f>
        <v>#N/A</v>
      </c>
      <c r="F67" s="135">
        <f>IF(ISNUMBER('将来負担比率（分子）の構造'!J$52), IF('将来負担比率（分子）の構造'!J$52 &lt; 0, 0, '将来負担比率（分子）の構造'!J$52), NA())</f>
        <v>4847</v>
      </c>
      <c r="G67" s="135" t="e">
        <f>NA()</f>
        <v>#N/A</v>
      </c>
      <c r="H67" s="135" t="e">
        <f>NA()</f>
        <v>#N/A</v>
      </c>
      <c r="I67" s="135">
        <f>IF(ISNUMBER('将来負担比率（分子）の構造'!K$52), IF('将来負担比率（分子）の構造'!K$52 &lt; 0, 0, '将来負担比率（分子）の構造'!K$52), NA())</f>
        <v>5059</v>
      </c>
      <c r="J67" s="135" t="e">
        <f>NA()</f>
        <v>#N/A</v>
      </c>
      <c r="K67" s="135" t="e">
        <f>NA()</f>
        <v>#N/A</v>
      </c>
      <c r="L67" s="135">
        <f>IF(ISNUMBER('将来負担比率（分子）の構造'!L$52), IF('将来負担比率（分子）の構造'!L$52 &lt; 0, 0, '将来負担比率（分子）の構造'!L$52), NA())</f>
        <v>4422</v>
      </c>
      <c r="M67" s="135" t="e">
        <f>NA()</f>
        <v>#N/A</v>
      </c>
      <c r="N67" s="135" t="e">
        <f>NA()</f>
        <v>#N/A</v>
      </c>
      <c r="O67" s="135">
        <f>IF(ISNUMBER('将来負担比率（分子）の構造'!M$52), IF('将来負担比率（分子）の構造'!M$52 &lt; 0, 0, '将来負担比率（分子）の構造'!M$52), NA())</f>
        <v>4087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5887362</v>
      </c>
      <c r="S5" s="613"/>
      <c r="T5" s="613"/>
      <c r="U5" s="613"/>
      <c r="V5" s="613"/>
      <c r="W5" s="613"/>
      <c r="X5" s="613"/>
      <c r="Y5" s="614"/>
      <c r="Z5" s="615">
        <v>31.1</v>
      </c>
      <c r="AA5" s="615"/>
      <c r="AB5" s="615"/>
      <c r="AC5" s="615"/>
      <c r="AD5" s="616">
        <v>5887362</v>
      </c>
      <c r="AE5" s="616"/>
      <c r="AF5" s="616"/>
      <c r="AG5" s="616"/>
      <c r="AH5" s="616"/>
      <c r="AI5" s="616"/>
      <c r="AJ5" s="616"/>
      <c r="AK5" s="616"/>
      <c r="AL5" s="617">
        <v>58.4</v>
      </c>
      <c r="AM5" s="618"/>
      <c r="AN5" s="618"/>
      <c r="AO5" s="619"/>
      <c r="AP5" s="609" t="s">
        <v>205</v>
      </c>
      <c r="AQ5" s="610"/>
      <c r="AR5" s="610"/>
      <c r="AS5" s="610"/>
      <c r="AT5" s="610"/>
      <c r="AU5" s="610"/>
      <c r="AV5" s="610"/>
      <c r="AW5" s="610"/>
      <c r="AX5" s="610"/>
      <c r="AY5" s="610"/>
      <c r="AZ5" s="610"/>
      <c r="BA5" s="610"/>
      <c r="BB5" s="610"/>
      <c r="BC5" s="610"/>
      <c r="BD5" s="610"/>
      <c r="BE5" s="610"/>
      <c r="BF5" s="611"/>
      <c r="BG5" s="623">
        <v>5883211</v>
      </c>
      <c r="BH5" s="624"/>
      <c r="BI5" s="624"/>
      <c r="BJ5" s="624"/>
      <c r="BK5" s="624"/>
      <c r="BL5" s="624"/>
      <c r="BM5" s="624"/>
      <c r="BN5" s="625"/>
      <c r="BO5" s="626">
        <v>99.9</v>
      </c>
      <c r="BP5" s="626"/>
      <c r="BQ5" s="626"/>
      <c r="BR5" s="626"/>
      <c r="BS5" s="627">
        <v>275131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161000</v>
      </c>
      <c r="S6" s="624"/>
      <c r="T6" s="624"/>
      <c r="U6" s="624"/>
      <c r="V6" s="624"/>
      <c r="W6" s="624"/>
      <c r="X6" s="624"/>
      <c r="Y6" s="625"/>
      <c r="Z6" s="626">
        <v>0.9</v>
      </c>
      <c r="AA6" s="626"/>
      <c r="AB6" s="626"/>
      <c r="AC6" s="626"/>
      <c r="AD6" s="627">
        <v>161000</v>
      </c>
      <c r="AE6" s="627"/>
      <c r="AF6" s="627"/>
      <c r="AG6" s="627"/>
      <c r="AH6" s="627"/>
      <c r="AI6" s="627"/>
      <c r="AJ6" s="627"/>
      <c r="AK6" s="627"/>
      <c r="AL6" s="628">
        <v>1.6</v>
      </c>
      <c r="AM6" s="629"/>
      <c r="AN6" s="629"/>
      <c r="AO6" s="630"/>
      <c r="AP6" s="620" t="s">
        <v>210</v>
      </c>
      <c r="AQ6" s="621"/>
      <c r="AR6" s="621"/>
      <c r="AS6" s="621"/>
      <c r="AT6" s="621"/>
      <c r="AU6" s="621"/>
      <c r="AV6" s="621"/>
      <c r="AW6" s="621"/>
      <c r="AX6" s="621"/>
      <c r="AY6" s="621"/>
      <c r="AZ6" s="621"/>
      <c r="BA6" s="621"/>
      <c r="BB6" s="621"/>
      <c r="BC6" s="621"/>
      <c r="BD6" s="621"/>
      <c r="BE6" s="621"/>
      <c r="BF6" s="622"/>
      <c r="BG6" s="623">
        <v>5883211</v>
      </c>
      <c r="BH6" s="624"/>
      <c r="BI6" s="624"/>
      <c r="BJ6" s="624"/>
      <c r="BK6" s="624"/>
      <c r="BL6" s="624"/>
      <c r="BM6" s="624"/>
      <c r="BN6" s="625"/>
      <c r="BO6" s="626">
        <v>99.9</v>
      </c>
      <c r="BP6" s="626"/>
      <c r="BQ6" s="626"/>
      <c r="BR6" s="626"/>
      <c r="BS6" s="627">
        <v>275131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217112</v>
      </c>
      <c r="CS6" s="624"/>
      <c r="CT6" s="624"/>
      <c r="CU6" s="624"/>
      <c r="CV6" s="624"/>
      <c r="CW6" s="624"/>
      <c r="CX6" s="624"/>
      <c r="CY6" s="625"/>
      <c r="CZ6" s="626">
        <v>1.2</v>
      </c>
      <c r="DA6" s="626"/>
      <c r="DB6" s="626"/>
      <c r="DC6" s="626"/>
      <c r="DD6" s="632" t="s">
        <v>212</v>
      </c>
      <c r="DE6" s="624"/>
      <c r="DF6" s="624"/>
      <c r="DG6" s="624"/>
      <c r="DH6" s="624"/>
      <c r="DI6" s="624"/>
      <c r="DJ6" s="624"/>
      <c r="DK6" s="624"/>
      <c r="DL6" s="624"/>
      <c r="DM6" s="624"/>
      <c r="DN6" s="624"/>
      <c r="DO6" s="624"/>
      <c r="DP6" s="625"/>
      <c r="DQ6" s="632">
        <v>217112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9146</v>
      </c>
      <c r="S7" s="624"/>
      <c r="T7" s="624"/>
      <c r="U7" s="624"/>
      <c r="V7" s="624"/>
      <c r="W7" s="624"/>
      <c r="X7" s="624"/>
      <c r="Y7" s="625"/>
      <c r="Z7" s="626">
        <v>0</v>
      </c>
      <c r="AA7" s="626"/>
      <c r="AB7" s="626"/>
      <c r="AC7" s="626"/>
      <c r="AD7" s="627">
        <v>9146</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2509444</v>
      </c>
      <c r="BH7" s="624"/>
      <c r="BI7" s="624"/>
      <c r="BJ7" s="624"/>
      <c r="BK7" s="624"/>
      <c r="BL7" s="624"/>
      <c r="BM7" s="624"/>
      <c r="BN7" s="625"/>
      <c r="BO7" s="626">
        <v>42.6</v>
      </c>
      <c r="BP7" s="626"/>
      <c r="BQ7" s="626"/>
      <c r="BR7" s="626"/>
      <c r="BS7" s="627">
        <v>86616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2311747</v>
      </c>
      <c r="CS7" s="624"/>
      <c r="CT7" s="624"/>
      <c r="CU7" s="624"/>
      <c r="CV7" s="624"/>
      <c r="CW7" s="624"/>
      <c r="CX7" s="624"/>
      <c r="CY7" s="625"/>
      <c r="CZ7" s="626">
        <v>12.6</v>
      </c>
      <c r="DA7" s="626"/>
      <c r="DB7" s="626"/>
      <c r="DC7" s="626"/>
      <c r="DD7" s="632">
        <v>119306</v>
      </c>
      <c r="DE7" s="624"/>
      <c r="DF7" s="624"/>
      <c r="DG7" s="624"/>
      <c r="DH7" s="624"/>
      <c r="DI7" s="624"/>
      <c r="DJ7" s="624"/>
      <c r="DK7" s="624"/>
      <c r="DL7" s="624"/>
      <c r="DM7" s="624"/>
      <c r="DN7" s="624"/>
      <c r="DO7" s="624"/>
      <c r="DP7" s="625"/>
      <c r="DQ7" s="632">
        <v>1992927</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26038</v>
      </c>
      <c r="S8" s="624"/>
      <c r="T8" s="624"/>
      <c r="U8" s="624"/>
      <c r="V8" s="624"/>
      <c r="W8" s="624"/>
      <c r="X8" s="624"/>
      <c r="Y8" s="625"/>
      <c r="Z8" s="626">
        <v>0.1</v>
      </c>
      <c r="AA8" s="626"/>
      <c r="AB8" s="626"/>
      <c r="AC8" s="626"/>
      <c r="AD8" s="627">
        <v>26038</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79092</v>
      </c>
      <c r="BH8" s="624"/>
      <c r="BI8" s="624"/>
      <c r="BJ8" s="624"/>
      <c r="BK8" s="624"/>
      <c r="BL8" s="624"/>
      <c r="BM8" s="624"/>
      <c r="BN8" s="625"/>
      <c r="BO8" s="626">
        <v>1.3</v>
      </c>
      <c r="BP8" s="626"/>
      <c r="BQ8" s="626"/>
      <c r="BR8" s="626"/>
      <c r="BS8" s="632" t="s">
        <v>107</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7279707</v>
      </c>
      <c r="CS8" s="624"/>
      <c r="CT8" s="624"/>
      <c r="CU8" s="624"/>
      <c r="CV8" s="624"/>
      <c r="CW8" s="624"/>
      <c r="CX8" s="624"/>
      <c r="CY8" s="625"/>
      <c r="CZ8" s="626">
        <v>39.6</v>
      </c>
      <c r="DA8" s="626"/>
      <c r="DB8" s="626"/>
      <c r="DC8" s="626"/>
      <c r="DD8" s="632">
        <v>157669</v>
      </c>
      <c r="DE8" s="624"/>
      <c r="DF8" s="624"/>
      <c r="DG8" s="624"/>
      <c r="DH8" s="624"/>
      <c r="DI8" s="624"/>
      <c r="DJ8" s="624"/>
      <c r="DK8" s="624"/>
      <c r="DL8" s="624"/>
      <c r="DM8" s="624"/>
      <c r="DN8" s="624"/>
      <c r="DO8" s="624"/>
      <c r="DP8" s="625"/>
      <c r="DQ8" s="632">
        <v>3341208</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24312</v>
      </c>
      <c r="S9" s="624"/>
      <c r="T9" s="624"/>
      <c r="U9" s="624"/>
      <c r="V9" s="624"/>
      <c r="W9" s="624"/>
      <c r="X9" s="624"/>
      <c r="Y9" s="625"/>
      <c r="Z9" s="626">
        <v>0.1</v>
      </c>
      <c r="AA9" s="626"/>
      <c r="AB9" s="626"/>
      <c r="AC9" s="626"/>
      <c r="AD9" s="627">
        <v>24312</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1870659</v>
      </c>
      <c r="BH9" s="624"/>
      <c r="BI9" s="624"/>
      <c r="BJ9" s="624"/>
      <c r="BK9" s="624"/>
      <c r="BL9" s="624"/>
      <c r="BM9" s="624"/>
      <c r="BN9" s="625"/>
      <c r="BO9" s="626">
        <v>31.8</v>
      </c>
      <c r="BP9" s="626"/>
      <c r="BQ9" s="626"/>
      <c r="BR9" s="626"/>
      <c r="BS9" s="632" t="s">
        <v>107</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1620091</v>
      </c>
      <c r="CS9" s="624"/>
      <c r="CT9" s="624"/>
      <c r="CU9" s="624"/>
      <c r="CV9" s="624"/>
      <c r="CW9" s="624"/>
      <c r="CX9" s="624"/>
      <c r="CY9" s="625"/>
      <c r="CZ9" s="626">
        <v>8.8000000000000007</v>
      </c>
      <c r="DA9" s="626"/>
      <c r="DB9" s="626"/>
      <c r="DC9" s="626"/>
      <c r="DD9" s="632">
        <v>59851</v>
      </c>
      <c r="DE9" s="624"/>
      <c r="DF9" s="624"/>
      <c r="DG9" s="624"/>
      <c r="DH9" s="624"/>
      <c r="DI9" s="624"/>
      <c r="DJ9" s="624"/>
      <c r="DK9" s="624"/>
      <c r="DL9" s="624"/>
      <c r="DM9" s="624"/>
      <c r="DN9" s="624"/>
      <c r="DO9" s="624"/>
      <c r="DP9" s="625"/>
      <c r="DQ9" s="632">
        <v>1399404</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936085</v>
      </c>
      <c r="S10" s="624"/>
      <c r="T10" s="624"/>
      <c r="U10" s="624"/>
      <c r="V10" s="624"/>
      <c r="W10" s="624"/>
      <c r="X10" s="624"/>
      <c r="Y10" s="625"/>
      <c r="Z10" s="626">
        <v>4.9000000000000004</v>
      </c>
      <c r="AA10" s="626"/>
      <c r="AB10" s="626"/>
      <c r="AC10" s="626"/>
      <c r="AD10" s="627">
        <v>936085</v>
      </c>
      <c r="AE10" s="627"/>
      <c r="AF10" s="627"/>
      <c r="AG10" s="627"/>
      <c r="AH10" s="627"/>
      <c r="AI10" s="627"/>
      <c r="AJ10" s="627"/>
      <c r="AK10" s="627"/>
      <c r="AL10" s="628">
        <v>9.3000000000000007</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123022</v>
      </c>
      <c r="BH10" s="624"/>
      <c r="BI10" s="624"/>
      <c r="BJ10" s="624"/>
      <c r="BK10" s="624"/>
      <c r="BL10" s="624"/>
      <c r="BM10" s="624"/>
      <c r="BN10" s="625"/>
      <c r="BO10" s="626">
        <v>2.1</v>
      </c>
      <c r="BP10" s="626"/>
      <c r="BQ10" s="626"/>
      <c r="BR10" s="626"/>
      <c r="BS10" s="632" t="s">
        <v>107</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18291</v>
      </c>
      <c r="CS10" s="624"/>
      <c r="CT10" s="624"/>
      <c r="CU10" s="624"/>
      <c r="CV10" s="624"/>
      <c r="CW10" s="624"/>
      <c r="CX10" s="624"/>
      <c r="CY10" s="625"/>
      <c r="CZ10" s="626">
        <v>0.1</v>
      </c>
      <c r="DA10" s="626"/>
      <c r="DB10" s="626"/>
      <c r="DC10" s="626"/>
      <c r="DD10" s="632" t="s">
        <v>107</v>
      </c>
      <c r="DE10" s="624"/>
      <c r="DF10" s="624"/>
      <c r="DG10" s="624"/>
      <c r="DH10" s="624"/>
      <c r="DI10" s="624"/>
      <c r="DJ10" s="624"/>
      <c r="DK10" s="624"/>
      <c r="DL10" s="624"/>
      <c r="DM10" s="624"/>
      <c r="DN10" s="624"/>
      <c r="DO10" s="624"/>
      <c r="DP10" s="625"/>
      <c r="DQ10" s="632">
        <v>16737</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107</v>
      </c>
      <c r="S11" s="624"/>
      <c r="T11" s="624"/>
      <c r="U11" s="624"/>
      <c r="V11" s="624"/>
      <c r="W11" s="624"/>
      <c r="X11" s="624"/>
      <c r="Y11" s="625"/>
      <c r="Z11" s="626" t="s">
        <v>107</v>
      </c>
      <c r="AA11" s="626"/>
      <c r="AB11" s="626"/>
      <c r="AC11" s="626"/>
      <c r="AD11" s="627" t="s">
        <v>107</v>
      </c>
      <c r="AE11" s="627"/>
      <c r="AF11" s="627"/>
      <c r="AG11" s="627"/>
      <c r="AH11" s="627"/>
      <c r="AI11" s="627"/>
      <c r="AJ11" s="627"/>
      <c r="AK11" s="627"/>
      <c r="AL11" s="628" t="s">
        <v>107</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436671</v>
      </c>
      <c r="BH11" s="624"/>
      <c r="BI11" s="624"/>
      <c r="BJ11" s="624"/>
      <c r="BK11" s="624"/>
      <c r="BL11" s="624"/>
      <c r="BM11" s="624"/>
      <c r="BN11" s="625"/>
      <c r="BO11" s="626">
        <v>7.4</v>
      </c>
      <c r="BP11" s="626"/>
      <c r="BQ11" s="626"/>
      <c r="BR11" s="626"/>
      <c r="BS11" s="632">
        <v>86616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689181</v>
      </c>
      <c r="CS11" s="624"/>
      <c r="CT11" s="624"/>
      <c r="CU11" s="624"/>
      <c r="CV11" s="624"/>
      <c r="CW11" s="624"/>
      <c r="CX11" s="624"/>
      <c r="CY11" s="625"/>
      <c r="CZ11" s="626">
        <v>3.8</v>
      </c>
      <c r="DA11" s="626"/>
      <c r="DB11" s="626"/>
      <c r="DC11" s="626"/>
      <c r="DD11" s="632">
        <v>216279</v>
      </c>
      <c r="DE11" s="624"/>
      <c r="DF11" s="624"/>
      <c r="DG11" s="624"/>
      <c r="DH11" s="624"/>
      <c r="DI11" s="624"/>
      <c r="DJ11" s="624"/>
      <c r="DK11" s="624"/>
      <c r="DL11" s="624"/>
      <c r="DM11" s="624"/>
      <c r="DN11" s="624"/>
      <c r="DO11" s="624"/>
      <c r="DP11" s="625"/>
      <c r="DQ11" s="632">
        <v>478438</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107</v>
      </c>
      <c r="S12" s="624"/>
      <c r="T12" s="624"/>
      <c r="U12" s="624"/>
      <c r="V12" s="624"/>
      <c r="W12" s="624"/>
      <c r="X12" s="624"/>
      <c r="Y12" s="625"/>
      <c r="Z12" s="626" t="s">
        <v>107</v>
      </c>
      <c r="AA12" s="626"/>
      <c r="AB12" s="626"/>
      <c r="AC12" s="626"/>
      <c r="AD12" s="627" t="s">
        <v>107</v>
      </c>
      <c r="AE12" s="627"/>
      <c r="AF12" s="627"/>
      <c r="AG12" s="627"/>
      <c r="AH12" s="627"/>
      <c r="AI12" s="627"/>
      <c r="AJ12" s="627"/>
      <c r="AK12" s="627"/>
      <c r="AL12" s="628" t="s">
        <v>107</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2883344</v>
      </c>
      <c r="BH12" s="624"/>
      <c r="BI12" s="624"/>
      <c r="BJ12" s="624"/>
      <c r="BK12" s="624"/>
      <c r="BL12" s="624"/>
      <c r="BM12" s="624"/>
      <c r="BN12" s="625"/>
      <c r="BO12" s="626">
        <v>49</v>
      </c>
      <c r="BP12" s="626"/>
      <c r="BQ12" s="626"/>
      <c r="BR12" s="626"/>
      <c r="BS12" s="632">
        <v>188515</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393409</v>
      </c>
      <c r="CS12" s="624"/>
      <c r="CT12" s="624"/>
      <c r="CU12" s="624"/>
      <c r="CV12" s="624"/>
      <c r="CW12" s="624"/>
      <c r="CX12" s="624"/>
      <c r="CY12" s="625"/>
      <c r="CZ12" s="626">
        <v>2.1</v>
      </c>
      <c r="DA12" s="626"/>
      <c r="DB12" s="626"/>
      <c r="DC12" s="626"/>
      <c r="DD12" s="632">
        <v>11968</v>
      </c>
      <c r="DE12" s="624"/>
      <c r="DF12" s="624"/>
      <c r="DG12" s="624"/>
      <c r="DH12" s="624"/>
      <c r="DI12" s="624"/>
      <c r="DJ12" s="624"/>
      <c r="DK12" s="624"/>
      <c r="DL12" s="624"/>
      <c r="DM12" s="624"/>
      <c r="DN12" s="624"/>
      <c r="DO12" s="624"/>
      <c r="DP12" s="625"/>
      <c r="DQ12" s="632">
        <v>225774</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36476</v>
      </c>
      <c r="S13" s="624"/>
      <c r="T13" s="624"/>
      <c r="U13" s="624"/>
      <c r="V13" s="624"/>
      <c r="W13" s="624"/>
      <c r="X13" s="624"/>
      <c r="Y13" s="625"/>
      <c r="Z13" s="626">
        <v>0.2</v>
      </c>
      <c r="AA13" s="626"/>
      <c r="AB13" s="626"/>
      <c r="AC13" s="626"/>
      <c r="AD13" s="627">
        <v>36476</v>
      </c>
      <c r="AE13" s="627"/>
      <c r="AF13" s="627"/>
      <c r="AG13" s="627"/>
      <c r="AH13" s="627"/>
      <c r="AI13" s="627"/>
      <c r="AJ13" s="627"/>
      <c r="AK13" s="627"/>
      <c r="AL13" s="628">
        <v>0.4</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2867092</v>
      </c>
      <c r="BH13" s="624"/>
      <c r="BI13" s="624"/>
      <c r="BJ13" s="624"/>
      <c r="BK13" s="624"/>
      <c r="BL13" s="624"/>
      <c r="BM13" s="624"/>
      <c r="BN13" s="625"/>
      <c r="BO13" s="626">
        <v>48.7</v>
      </c>
      <c r="BP13" s="626"/>
      <c r="BQ13" s="626"/>
      <c r="BR13" s="626"/>
      <c r="BS13" s="632">
        <v>188515</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2169509</v>
      </c>
      <c r="CS13" s="624"/>
      <c r="CT13" s="624"/>
      <c r="CU13" s="624"/>
      <c r="CV13" s="624"/>
      <c r="CW13" s="624"/>
      <c r="CX13" s="624"/>
      <c r="CY13" s="625"/>
      <c r="CZ13" s="626">
        <v>11.8</v>
      </c>
      <c r="DA13" s="626"/>
      <c r="DB13" s="626"/>
      <c r="DC13" s="626"/>
      <c r="DD13" s="632">
        <v>1115859</v>
      </c>
      <c r="DE13" s="624"/>
      <c r="DF13" s="624"/>
      <c r="DG13" s="624"/>
      <c r="DH13" s="624"/>
      <c r="DI13" s="624"/>
      <c r="DJ13" s="624"/>
      <c r="DK13" s="624"/>
      <c r="DL13" s="624"/>
      <c r="DM13" s="624"/>
      <c r="DN13" s="624"/>
      <c r="DO13" s="624"/>
      <c r="DP13" s="625"/>
      <c r="DQ13" s="632">
        <v>1377001</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107</v>
      </c>
      <c r="S14" s="624"/>
      <c r="T14" s="624"/>
      <c r="U14" s="624"/>
      <c r="V14" s="624"/>
      <c r="W14" s="624"/>
      <c r="X14" s="624"/>
      <c r="Y14" s="625"/>
      <c r="Z14" s="626" t="s">
        <v>107</v>
      </c>
      <c r="AA14" s="626"/>
      <c r="AB14" s="626"/>
      <c r="AC14" s="626"/>
      <c r="AD14" s="627" t="s">
        <v>107</v>
      </c>
      <c r="AE14" s="627"/>
      <c r="AF14" s="627"/>
      <c r="AG14" s="627"/>
      <c r="AH14" s="627"/>
      <c r="AI14" s="627"/>
      <c r="AJ14" s="627"/>
      <c r="AK14" s="627"/>
      <c r="AL14" s="628" t="s">
        <v>107</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125402</v>
      </c>
      <c r="BH14" s="624"/>
      <c r="BI14" s="624"/>
      <c r="BJ14" s="624"/>
      <c r="BK14" s="624"/>
      <c r="BL14" s="624"/>
      <c r="BM14" s="624"/>
      <c r="BN14" s="625"/>
      <c r="BO14" s="626">
        <v>2.1</v>
      </c>
      <c r="BP14" s="626"/>
      <c r="BQ14" s="626"/>
      <c r="BR14" s="626"/>
      <c r="BS14" s="632" t="s">
        <v>107</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513279</v>
      </c>
      <c r="CS14" s="624"/>
      <c r="CT14" s="624"/>
      <c r="CU14" s="624"/>
      <c r="CV14" s="624"/>
      <c r="CW14" s="624"/>
      <c r="CX14" s="624"/>
      <c r="CY14" s="625"/>
      <c r="CZ14" s="626">
        <v>2.8</v>
      </c>
      <c r="DA14" s="626"/>
      <c r="DB14" s="626"/>
      <c r="DC14" s="626"/>
      <c r="DD14" s="632">
        <v>94905</v>
      </c>
      <c r="DE14" s="624"/>
      <c r="DF14" s="624"/>
      <c r="DG14" s="624"/>
      <c r="DH14" s="624"/>
      <c r="DI14" s="624"/>
      <c r="DJ14" s="624"/>
      <c r="DK14" s="624"/>
      <c r="DL14" s="624"/>
      <c r="DM14" s="624"/>
      <c r="DN14" s="624"/>
      <c r="DO14" s="624"/>
      <c r="DP14" s="625"/>
      <c r="DQ14" s="632">
        <v>408692</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26544</v>
      </c>
      <c r="S15" s="624"/>
      <c r="T15" s="624"/>
      <c r="U15" s="624"/>
      <c r="V15" s="624"/>
      <c r="W15" s="624"/>
      <c r="X15" s="624"/>
      <c r="Y15" s="625"/>
      <c r="Z15" s="626">
        <v>0.1</v>
      </c>
      <c r="AA15" s="626"/>
      <c r="AB15" s="626"/>
      <c r="AC15" s="626"/>
      <c r="AD15" s="627">
        <v>26544</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365021</v>
      </c>
      <c r="BH15" s="624"/>
      <c r="BI15" s="624"/>
      <c r="BJ15" s="624"/>
      <c r="BK15" s="624"/>
      <c r="BL15" s="624"/>
      <c r="BM15" s="624"/>
      <c r="BN15" s="625"/>
      <c r="BO15" s="626">
        <v>6.2</v>
      </c>
      <c r="BP15" s="626"/>
      <c r="BQ15" s="626"/>
      <c r="BR15" s="626"/>
      <c r="BS15" s="632" t="s">
        <v>107</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1684516</v>
      </c>
      <c r="CS15" s="624"/>
      <c r="CT15" s="624"/>
      <c r="CU15" s="624"/>
      <c r="CV15" s="624"/>
      <c r="CW15" s="624"/>
      <c r="CX15" s="624"/>
      <c r="CY15" s="625"/>
      <c r="CZ15" s="626">
        <v>9.1999999999999993</v>
      </c>
      <c r="DA15" s="626"/>
      <c r="DB15" s="626"/>
      <c r="DC15" s="626"/>
      <c r="DD15" s="632">
        <v>451925</v>
      </c>
      <c r="DE15" s="624"/>
      <c r="DF15" s="624"/>
      <c r="DG15" s="624"/>
      <c r="DH15" s="624"/>
      <c r="DI15" s="624"/>
      <c r="DJ15" s="624"/>
      <c r="DK15" s="624"/>
      <c r="DL15" s="624"/>
      <c r="DM15" s="624"/>
      <c r="DN15" s="624"/>
      <c r="DO15" s="624"/>
      <c r="DP15" s="625"/>
      <c r="DQ15" s="632">
        <v>1171667</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3682969</v>
      </c>
      <c r="S16" s="624"/>
      <c r="T16" s="624"/>
      <c r="U16" s="624"/>
      <c r="V16" s="624"/>
      <c r="W16" s="624"/>
      <c r="X16" s="624"/>
      <c r="Y16" s="625"/>
      <c r="Z16" s="626">
        <v>19.399999999999999</v>
      </c>
      <c r="AA16" s="626"/>
      <c r="AB16" s="626"/>
      <c r="AC16" s="626"/>
      <c r="AD16" s="627">
        <v>2951484</v>
      </c>
      <c r="AE16" s="627"/>
      <c r="AF16" s="627"/>
      <c r="AG16" s="627"/>
      <c r="AH16" s="627"/>
      <c r="AI16" s="627"/>
      <c r="AJ16" s="627"/>
      <c r="AK16" s="627"/>
      <c r="AL16" s="628">
        <v>29.3</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107</v>
      </c>
      <c r="BH16" s="624"/>
      <c r="BI16" s="624"/>
      <c r="BJ16" s="624"/>
      <c r="BK16" s="624"/>
      <c r="BL16" s="624"/>
      <c r="BM16" s="624"/>
      <c r="BN16" s="625"/>
      <c r="BO16" s="626" t="s">
        <v>107</v>
      </c>
      <c r="BP16" s="626"/>
      <c r="BQ16" s="626"/>
      <c r="BR16" s="626"/>
      <c r="BS16" s="632" t="s">
        <v>107</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774</v>
      </c>
      <c r="CS16" s="624"/>
      <c r="CT16" s="624"/>
      <c r="CU16" s="624"/>
      <c r="CV16" s="624"/>
      <c r="CW16" s="624"/>
      <c r="CX16" s="624"/>
      <c r="CY16" s="625"/>
      <c r="CZ16" s="626">
        <v>0</v>
      </c>
      <c r="DA16" s="626"/>
      <c r="DB16" s="626"/>
      <c r="DC16" s="626"/>
      <c r="DD16" s="632" t="s">
        <v>107</v>
      </c>
      <c r="DE16" s="624"/>
      <c r="DF16" s="624"/>
      <c r="DG16" s="624"/>
      <c r="DH16" s="624"/>
      <c r="DI16" s="624"/>
      <c r="DJ16" s="624"/>
      <c r="DK16" s="624"/>
      <c r="DL16" s="624"/>
      <c r="DM16" s="624"/>
      <c r="DN16" s="624"/>
      <c r="DO16" s="624"/>
      <c r="DP16" s="625"/>
      <c r="DQ16" s="632">
        <v>747</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2951484</v>
      </c>
      <c r="S17" s="624"/>
      <c r="T17" s="624"/>
      <c r="U17" s="624"/>
      <c r="V17" s="624"/>
      <c r="W17" s="624"/>
      <c r="X17" s="624"/>
      <c r="Y17" s="625"/>
      <c r="Z17" s="626">
        <v>15.6</v>
      </c>
      <c r="AA17" s="626"/>
      <c r="AB17" s="626"/>
      <c r="AC17" s="626"/>
      <c r="AD17" s="627">
        <v>2951484</v>
      </c>
      <c r="AE17" s="627"/>
      <c r="AF17" s="627"/>
      <c r="AG17" s="627"/>
      <c r="AH17" s="627"/>
      <c r="AI17" s="627"/>
      <c r="AJ17" s="627"/>
      <c r="AK17" s="627"/>
      <c r="AL17" s="628">
        <v>29.3</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107</v>
      </c>
      <c r="BH17" s="624"/>
      <c r="BI17" s="624"/>
      <c r="BJ17" s="624"/>
      <c r="BK17" s="624"/>
      <c r="BL17" s="624"/>
      <c r="BM17" s="624"/>
      <c r="BN17" s="625"/>
      <c r="BO17" s="626" t="s">
        <v>107</v>
      </c>
      <c r="BP17" s="626"/>
      <c r="BQ17" s="626"/>
      <c r="BR17" s="626"/>
      <c r="BS17" s="632" t="s">
        <v>107</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1463257</v>
      </c>
      <c r="CS17" s="624"/>
      <c r="CT17" s="624"/>
      <c r="CU17" s="624"/>
      <c r="CV17" s="624"/>
      <c r="CW17" s="624"/>
      <c r="CX17" s="624"/>
      <c r="CY17" s="625"/>
      <c r="CZ17" s="626">
        <v>8</v>
      </c>
      <c r="DA17" s="626"/>
      <c r="DB17" s="626"/>
      <c r="DC17" s="626"/>
      <c r="DD17" s="632" t="s">
        <v>107</v>
      </c>
      <c r="DE17" s="624"/>
      <c r="DF17" s="624"/>
      <c r="DG17" s="624"/>
      <c r="DH17" s="624"/>
      <c r="DI17" s="624"/>
      <c r="DJ17" s="624"/>
      <c r="DK17" s="624"/>
      <c r="DL17" s="624"/>
      <c r="DM17" s="624"/>
      <c r="DN17" s="624"/>
      <c r="DO17" s="624"/>
      <c r="DP17" s="625"/>
      <c r="DQ17" s="632">
        <v>1224380</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731484</v>
      </c>
      <c r="S18" s="624"/>
      <c r="T18" s="624"/>
      <c r="U18" s="624"/>
      <c r="V18" s="624"/>
      <c r="W18" s="624"/>
      <c r="X18" s="624"/>
      <c r="Y18" s="625"/>
      <c r="Z18" s="626">
        <v>3.9</v>
      </c>
      <c r="AA18" s="626"/>
      <c r="AB18" s="626"/>
      <c r="AC18" s="626"/>
      <c r="AD18" s="627" t="s">
        <v>107</v>
      </c>
      <c r="AE18" s="627"/>
      <c r="AF18" s="627"/>
      <c r="AG18" s="627"/>
      <c r="AH18" s="627"/>
      <c r="AI18" s="627"/>
      <c r="AJ18" s="627"/>
      <c r="AK18" s="627"/>
      <c r="AL18" s="628" t="s">
        <v>107</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107</v>
      </c>
      <c r="BH18" s="624"/>
      <c r="BI18" s="624"/>
      <c r="BJ18" s="624"/>
      <c r="BK18" s="624"/>
      <c r="BL18" s="624"/>
      <c r="BM18" s="624"/>
      <c r="BN18" s="625"/>
      <c r="BO18" s="626" t="s">
        <v>107</v>
      </c>
      <c r="BP18" s="626"/>
      <c r="BQ18" s="626"/>
      <c r="BR18" s="626"/>
      <c r="BS18" s="632" t="s">
        <v>107</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107</v>
      </c>
      <c r="CS18" s="624"/>
      <c r="CT18" s="624"/>
      <c r="CU18" s="624"/>
      <c r="CV18" s="624"/>
      <c r="CW18" s="624"/>
      <c r="CX18" s="624"/>
      <c r="CY18" s="625"/>
      <c r="CZ18" s="626" t="s">
        <v>107</v>
      </c>
      <c r="DA18" s="626"/>
      <c r="DB18" s="626"/>
      <c r="DC18" s="626"/>
      <c r="DD18" s="632" t="s">
        <v>107</v>
      </c>
      <c r="DE18" s="624"/>
      <c r="DF18" s="624"/>
      <c r="DG18" s="624"/>
      <c r="DH18" s="624"/>
      <c r="DI18" s="624"/>
      <c r="DJ18" s="624"/>
      <c r="DK18" s="624"/>
      <c r="DL18" s="624"/>
      <c r="DM18" s="624"/>
      <c r="DN18" s="624"/>
      <c r="DO18" s="624"/>
      <c r="DP18" s="625"/>
      <c r="DQ18" s="632" t="s">
        <v>107</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107</v>
      </c>
      <c r="AE19" s="627"/>
      <c r="AF19" s="627"/>
      <c r="AG19" s="627"/>
      <c r="AH19" s="627"/>
      <c r="AI19" s="627"/>
      <c r="AJ19" s="627"/>
      <c r="AK19" s="627"/>
      <c r="AL19" s="628" t="s">
        <v>107</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4151</v>
      </c>
      <c r="BH19" s="624"/>
      <c r="BI19" s="624"/>
      <c r="BJ19" s="624"/>
      <c r="BK19" s="624"/>
      <c r="BL19" s="624"/>
      <c r="BM19" s="624"/>
      <c r="BN19" s="625"/>
      <c r="BO19" s="626">
        <v>0.1</v>
      </c>
      <c r="BP19" s="626"/>
      <c r="BQ19" s="626"/>
      <c r="BR19" s="626"/>
      <c r="BS19" s="632" t="s">
        <v>107</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107</v>
      </c>
      <c r="CS19" s="624"/>
      <c r="CT19" s="624"/>
      <c r="CU19" s="624"/>
      <c r="CV19" s="624"/>
      <c r="CW19" s="624"/>
      <c r="CX19" s="624"/>
      <c r="CY19" s="625"/>
      <c r="CZ19" s="626" t="s">
        <v>107</v>
      </c>
      <c r="DA19" s="626"/>
      <c r="DB19" s="626"/>
      <c r="DC19" s="626"/>
      <c r="DD19" s="632" t="s">
        <v>107</v>
      </c>
      <c r="DE19" s="624"/>
      <c r="DF19" s="624"/>
      <c r="DG19" s="624"/>
      <c r="DH19" s="624"/>
      <c r="DI19" s="624"/>
      <c r="DJ19" s="624"/>
      <c r="DK19" s="624"/>
      <c r="DL19" s="624"/>
      <c r="DM19" s="624"/>
      <c r="DN19" s="624"/>
      <c r="DO19" s="624"/>
      <c r="DP19" s="625"/>
      <c r="DQ19" s="632" t="s">
        <v>107</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10789932</v>
      </c>
      <c r="S20" s="624"/>
      <c r="T20" s="624"/>
      <c r="U20" s="624"/>
      <c r="V20" s="624"/>
      <c r="W20" s="624"/>
      <c r="X20" s="624"/>
      <c r="Y20" s="625"/>
      <c r="Z20" s="626">
        <v>57</v>
      </c>
      <c r="AA20" s="626"/>
      <c r="AB20" s="626"/>
      <c r="AC20" s="626"/>
      <c r="AD20" s="627">
        <v>10058447</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4151</v>
      </c>
      <c r="BH20" s="624"/>
      <c r="BI20" s="624"/>
      <c r="BJ20" s="624"/>
      <c r="BK20" s="624"/>
      <c r="BL20" s="624"/>
      <c r="BM20" s="624"/>
      <c r="BN20" s="625"/>
      <c r="BO20" s="626">
        <v>0.1</v>
      </c>
      <c r="BP20" s="626"/>
      <c r="BQ20" s="626"/>
      <c r="BR20" s="626"/>
      <c r="BS20" s="632" t="s">
        <v>107</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18360873</v>
      </c>
      <c r="CS20" s="624"/>
      <c r="CT20" s="624"/>
      <c r="CU20" s="624"/>
      <c r="CV20" s="624"/>
      <c r="CW20" s="624"/>
      <c r="CX20" s="624"/>
      <c r="CY20" s="625"/>
      <c r="CZ20" s="626">
        <v>100</v>
      </c>
      <c r="DA20" s="626"/>
      <c r="DB20" s="626"/>
      <c r="DC20" s="626"/>
      <c r="DD20" s="632">
        <v>2227762</v>
      </c>
      <c r="DE20" s="624"/>
      <c r="DF20" s="624"/>
      <c r="DG20" s="624"/>
      <c r="DH20" s="624"/>
      <c r="DI20" s="624"/>
      <c r="DJ20" s="624"/>
      <c r="DK20" s="624"/>
      <c r="DL20" s="624"/>
      <c r="DM20" s="624"/>
      <c r="DN20" s="624"/>
      <c r="DO20" s="624"/>
      <c r="DP20" s="625"/>
      <c r="DQ20" s="632">
        <v>11854087</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10278</v>
      </c>
      <c r="S21" s="624"/>
      <c r="T21" s="624"/>
      <c r="U21" s="624"/>
      <c r="V21" s="624"/>
      <c r="W21" s="624"/>
      <c r="X21" s="624"/>
      <c r="Y21" s="625"/>
      <c r="Z21" s="626">
        <v>0.1</v>
      </c>
      <c r="AA21" s="626"/>
      <c r="AB21" s="626"/>
      <c r="AC21" s="626"/>
      <c r="AD21" s="627">
        <v>10278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v>4151</v>
      </c>
      <c r="BH21" s="624"/>
      <c r="BI21" s="624"/>
      <c r="BJ21" s="624"/>
      <c r="BK21" s="624"/>
      <c r="BL21" s="624"/>
      <c r="BM21" s="624"/>
      <c r="BN21" s="625"/>
      <c r="BO21" s="626">
        <v>0.1</v>
      </c>
      <c r="BP21" s="626"/>
      <c r="BQ21" s="626"/>
      <c r="BR21" s="626"/>
      <c r="BS21" s="632" t="s">
        <v>107</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315033</v>
      </c>
      <c r="S22" s="624"/>
      <c r="T22" s="624"/>
      <c r="U22" s="624"/>
      <c r="V22" s="624"/>
      <c r="W22" s="624"/>
      <c r="X22" s="624"/>
      <c r="Y22" s="625"/>
      <c r="Z22" s="626">
        <v>1.7</v>
      </c>
      <c r="AA22" s="626"/>
      <c r="AB22" s="626"/>
      <c r="AC22" s="626"/>
      <c r="AD22" s="627" t="s">
        <v>107</v>
      </c>
      <c r="AE22" s="627"/>
      <c r="AF22" s="627"/>
      <c r="AG22" s="627"/>
      <c r="AH22" s="627"/>
      <c r="AI22" s="627"/>
      <c r="AJ22" s="627"/>
      <c r="AK22" s="627"/>
      <c r="AL22" s="628" t="s">
        <v>107</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107</v>
      </c>
      <c r="BH22" s="624"/>
      <c r="BI22" s="624"/>
      <c r="BJ22" s="624"/>
      <c r="BK22" s="624"/>
      <c r="BL22" s="624"/>
      <c r="BM22" s="624"/>
      <c r="BN22" s="625"/>
      <c r="BO22" s="626" t="s">
        <v>107</v>
      </c>
      <c r="BP22" s="626"/>
      <c r="BQ22" s="626"/>
      <c r="BR22" s="626"/>
      <c r="BS22" s="632" t="s">
        <v>107</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146298</v>
      </c>
      <c r="S23" s="624"/>
      <c r="T23" s="624"/>
      <c r="U23" s="624"/>
      <c r="V23" s="624"/>
      <c r="W23" s="624"/>
      <c r="X23" s="624"/>
      <c r="Y23" s="625"/>
      <c r="Z23" s="626">
        <v>0.8</v>
      </c>
      <c r="AA23" s="626"/>
      <c r="AB23" s="626"/>
      <c r="AC23" s="626"/>
      <c r="AD23" s="627">
        <v>11145</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107</v>
      </c>
      <c r="BH23" s="624"/>
      <c r="BI23" s="624"/>
      <c r="BJ23" s="624"/>
      <c r="BK23" s="624"/>
      <c r="BL23" s="624"/>
      <c r="BM23" s="624"/>
      <c r="BN23" s="625"/>
      <c r="BO23" s="626" t="s">
        <v>107</v>
      </c>
      <c r="BP23" s="626"/>
      <c r="BQ23" s="626"/>
      <c r="BR23" s="626"/>
      <c r="BS23" s="632" t="s">
        <v>107</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95826</v>
      </c>
      <c r="S24" s="624"/>
      <c r="T24" s="624"/>
      <c r="U24" s="624"/>
      <c r="V24" s="624"/>
      <c r="W24" s="624"/>
      <c r="X24" s="624"/>
      <c r="Y24" s="625"/>
      <c r="Z24" s="626">
        <v>0.5</v>
      </c>
      <c r="AA24" s="626"/>
      <c r="AB24" s="626"/>
      <c r="AC24" s="626"/>
      <c r="AD24" s="627" t="s">
        <v>107</v>
      </c>
      <c r="AE24" s="627"/>
      <c r="AF24" s="627"/>
      <c r="AG24" s="627"/>
      <c r="AH24" s="627"/>
      <c r="AI24" s="627"/>
      <c r="AJ24" s="627"/>
      <c r="AK24" s="627"/>
      <c r="AL24" s="628" t="s">
        <v>107</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107</v>
      </c>
      <c r="BH24" s="624"/>
      <c r="BI24" s="624"/>
      <c r="BJ24" s="624"/>
      <c r="BK24" s="624"/>
      <c r="BL24" s="624"/>
      <c r="BM24" s="624"/>
      <c r="BN24" s="625"/>
      <c r="BO24" s="626" t="s">
        <v>107</v>
      </c>
      <c r="BP24" s="626"/>
      <c r="BQ24" s="626"/>
      <c r="BR24" s="626"/>
      <c r="BS24" s="632" t="s">
        <v>107</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9230064</v>
      </c>
      <c r="CS24" s="613"/>
      <c r="CT24" s="613"/>
      <c r="CU24" s="613"/>
      <c r="CV24" s="613"/>
      <c r="CW24" s="613"/>
      <c r="CX24" s="613"/>
      <c r="CY24" s="614"/>
      <c r="CZ24" s="650">
        <v>50.3</v>
      </c>
      <c r="DA24" s="651"/>
      <c r="DB24" s="651"/>
      <c r="DC24" s="652"/>
      <c r="DD24" s="649">
        <v>5337949</v>
      </c>
      <c r="DE24" s="613"/>
      <c r="DF24" s="613"/>
      <c r="DG24" s="613"/>
      <c r="DH24" s="613"/>
      <c r="DI24" s="613"/>
      <c r="DJ24" s="613"/>
      <c r="DK24" s="614"/>
      <c r="DL24" s="649">
        <v>5290975</v>
      </c>
      <c r="DM24" s="613"/>
      <c r="DN24" s="613"/>
      <c r="DO24" s="613"/>
      <c r="DP24" s="613"/>
      <c r="DQ24" s="613"/>
      <c r="DR24" s="613"/>
      <c r="DS24" s="613"/>
      <c r="DT24" s="613"/>
      <c r="DU24" s="613"/>
      <c r="DV24" s="614"/>
      <c r="DW24" s="617">
        <v>49.1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3116607</v>
      </c>
      <c r="S25" s="624"/>
      <c r="T25" s="624"/>
      <c r="U25" s="624"/>
      <c r="V25" s="624"/>
      <c r="W25" s="624"/>
      <c r="X25" s="624"/>
      <c r="Y25" s="625"/>
      <c r="Z25" s="626">
        <v>16.5</v>
      </c>
      <c r="AA25" s="626"/>
      <c r="AB25" s="626"/>
      <c r="AC25" s="626"/>
      <c r="AD25" s="627" t="s">
        <v>107</v>
      </c>
      <c r="AE25" s="627"/>
      <c r="AF25" s="627"/>
      <c r="AG25" s="627"/>
      <c r="AH25" s="627"/>
      <c r="AI25" s="627"/>
      <c r="AJ25" s="627"/>
      <c r="AK25" s="627"/>
      <c r="AL25" s="628" t="s">
        <v>107</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107</v>
      </c>
      <c r="BH25" s="624"/>
      <c r="BI25" s="624"/>
      <c r="BJ25" s="624"/>
      <c r="BK25" s="624"/>
      <c r="BL25" s="624"/>
      <c r="BM25" s="624"/>
      <c r="BN25" s="625"/>
      <c r="BO25" s="626" t="s">
        <v>107</v>
      </c>
      <c r="BP25" s="626"/>
      <c r="BQ25" s="626"/>
      <c r="BR25" s="626"/>
      <c r="BS25" s="632" t="s">
        <v>107</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2981413</v>
      </c>
      <c r="CS25" s="655"/>
      <c r="CT25" s="655"/>
      <c r="CU25" s="655"/>
      <c r="CV25" s="655"/>
      <c r="CW25" s="655"/>
      <c r="CX25" s="655"/>
      <c r="CY25" s="656"/>
      <c r="CZ25" s="657">
        <v>16.2</v>
      </c>
      <c r="DA25" s="658"/>
      <c r="DB25" s="658"/>
      <c r="DC25" s="659"/>
      <c r="DD25" s="632">
        <v>2723879</v>
      </c>
      <c r="DE25" s="655"/>
      <c r="DF25" s="655"/>
      <c r="DG25" s="655"/>
      <c r="DH25" s="655"/>
      <c r="DI25" s="655"/>
      <c r="DJ25" s="655"/>
      <c r="DK25" s="656"/>
      <c r="DL25" s="632">
        <v>2676921</v>
      </c>
      <c r="DM25" s="655"/>
      <c r="DN25" s="655"/>
      <c r="DO25" s="655"/>
      <c r="DP25" s="655"/>
      <c r="DQ25" s="655"/>
      <c r="DR25" s="655"/>
      <c r="DS25" s="655"/>
      <c r="DT25" s="655"/>
      <c r="DU25" s="655"/>
      <c r="DV25" s="656"/>
      <c r="DW25" s="628">
        <v>24.8</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107</v>
      </c>
      <c r="S26" s="624"/>
      <c r="T26" s="624"/>
      <c r="U26" s="624"/>
      <c r="V26" s="624"/>
      <c r="W26" s="624"/>
      <c r="X26" s="624"/>
      <c r="Y26" s="625"/>
      <c r="Z26" s="626" t="s">
        <v>107</v>
      </c>
      <c r="AA26" s="626"/>
      <c r="AB26" s="626"/>
      <c r="AC26" s="626"/>
      <c r="AD26" s="627" t="s">
        <v>107</v>
      </c>
      <c r="AE26" s="627"/>
      <c r="AF26" s="627"/>
      <c r="AG26" s="627"/>
      <c r="AH26" s="627"/>
      <c r="AI26" s="627"/>
      <c r="AJ26" s="627"/>
      <c r="AK26" s="627"/>
      <c r="AL26" s="628" t="s">
        <v>107</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107</v>
      </c>
      <c r="BH26" s="624"/>
      <c r="BI26" s="624"/>
      <c r="BJ26" s="624"/>
      <c r="BK26" s="624"/>
      <c r="BL26" s="624"/>
      <c r="BM26" s="624"/>
      <c r="BN26" s="625"/>
      <c r="BO26" s="626" t="s">
        <v>107</v>
      </c>
      <c r="BP26" s="626"/>
      <c r="BQ26" s="626"/>
      <c r="BR26" s="626"/>
      <c r="BS26" s="632" t="s">
        <v>107</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1844542</v>
      </c>
      <c r="CS26" s="624"/>
      <c r="CT26" s="624"/>
      <c r="CU26" s="624"/>
      <c r="CV26" s="624"/>
      <c r="CW26" s="624"/>
      <c r="CX26" s="624"/>
      <c r="CY26" s="625"/>
      <c r="CZ26" s="657">
        <v>10</v>
      </c>
      <c r="DA26" s="658"/>
      <c r="DB26" s="658"/>
      <c r="DC26" s="659"/>
      <c r="DD26" s="632">
        <v>1727427</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1522344</v>
      </c>
      <c r="S27" s="624"/>
      <c r="T27" s="624"/>
      <c r="U27" s="624"/>
      <c r="V27" s="624"/>
      <c r="W27" s="624"/>
      <c r="X27" s="624"/>
      <c r="Y27" s="625"/>
      <c r="Z27" s="626">
        <v>8</v>
      </c>
      <c r="AA27" s="626"/>
      <c r="AB27" s="626"/>
      <c r="AC27" s="626"/>
      <c r="AD27" s="627" t="s">
        <v>107</v>
      </c>
      <c r="AE27" s="627"/>
      <c r="AF27" s="627"/>
      <c r="AG27" s="627"/>
      <c r="AH27" s="627"/>
      <c r="AI27" s="627"/>
      <c r="AJ27" s="627"/>
      <c r="AK27" s="627"/>
      <c r="AL27" s="628" t="s">
        <v>107</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5887362</v>
      </c>
      <c r="BH27" s="624"/>
      <c r="BI27" s="624"/>
      <c r="BJ27" s="624"/>
      <c r="BK27" s="624"/>
      <c r="BL27" s="624"/>
      <c r="BM27" s="624"/>
      <c r="BN27" s="625"/>
      <c r="BO27" s="626">
        <v>100</v>
      </c>
      <c r="BP27" s="626"/>
      <c r="BQ27" s="626"/>
      <c r="BR27" s="626"/>
      <c r="BS27" s="632">
        <v>275131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4785403</v>
      </c>
      <c r="CS27" s="655"/>
      <c r="CT27" s="655"/>
      <c r="CU27" s="655"/>
      <c r="CV27" s="655"/>
      <c r="CW27" s="655"/>
      <c r="CX27" s="655"/>
      <c r="CY27" s="656"/>
      <c r="CZ27" s="657">
        <v>26.1</v>
      </c>
      <c r="DA27" s="658"/>
      <c r="DB27" s="658"/>
      <c r="DC27" s="659"/>
      <c r="DD27" s="632">
        <v>1389699</v>
      </c>
      <c r="DE27" s="655"/>
      <c r="DF27" s="655"/>
      <c r="DG27" s="655"/>
      <c r="DH27" s="655"/>
      <c r="DI27" s="655"/>
      <c r="DJ27" s="655"/>
      <c r="DK27" s="656"/>
      <c r="DL27" s="632">
        <v>1389683</v>
      </c>
      <c r="DM27" s="655"/>
      <c r="DN27" s="655"/>
      <c r="DO27" s="655"/>
      <c r="DP27" s="655"/>
      <c r="DQ27" s="655"/>
      <c r="DR27" s="655"/>
      <c r="DS27" s="655"/>
      <c r="DT27" s="655"/>
      <c r="DU27" s="655"/>
      <c r="DV27" s="656"/>
      <c r="DW27" s="628">
        <v>12.9</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58086</v>
      </c>
      <c r="S28" s="624"/>
      <c r="T28" s="624"/>
      <c r="U28" s="624"/>
      <c r="V28" s="624"/>
      <c r="W28" s="624"/>
      <c r="X28" s="624"/>
      <c r="Y28" s="625"/>
      <c r="Z28" s="626">
        <v>0.3</v>
      </c>
      <c r="AA28" s="626"/>
      <c r="AB28" s="626"/>
      <c r="AC28" s="626"/>
      <c r="AD28" s="627">
        <v>4122</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1463248</v>
      </c>
      <c r="CS28" s="624"/>
      <c r="CT28" s="624"/>
      <c r="CU28" s="624"/>
      <c r="CV28" s="624"/>
      <c r="CW28" s="624"/>
      <c r="CX28" s="624"/>
      <c r="CY28" s="625"/>
      <c r="CZ28" s="657">
        <v>8</v>
      </c>
      <c r="DA28" s="658"/>
      <c r="DB28" s="658"/>
      <c r="DC28" s="659"/>
      <c r="DD28" s="632">
        <v>1224371</v>
      </c>
      <c r="DE28" s="624"/>
      <c r="DF28" s="624"/>
      <c r="DG28" s="624"/>
      <c r="DH28" s="624"/>
      <c r="DI28" s="624"/>
      <c r="DJ28" s="624"/>
      <c r="DK28" s="625"/>
      <c r="DL28" s="632">
        <v>1224371</v>
      </c>
      <c r="DM28" s="624"/>
      <c r="DN28" s="624"/>
      <c r="DO28" s="624"/>
      <c r="DP28" s="624"/>
      <c r="DQ28" s="624"/>
      <c r="DR28" s="624"/>
      <c r="DS28" s="624"/>
      <c r="DT28" s="624"/>
      <c r="DU28" s="624"/>
      <c r="DV28" s="625"/>
      <c r="DW28" s="628">
        <v>11.4</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24248</v>
      </c>
      <c r="S29" s="624"/>
      <c r="T29" s="624"/>
      <c r="U29" s="624"/>
      <c r="V29" s="624"/>
      <c r="W29" s="624"/>
      <c r="X29" s="624"/>
      <c r="Y29" s="625"/>
      <c r="Z29" s="626">
        <v>0.1</v>
      </c>
      <c r="AA29" s="626"/>
      <c r="AB29" s="626"/>
      <c r="AC29" s="626"/>
      <c r="AD29" s="627" t="s">
        <v>107</v>
      </c>
      <c r="AE29" s="627"/>
      <c r="AF29" s="627"/>
      <c r="AG29" s="627"/>
      <c r="AH29" s="627"/>
      <c r="AI29" s="627"/>
      <c r="AJ29" s="627"/>
      <c r="AK29" s="627"/>
      <c r="AL29" s="628" t="s">
        <v>107</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1463248</v>
      </c>
      <c r="CS29" s="655"/>
      <c r="CT29" s="655"/>
      <c r="CU29" s="655"/>
      <c r="CV29" s="655"/>
      <c r="CW29" s="655"/>
      <c r="CX29" s="655"/>
      <c r="CY29" s="656"/>
      <c r="CZ29" s="657">
        <v>8</v>
      </c>
      <c r="DA29" s="658"/>
      <c r="DB29" s="658"/>
      <c r="DC29" s="659"/>
      <c r="DD29" s="632">
        <v>1224371</v>
      </c>
      <c r="DE29" s="655"/>
      <c r="DF29" s="655"/>
      <c r="DG29" s="655"/>
      <c r="DH29" s="655"/>
      <c r="DI29" s="655"/>
      <c r="DJ29" s="655"/>
      <c r="DK29" s="656"/>
      <c r="DL29" s="632">
        <v>1224371</v>
      </c>
      <c r="DM29" s="655"/>
      <c r="DN29" s="655"/>
      <c r="DO29" s="655"/>
      <c r="DP29" s="655"/>
      <c r="DQ29" s="655"/>
      <c r="DR29" s="655"/>
      <c r="DS29" s="655"/>
      <c r="DT29" s="655"/>
      <c r="DU29" s="655"/>
      <c r="DV29" s="656"/>
      <c r="DW29" s="628">
        <v>11.4</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1775</v>
      </c>
      <c r="S30" s="624"/>
      <c r="T30" s="624"/>
      <c r="U30" s="624"/>
      <c r="V30" s="624"/>
      <c r="W30" s="624"/>
      <c r="X30" s="624"/>
      <c r="Y30" s="625"/>
      <c r="Z30" s="626">
        <v>0</v>
      </c>
      <c r="AA30" s="626"/>
      <c r="AB30" s="626"/>
      <c r="AC30" s="626"/>
      <c r="AD30" s="627" t="s">
        <v>107</v>
      </c>
      <c r="AE30" s="627"/>
      <c r="AF30" s="627"/>
      <c r="AG30" s="627"/>
      <c r="AH30" s="627"/>
      <c r="AI30" s="627"/>
      <c r="AJ30" s="627"/>
      <c r="AK30" s="627"/>
      <c r="AL30" s="628" t="s">
        <v>107</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98.5</v>
      </c>
      <c r="BH30" s="682"/>
      <c r="BI30" s="682"/>
      <c r="BJ30" s="682"/>
      <c r="BK30" s="682"/>
      <c r="BL30" s="682"/>
      <c r="BM30" s="618">
        <v>94.6</v>
      </c>
      <c r="BN30" s="682"/>
      <c r="BO30" s="682"/>
      <c r="BP30" s="682"/>
      <c r="BQ30" s="683"/>
      <c r="BR30" s="681">
        <v>98.5</v>
      </c>
      <c r="BS30" s="682"/>
      <c r="BT30" s="682"/>
      <c r="BU30" s="682"/>
      <c r="BV30" s="682"/>
      <c r="BW30" s="682"/>
      <c r="BX30" s="618">
        <v>94.4</v>
      </c>
      <c r="BY30" s="682"/>
      <c r="BZ30" s="682"/>
      <c r="CA30" s="682"/>
      <c r="CB30" s="683"/>
      <c r="CD30" s="686"/>
      <c r="CE30" s="687"/>
      <c r="CF30" s="637" t="s">
        <v>289</v>
      </c>
      <c r="CG30" s="638"/>
      <c r="CH30" s="638"/>
      <c r="CI30" s="638"/>
      <c r="CJ30" s="638"/>
      <c r="CK30" s="638"/>
      <c r="CL30" s="638"/>
      <c r="CM30" s="638"/>
      <c r="CN30" s="638"/>
      <c r="CO30" s="638"/>
      <c r="CP30" s="638"/>
      <c r="CQ30" s="639"/>
      <c r="CR30" s="623">
        <v>1293295</v>
      </c>
      <c r="CS30" s="624"/>
      <c r="CT30" s="624"/>
      <c r="CU30" s="624"/>
      <c r="CV30" s="624"/>
      <c r="CW30" s="624"/>
      <c r="CX30" s="624"/>
      <c r="CY30" s="625"/>
      <c r="CZ30" s="657">
        <v>7</v>
      </c>
      <c r="DA30" s="658"/>
      <c r="DB30" s="658"/>
      <c r="DC30" s="659"/>
      <c r="DD30" s="632">
        <v>1057563</v>
      </c>
      <c r="DE30" s="624"/>
      <c r="DF30" s="624"/>
      <c r="DG30" s="624"/>
      <c r="DH30" s="624"/>
      <c r="DI30" s="624"/>
      <c r="DJ30" s="624"/>
      <c r="DK30" s="625"/>
      <c r="DL30" s="632">
        <v>1057563</v>
      </c>
      <c r="DM30" s="624"/>
      <c r="DN30" s="624"/>
      <c r="DO30" s="624"/>
      <c r="DP30" s="624"/>
      <c r="DQ30" s="624"/>
      <c r="DR30" s="624"/>
      <c r="DS30" s="624"/>
      <c r="DT30" s="624"/>
      <c r="DU30" s="624"/>
      <c r="DV30" s="625"/>
      <c r="DW30" s="628">
        <v>9.8000000000000007</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762215</v>
      </c>
      <c r="S31" s="624"/>
      <c r="T31" s="624"/>
      <c r="U31" s="624"/>
      <c r="V31" s="624"/>
      <c r="W31" s="624"/>
      <c r="X31" s="624"/>
      <c r="Y31" s="625"/>
      <c r="Z31" s="626">
        <v>4</v>
      </c>
      <c r="AA31" s="626"/>
      <c r="AB31" s="626"/>
      <c r="AC31" s="626"/>
      <c r="AD31" s="627" t="s">
        <v>107</v>
      </c>
      <c r="AE31" s="627"/>
      <c r="AF31" s="627"/>
      <c r="AG31" s="627"/>
      <c r="AH31" s="627"/>
      <c r="AI31" s="627"/>
      <c r="AJ31" s="627"/>
      <c r="AK31" s="627"/>
      <c r="AL31" s="628" t="s">
        <v>107</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98.4</v>
      </c>
      <c r="BH31" s="655"/>
      <c r="BI31" s="655"/>
      <c r="BJ31" s="655"/>
      <c r="BK31" s="655"/>
      <c r="BL31" s="655"/>
      <c r="BM31" s="629">
        <v>95.3</v>
      </c>
      <c r="BN31" s="679"/>
      <c r="BO31" s="679"/>
      <c r="BP31" s="679"/>
      <c r="BQ31" s="680"/>
      <c r="BR31" s="678">
        <v>98.7</v>
      </c>
      <c r="BS31" s="655"/>
      <c r="BT31" s="655"/>
      <c r="BU31" s="655"/>
      <c r="BV31" s="655"/>
      <c r="BW31" s="655"/>
      <c r="BX31" s="629">
        <v>95.6</v>
      </c>
      <c r="BY31" s="679"/>
      <c r="BZ31" s="679"/>
      <c r="CA31" s="679"/>
      <c r="CB31" s="680"/>
      <c r="CD31" s="686"/>
      <c r="CE31" s="687"/>
      <c r="CF31" s="637" t="s">
        <v>293</v>
      </c>
      <c r="CG31" s="638"/>
      <c r="CH31" s="638"/>
      <c r="CI31" s="638"/>
      <c r="CJ31" s="638"/>
      <c r="CK31" s="638"/>
      <c r="CL31" s="638"/>
      <c r="CM31" s="638"/>
      <c r="CN31" s="638"/>
      <c r="CO31" s="638"/>
      <c r="CP31" s="638"/>
      <c r="CQ31" s="639"/>
      <c r="CR31" s="623">
        <v>169953</v>
      </c>
      <c r="CS31" s="655"/>
      <c r="CT31" s="655"/>
      <c r="CU31" s="655"/>
      <c r="CV31" s="655"/>
      <c r="CW31" s="655"/>
      <c r="CX31" s="655"/>
      <c r="CY31" s="656"/>
      <c r="CZ31" s="657">
        <v>0.9</v>
      </c>
      <c r="DA31" s="658"/>
      <c r="DB31" s="658"/>
      <c r="DC31" s="659"/>
      <c r="DD31" s="632">
        <v>166808</v>
      </c>
      <c r="DE31" s="655"/>
      <c r="DF31" s="655"/>
      <c r="DG31" s="655"/>
      <c r="DH31" s="655"/>
      <c r="DI31" s="655"/>
      <c r="DJ31" s="655"/>
      <c r="DK31" s="656"/>
      <c r="DL31" s="632">
        <v>166808</v>
      </c>
      <c r="DM31" s="655"/>
      <c r="DN31" s="655"/>
      <c r="DO31" s="655"/>
      <c r="DP31" s="655"/>
      <c r="DQ31" s="655"/>
      <c r="DR31" s="655"/>
      <c r="DS31" s="655"/>
      <c r="DT31" s="655"/>
      <c r="DU31" s="655"/>
      <c r="DV31" s="656"/>
      <c r="DW31" s="628">
        <v>1.5</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530708</v>
      </c>
      <c r="S32" s="624"/>
      <c r="T32" s="624"/>
      <c r="U32" s="624"/>
      <c r="V32" s="624"/>
      <c r="W32" s="624"/>
      <c r="X32" s="624"/>
      <c r="Y32" s="625"/>
      <c r="Z32" s="626">
        <v>2.8</v>
      </c>
      <c r="AA32" s="626"/>
      <c r="AB32" s="626"/>
      <c r="AC32" s="626"/>
      <c r="AD32" s="627">
        <v>409</v>
      </c>
      <c r="AE32" s="627"/>
      <c r="AF32" s="627"/>
      <c r="AG32" s="627"/>
      <c r="AH32" s="627"/>
      <c r="AI32" s="627"/>
      <c r="AJ32" s="627"/>
      <c r="AK32" s="627"/>
      <c r="AL32" s="628">
        <v>0</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93.4</v>
      </c>
      <c r="BN32" s="691"/>
      <c r="BO32" s="691"/>
      <c r="BP32" s="691"/>
      <c r="BQ32" s="693"/>
      <c r="BR32" s="690">
        <v>98.2</v>
      </c>
      <c r="BS32" s="691"/>
      <c r="BT32" s="691"/>
      <c r="BU32" s="691"/>
      <c r="BV32" s="691"/>
      <c r="BW32" s="691"/>
      <c r="BX32" s="692">
        <v>92.8</v>
      </c>
      <c r="BY32" s="691"/>
      <c r="BZ32" s="691"/>
      <c r="CA32" s="691"/>
      <c r="CB32" s="693"/>
      <c r="CD32" s="688"/>
      <c r="CE32" s="689"/>
      <c r="CF32" s="637" t="s">
        <v>296</v>
      </c>
      <c r="CG32" s="638"/>
      <c r="CH32" s="638"/>
      <c r="CI32" s="638"/>
      <c r="CJ32" s="638"/>
      <c r="CK32" s="638"/>
      <c r="CL32" s="638"/>
      <c r="CM32" s="638"/>
      <c r="CN32" s="638"/>
      <c r="CO32" s="638"/>
      <c r="CP32" s="638"/>
      <c r="CQ32" s="639"/>
      <c r="CR32" s="623" t="s">
        <v>107</v>
      </c>
      <c r="CS32" s="624"/>
      <c r="CT32" s="624"/>
      <c r="CU32" s="624"/>
      <c r="CV32" s="624"/>
      <c r="CW32" s="624"/>
      <c r="CX32" s="624"/>
      <c r="CY32" s="625"/>
      <c r="CZ32" s="657" t="s">
        <v>107</v>
      </c>
      <c r="DA32" s="658"/>
      <c r="DB32" s="658"/>
      <c r="DC32" s="659"/>
      <c r="DD32" s="632" t="s">
        <v>107</v>
      </c>
      <c r="DE32" s="624"/>
      <c r="DF32" s="624"/>
      <c r="DG32" s="624"/>
      <c r="DH32" s="624"/>
      <c r="DI32" s="624"/>
      <c r="DJ32" s="624"/>
      <c r="DK32" s="625"/>
      <c r="DL32" s="632" t="s">
        <v>107</v>
      </c>
      <c r="DM32" s="624"/>
      <c r="DN32" s="624"/>
      <c r="DO32" s="624"/>
      <c r="DP32" s="624"/>
      <c r="DQ32" s="624"/>
      <c r="DR32" s="624"/>
      <c r="DS32" s="624"/>
      <c r="DT32" s="624"/>
      <c r="DU32" s="624"/>
      <c r="DV32" s="625"/>
      <c r="DW32" s="628" t="s">
        <v>107</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1565577</v>
      </c>
      <c r="S33" s="624"/>
      <c r="T33" s="624"/>
      <c r="U33" s="624"/>
      <c r="V33" s="624"/>
      <c r="W33" s="624"/>
      <c r="X33" s="624"/>
      <c r="Y33" s="625"/>
      <c r="Z33" s="626">
        <v>8.3000000000000007</v>
      </c>
      <c r="AA33" s="626"/>
      <c r="AB33" s="626"/>
      <c r="AC33" s="626"/>
      <c r="AD33" s="627" t="s">
        <v>107</v>
      </c>
      <c r="AE33" s="627"/>
      <c r="AF33" s="627"/>
      <c r="AG33" s="627"/>
      <c r="AH33" s="627"/>
      <c r="AI33" s="627"/>
      <c r="AJ33" s="627"/>
      <c r="AK33" s="627"/>
      <c r="AL33" s="628" t="s">
        <v>107</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6902273</v>
      </c>
      <c r="CS33" s="655"/>
      <c r="CT33" s="655"/>
      <c r="CU33" s="655"/>
      <c r="CV33" s="655"/>
      <c r="CW33" s="655"/>
      <c r="CX33" s="655"/>
      <c r="CY33" s="656"/>
      <c r="CZ33" s="657">
        <v>37.6</v>
      </c>
      <c r="DA33" s="658"/>
      <c r="DB33" s="658"/>
      <c r="DC33" s="659"/>
      <c r="DD33" s="632">
        <v>5790099</v>
      </c>
      <c r="DE33" s="655"/>
      <c r="DF33" s="655"/>
      <c r="DG33" s="655"/>
      <c r="DH33" s="655"/>
      <c r="DI33" s="655"/>
      <c r="DJ33" s="655"/>
      <c r="DK33" s="656"/>
      <c r="DL33" s="632">
        <v>4515852</v>
      </c>
      <c r="DM33" s="655"/>
      <c r="DN33" s="655"/>
      <c r="DO33" s="655"/>
      <c r="DP33" s="655"/>
      <c r="DQ33" s="655"/>
      <c r="DR33" s="655"/>
      <c r="DS33" s="655"/>
      <c r="DT33" s="655"/>
      <c r="DU33" s="655"/>
      <c r="DV33" s="656"/>
      <c r="DW33" s="628">
        <v>41.9</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107</v>
      </c>
      <c r="S34" s="624"/>
      <c r="T34" s="624"/>
      <c r="U34" s="624"/>
      <c r="V34" s="624"/>
      <c r="W34" s="624"/>
      <c r="X34" s="624"/>
      <c r="Y34" s="625"/>
      <c r="Z34" s="626" t="s">
        <v>107</v>
      </c>
      <c r="AA34" s="626"/>
      <c r="AB34" s="626"/>
      <c r="AC34" s="626"/>
      <c r="AD34" s="627" t="s">
        <v>107</v>
      </c>
      <c r="AE34" s="627"/>
      <c r="AF34" s="627"/>
      <c r="AG34" s="627"/>
      <c r="AH34" s="627"/>
      <c r="AI34" s="627"/>
      <c r="AJ34" s="627"/>
      <c r="AK34" s="627"/>
      <c r="AL34" s="628" t="s">
        <v>107</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1908105</v>
      </c>
      <c r="CS34" s="624"/>
      <c r="CT34" s="624"/>
      <c r="CU34" s="624"/>
      <c r="CV34" s="624"/>
      <c r="CW34" s="624"/>
      <c r="CX34" s="624"/>
      <c r="CY34" s="625"/>
      <c r="CZ34" s="657">
        <v>10.4</v>
      </c>
      <c r="DA34" s="658"/>
      <c r="DB34" s="658"/>
      <c r="DC34" s="659"/>
      <c r="DD34" s="632">
        <v>1614615</v>
      </c>
      <c r="DE34" s="624"/>
      <c r="DF34" s="624"/>
      <c r="DG34" s="624"/>
      <c r="DH34" s="624"/>
      <c r="DI34" s="624"/>
      <c r="DJ34" s="624"/>
      <c r="DK34" s="625"/>
      <c r="DL34" s="632">
        <v>1407996</v>
      </c>
      <c r="DM34" s="624"/>
      <c r="DN34" s="624"/>
      <c r="DO34" s="624"/>
      <c r="DP34" s="624"/>
      <c r="DQ34" s="624"/>
      <c r="DR34" s="624"/>
      <c r="DS34" s="624"/>
      <c r="DT34" s="624"/>
      <c r="DU34" s="624"/>
      <c r="DV34" s="625"/>
      <c r="DW34" s="628">
        <v>13.1</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698277</v>
      </c>
      <c r="S35" s="624"/>
      <c r="T35" s="624"/>
      <c r="U35" s="624"/>
      <c r="V35" s="624"/>
      <c r="W35" s="624"/>
      <c r="X35" s="624"/>
      <c r="Y35" s="625"/>
      <c r="Z35" s="626">
        <v>3.7</v>
      </c>
      <c r="AA35" s="626"/>
      <c r="AB35" s="626"/>
      <c r="AC35" s="626"/>
      <c r="AD35" s="627" t="s">
        <v>107</v>
      </c>
      <c r="AE35" s="627"/>
      <c r="AF35" s="627"/>
      <c r="AG35" s="627"/>
      <c r="AH35" s="627"/>
      <c r="AI35" s="627"/>
      <c r="AJ35" s="627"/>
      <c r="AK35" s="627"/>
      <c r="AL35" s="628" t="s">
        <v>107</v>
      </c>
      <c r="AM35" s="629"/>
      <c r="AN35" s="629"/>
      <c r="AO35" s="630"/>
      <c r="AP35" s="186"/>
      <c r="AQ35" s="634" t="s">
        <v>304</v>
      </c>
      <c r="AR35" s="635"/>
      <c r="AS35" s="635"/>
      <c r="AT35" s="635"/>
      <c r="AU35" s="635"/>
      <c r="AV35" s="635"/>
      <c r="AW35" s="635"/>
      <c r="AX35" s="635"/>
      <c r="AY35" s="636"/>
      <c r="AZ35" s="612">
        <v>2354217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-160007</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186707</v>
      </c>
      <c r="CS35" s="655"/>
      <c r="CT35" s="655"/>
      <c r="CU35" s="655"/>
      <c r="CV35" s="655"/>
      <c r="CW35" s="655"/>
      <c r="CX35" s="655"/>
      <c r="CY35" s="656"/>
      <c r="CZ35" s="657">
        <v>1</v>
      </c>
      <c r="DA35" s="658"/>
      <c r="DB35" s="658"/>
      <c r="DC35" s="659"/>
      <c r="DD35" s="632">
        <v>169673</v>
      </c>
      <c r="DE35" s="655"/>
      <c r="DF35" s="655"/>
      <c r="DG35" s="655"/>
      <c r="DH35" s="655"/>
      <c r="DI35" s="655"/>
      <c r="DJ35" s="655"/>
      <c r="DK35" s="656"/>
      <c r="DL35" s="632">
        <v>169673</v>
      </c>
      <c r="DM35" s="655"/>
      <c r="DN35" s="655"/>
      <c r="DO35" s="655"/>
      <c r="DP35" s="655"/>
      <c r="DQ35" s="655"/>
      <c r="DR35" s="655"/>
      <c r="DS35" s="655"/>
      <c r="DT35" s="655"/>
      <c r="DU35" s="655"/>
      <c r="DV35" s="656"/>
      <c r="DW35" s="628">
        <v>1.6</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18938927</v>
      </c>
      <c r="S36" s="696"/>
      <c r="T36" s="696"/>
      <c r="U36" s="696"/>
      <c r="V36" s="696"/>
      <c r="W36" s="696"/>
      <c r="X36" s="696"/>
      <c r="Y36" s="697"/>
      <c r="Z36" s="698">
        <v>100</v>
      </c>
      <c r="AA36" s="698"/>
      <c r="AB36" s="698"/>
      <c r="AC36" s="698"/>
      <c r="AD36" s="699">
        <v>10084401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525317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-267603</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1777107</v>
      </c>
      <c r="CS36" s="624"/>
      <c r="CT36" s="624"/>
      <c r="CU36" s="624"/>
      <c r="CV36" s="624"/>
      <c r="CW36" s="624"/>
      <c r="CX36" s="624"/>
      <c r="CY36" s="625"/>
      <c r="CZ36" s="657">
        <v>9.6999999999999993</v>
      </c>
      <c r="DA36" s="658"/>
      <c r="DB36" s="658"/>
      <c r="DC36" s="659"/>
      <c r="DD36" s="632">
        <v>1579867</v>
      </c>
      <c r="DE36" s="624"/>
      <c r="DF36" s="624"/>
      <c r="DG36" s="624"/>
      <c r="DH36" s="624"/>
      <c r="DI36" s="624"/>
      <c r="DJ36" s="624"/>
      <c r="DK36" s="625"/>
      <c r="DL36" s="632">
        <v>1314555</v>
      </c>
      <c r="DM36" s="624"/>
      <c r="DN36" s="624"/>
      <c r="DO36" s="624"/>
      <c r="DP36" s="624"/>
      <c r="DQ36" s="624"/>
      <c r="DR36" s="624"/>
      <c r="DS36" s="624"/>
      <c r="DT36" s="624"/>
      <c r="DU36" s="624"/>
      <c r="DV36" s="625"/>
      <c r="DW36" s="628">
        <v>12.2</v>
      </c>
      <c r="DX36" s="653"/>
      <c r="DY36" s="653"/>
      <c r="DZ36" s="653"/>
      <c r="EA36" s="653"/>
      <c r="EB36" s="653"/>
      <c r="EC36" s="654"/>
    </row>
    <row r="37" spans="2:133" ht="11.25" customHeight="1">
      <c r="AQ37" s="702" t="s">
        <v>311</v>
      </c>
      <c r="AR37" s="703"/>
      <c r="AS37" s="703"/>
      <c r="AT37" s="703"/>
      <c r="AU37" s="703"/>
      <c r="AV37" s="703"/>
      <c r="AW37" s="703"/>
      <c r="AX37" s="703"/>
      <c r="AY37" s="704"/>
      <c r="AZ37" s="623">
        <v>32575</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6508</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400561</v>
      </c>
      <c r="CS37" s="655"/>
      <c r="CT37" s="655"/>
      <c r="CU37" s="655"/>
      <c r="CV37" s="655"/>
      <c r="CW37" s="655"/>
      <c r="CX37" s="655"/>
      <c r="CY37" s="656"/>
      <c r="CZ37" s="657">
        <v>2.2000000000000002</v>
      </c>
      <c r="DA37" s="658"/>
      <c r="DB37" s="658"/>
      <c r="DC37" s="659"/>
      <c r="DD37" s="632">
        <v>400561</v>
      </c>
      <c r="DE37" s="655"/>
      <c r="DF37" s="655"/>
      <c r="DG37" s="655"/>
      <c r="DH37" s="655"/>
      <c r="DI37" s="655"/>
      <c r="DJ37" s="655"/>
      <c r="DK37" s="656"/>
      <c r="DL37" s="632">
        <v>396851</v>
      </c>
      <c r="DM37" s="655"/>
      <c r="DN37" s="655"/>
      <c r="DO37" s="655"/>
      <c r="DP37" s="655"/>
      <c r="DQ37" s="655"/>
      <c r="DR37" s="655"/>
      <c r="DS37" s="655"/>
      <c r="DT37" s="655"/>
      <c r="DU37" s="655"/>
      <c r="DV37" s="656"/>
      <c r="DW37" s="628">
        <v>3.7</v>
      </c>
      <c r="DX37" s="653"/>
      <c r="DY37" s="653"/>
      <c r="DZ37" s="653"/>
      <c r="EA37" s="653"/>
      <c r="EB37" s="653"/>
      <c r="EC37" s="654"/>
    </row>
    <row r="38" spans="2:133" ht="11.25" customHeight="1">
      <c r="AQ38" s="702" t="s">
        <v>314</v>
      </c>
      <c r="AR38" s="703"/>
      <c r="AS38" s="703"/>
      <c r="AT38" s="703"/>
      <c r="AU38" s="703"/>
      <c r="AV38" s="703"/>
      <c r="AW38" s="703"/>
      <c r="AX38" s="703"/>
      <c r="AY38" s="704"/>
      <c r="AZ38" s="623" t="s">
        <v>107</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11587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2321642</v>
      </c>
      <c r="CS38" s="624"/>
      <c r="CT38" s="624"/>
      <c r="CU38" s="624"/>
      <c r="CV38" s="624"/>
      <c r="CW38" s="624"/>
      <c r="CX38" s="624"/>
      <c r="CY38" s="625"/>
      <c r="CZ38" s="657">
        <v>12.6</v>
      </c>
      <c r="DA38" s="658"/>
      <c r="DB38" s="658"/>
      <c r="DC38" s="659"/>
      <c r="DD38" s="632">
        <v>2016271</v>
      </c>
      <c r="DE38" s="624"/>
      <c r="DF38" s="624"/>
      <c r="DG38" s="624"/>
      <c r="DH38" s="624"/>
      <c r="DI38" s="624"/>
      <c r="DJ38" s="624"/>
      <c r="DK38" s="625"/>
      <c r="DL38" s="632">
        <v>1623628</v>
      </c>
      <c r="DM38" s="624"/>
      <c r="DN38" s="624"/>
      <c r="DO38" s="624"/>
      <c r="DP38" s="624"/>
      <c r="DQ38" s="624"/>
      <c r="DR38" s="624"/>
      <c r="DS38" s="624"/>
      <c r="DT38" s="624"/>
      <c r="DU38" s="624"/>
      <c r="DV38" s="625"/>
      <c r="DW38" s="628">
        <v>15.1</v>
      </c>
      <c r="DX38" s="653"/>
      <c r="DY38" s="653"/>
      <c r="DZ38" s="653"/>
      <c r="EA38" s="653"/>
      <c r="EB38" s="653"/>
      <c r="EC38" s="654"/>
    </row>
    <row r="39" spans="2:133" ht="11.25" customHeight="1">
      <c r="AQ39" s="702" t="s">
        <v>317</v>
      </c>
      <c r="AR39" s="703"/>
      <c r="AS39" s="703"/>
      <c r="AT39" s="703"/>
      <c r="AU39" s="703"/>
      <c r="AV39" s="703"/>
      <c r="AW39" s="703"/>
      <c r="AX39" s="703"/>
      <c r="AY39" s="704"/>
      <c r="AZ39" s="623" t="s">
        <v>107</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94</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416847</v>
      </c>
      <c r="CS39" s="655"/>
      <c r="CT39" s="655"/>
      <c r="CU39" s="655"/>
      <c r="CV39" s="655"/>
      <c r="CW39" s="655"/>
      <c r="CX39" s="655"/>
      <c r="CY39" s="656"/>
      <c r="CZ39" s="657">
        <v>2.2999999999999998</v>
      </c>
      <c r="DA39" s="658"/>
      <c r="DB39" s="658"/>
      <c r="DC39" s="659"/>
      <c r="DD39" s="632">
        <v>400005</v>
      </c>
      <c r="DE39" s="655"/>
      <c r="DF39" s="655"/>
      <c r="DG39" s="655"/>
      <c r="DH39" s="655"/>
      <c r="DI39" s="655"/>
      <c r="DJ39" s="655"/>
      <c r="DK39" s="656"/>
      <c r="DL39" s="632" t="s">
        <v>107</v>
      </c>
      <c r="DM39" s="655"/>
      <c r="DN39" s="655"/>
      <c r="DO39" s="655"/>
      <c r="DP39" s="655"/>
      <c r="DQ39" s="655"/>
      <c r="DR39" s="655"/>
      <c r="DS39" s="655"/>
      <c r="DT39" s="655"/>
      <c r="DU39" s="655"/>
      <c r="DV39" s="656"/>
      <c r="DW39" s="628" t="s">
        <v>107</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472893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291865</v>
      </c>
      <c r="CS40" s="624"/>
      <c r="CT40" s="624"/>
      <c r="CU40" s="624"/>
      <c r="CV40" s="624"/>
      <c r="CW40" s="624"/>
      <c r="CX40" s="624"/>
      <c r="CY40" s="625"/>
      <c r="CZ40" s="657">
        <v>1.6</v>
      </c>
      <c r="DA40" s="658"/>
      <c r="DB40" s="658"/>
      <c r="DC40" s="659"/>
      <c r="DD40" s="632">
        <v>9668</v>
      </c>
      <c r="DE40" s="624"/>
      <c r="DF40" s="624"/>
      <c r="DG40" s="624"/>
      <c r="DH40" s="624"/>
      <c r="DI40" s="624"/>
      <c r="DJ40" s="624"/>
      <c r="DK40" s="625"/>
      <c r="DL40" s="632" t="s">
        <v>107</v>
      </c>
      <c r="DM40" s="624"/>
      <c r="DN40" s="624"/>
      <c r="DO40" s="624"/>
      <c r="DP40" s="624"/>
      <c r="DQ40" s="624"/>
      <c r="DR40" s="624"/>
      <c r="DS40" s="624"/>
      <c r="DT40" s="624"/>
      <c r="DU40" s="624"/>
      <c r="DV40" s="625"/>
      <c r="DW40" s="628" t="s">
        <v>107</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1323432</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344</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2228536</v>
      </c>
      <c r="CS42" s="624"/>
      <c r="CT42" s="624"/>
      <c r="CU42" s="624"/>
      <c r="CV42" s="624"/>
      <c r="CW42" s="624"/>
      <c r="CX42" s="624"/>
      <c r="CY42" s="625"/>
      <c r="CZ42" s="657">
        <v>12.1</v>
      </c>
      <c r="DA42" s="706"/>
      <c r="DB42" s="706"/>
      <c r="DC42" s="707"/>
      <c r="DD42" s="632">
        <v>726039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17377</v>
      </c>
      <c r="CS43" s="655"/>
      <c r="CT43" s="655"/>
      <c r="CU43" s="655"/>
      <c r="CV43" s="655"/>
      <c r="CW43" s="655"/>
      <c r="CX43" s="655"/>
      <c r="CY43" s="656"/>
      <c r="CZ43" s="657">
        <v>0.1</v>
      </c>
      <c r="DA43" s="658"/>
      <c r="DB43" s="658"/>
      <c r="DC43" s="659"/>
      <c r="DD43" s="632">
        <v>17377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2227762</v>
      </c>
      <c r="CS44" s="624"/>
      <c r="CT44" s="624"/>
      <c r="CU44" s="624"/>
      <c r="CV44" s="624"/>
      <c r="CW44" s="624"/>
      <c r="CX44" s="624"/>
      <c r="CY44" s="625"/>
      <c r="CZ44" s="657">
        <v>12.1</v>
      </c>
      <c r="DA44" s="706"/>
      <c r="DB44" s="706"/>
      <c r="DC44" s="707"/>
      <c r="DD44" s="632">
        <v>725292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1215719</v>
      </c>
      <c r="CS45" s="655"/>
      <c r="CT45" s="655"/>
      <c r="CU45" s="655"/>
      <c r="CV45" s="655"/>
      <c r="CW45" s="655"/>
      <c r="CX45" s="655"/>
      <c r="CY45" s="656"/>
      <c r="CZ45" s="657">
        <v>6.6</v>
      </c>
      <c r="DA45" s="658"/>
      <c r="DB45" s="658"/>
      <c r="DC45" s="659"/>
      <c r="DD45" s="632">
        <v>169222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933143</v>
      </c>
      <c r="CS46" s="624"/>
      <c r="CT46" s="624"/>
      <c r="CU46" s="624"/>
      <c r="CV46" s="624"/>
      <c r="CW46" s="624"/>
      <c r="CX46" s="624"/>
      <c r="CY46" s="625"/>
      <c r="CZ46" s="657">
        <v>5.0999999999999996</v>
      </c>
      <c r="DA46" s="706"/>
      <c r="DB46" s="706"/>
      <c r="DC46" s="707"/>
      <c r="DD46" s="632">
        <v>522110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774</v>
      </c>
      <c r="CS47" s="655"/>
      <c r="CT47" s="655"/>
      <c r="CU47" s="655"/>
      <c r="CV47" s="655"/>
      <c r="CW47" s="655"/>
      <c r="CX47" s="655"/>
      <c r="CY47" s="656"/>
      <c r="CZ47" s="657">
        <v>0</v>
      </c>
      <c r="DA47" s="658"/>
      <c r="DB47" s="658"/>
      <c r="DC47" s="659"/>
      <c r="DD47" s="632">
        <v>747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116</v>
      </c>
      <c r="CS48" s="624"/>
      <c r="CT48" s="624"/>
      <c r="CU48" s="624"/>
      <c r="CV48" s="624"/>
      <c r="CW48" s="624"/>
      <c r="CX48" s="624"/>
      <c r="CY48" s="625"/>
      <c r="CZ48" s="657" t="s">
        <v>116</v>
      </c>
      <c r="DA48" s="706"/>
      <c r="DB48" s="706"/>
      <c r="DC48" s="707"/>
      <c r="DD48" s="632" t="s">
        <v>116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18360873</v>
      </c>
      <c r="CS49" s="691"/>
      <c r="CT49" s="691"/>
      <c r="CU49" s="691"/>
      <c r="CV49" s="691"/>
      <c r="CW49" s="691"/>
      <c r="CX49" s="691"/>
      <c r="CY49" s="718"/>
      <c r="CZ49" s="719">
        <v>100</v>
      </c>
      <c r="DA49" s="720"/>
      <c r="DB49" s="720"/>
      <c r="DC49" s="721"/>
      <c r="DD49" s="722">
        <v>11854087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18779</v>
      </c>
      <c r="R7" s="753"/>
      <c r="S7" s="753"/>
      <c r="T7" s="753"/>
      <c r="U7" s="753"/>
      <c r="V7" s="753">
        <v>18150</v>
      </c>
      <c r="W7" s="753"/>
      <c r="X7" s="753"/>
      <c r="Y7" s="753"/>
      <c r="Z7" s="753"/>
      <c r="AA7" s="753">
        <v>629</v>
      </c>
      <c r="AB7" s="753"/>
      <c r="AC7" s="753"/>
      <c r="AD7" s="753"/>
      <c r="AE7" s="754"/>
      <c r="AF7" s="755">
        <v>597</v>
      </c>
      <c r="AG7" s="756"/>
      <c r="AH7" s="756"/>
      <c r="AI7" s="756"/>
      <c r="AJ7" s="757"/>
      <c r="AK7" s="792">
        <v>2</v>
      </c>
      <c r="AL7" s="793"/>
      <c r="AM7" s="793"/>
      <c r="AN7" s="793"/>
      <c r="AO7" s="793"/>
      <c r="AP7" s="793">
        <v>14135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v>-3</v>
      </c>
      <c r="CI7" s="790"/>
      <c r="CJ7" s="790"/>
      <c r="CK7" s="790"/>
      <c r="CL7" s="791"/>
      <c r="CM7" s="789">
        <v>30</v>
      </c>
      <c r="CN7" s="790"/>
      <c r="CO7" s="790"/>
      <c r="CP7" s="790"/>
      <c r="CQ7" s="791"/>
      <c r="CR7" s="789">
        <v>30</v>
      </c>
      <c r="CS7" s="790"/>
      <c r="CT7" s="790"/>
      <c r="CU7" s="790"/>
      <c r="CV7" s="791"/>
      <c r="CW7" s="789" t="s">
        <v>542</v>
      </c>
      <c r="CX7" s="790"/>
      <c r="CY7" s="790"/>
      <c r="CZ7" s="790"/>
      <c r="DA7" s="791"/>
      <c r="DB7" s="789" t="s">
        <v>542</v>
      </c>
      <c r="DC7" s="790"/>
      <c r="DD7" s="790"/>
      <c r="DE7" s="790"/>
      <c r="DF7" s="791"/>
      <c r="DG7" s="789" t="s">
        <v>542</v>
      </c>
      <c r="DH7" s="790"/>
      <c r="DI7" s="790"/>
      <c r="DJ7" s="790"/>
      <c r="DK7" s="791"/>
      <c r="DL7" s="789" t="s">
        <v>542</v>
      </c>
      <c r="DM7" s="790"/>
      <c r="DN7" s="790"/>
      <c r="DO7" s="790"/>
      <c r="DP7" s="791"/>
      <c r="DQ7" s="789" t="s">
        <v>542</v>
      </c>
      <c r="DR7" s="790"/>
      <c r="DS7" s="790"/>
      <c r="DT7" s="790"/>
      <c r="DU7" s="791"/>
      <c r="DV7" s="770"/>
      <c r="DW7" s="771"/>
      <c r="DX7" s="771"/>
      <c r="DY7" s="771"/>
      <c r="DZ7" s="772"/>
      <c r="EA7" s="205"/>
    </row>
    <row r="8" spans="1:131" s="206" customFormat="1" ht="26.25" customHeight="1">
      <c r="A8" s="212">
        <v>2</v>
      </c>
      <c r="B8" s="773" t="s">
        <v>361</v>
      </c>
      <c r="C8" s="774"/>
      <c r="D8" s="774"/>
      <c r="E8" s="774"/>
      <c r="F8" s="774"/>
      <c r="G8" s="774"/>
      <c r="H8" s="774"/>
      <c r="I8" s="774"/>
      <c r="J8" s="774"/>
      <c r="K8" s="774"/>
      <c r="L8" s="774"/>
      <c r="M8" s="774"/>
      <c r="N8" s="774"/>
      <c r="O8" s="774"/>
      <c r="P8" s="775"/>
      <c r="Q8" s="776">
        <v>2</v>
      </c>
      <c r="R8" s="777"/>
      <c r="S8" s="777"/>
      <c r="T8" s="777"/>
      <c r="U8" s="777"/>
      <c r="V8" s="777">
        <v>53</v>
      </c>
      <c r="W8" s="777"/>
      <c r="X8" s="777"/>
      <c r="Y8" s="777"/>
      <c r="Z8" s="777"/>
      <c r="AA8" s="777">
        <v>-51</v>
      </c>
      <c r="AB8" s="777"/>
      <c r="AC8" s="777"/>
      <c r="AD8" s="777"/>
      <c r="AE8" s="778"/>
      <c r="AF8" s="779">
        <v>-51</v>
      </c>
      <c r="AG8" s="780"/>
      <c r="AH8" s="780"/>
      <c r="AI8" s="780"/>
      <c r="AJ8" s="781"/>
      <c r="AK8" s="782">
        <v>0</v>
      </c>
      <c r="AL8" s="783"/>
      <c r="AM8" s="783"/>
      <c r="AN8" s="783"/>
      <c r="AO8" s="783"/>
      <c r="AP8" s="783">
        <v>1</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t="s">
        <v>559</v>
      </c>
      <c r="BS8" s="786" t="s">
        <v>556</v>
      </c>
      <c r="BT8" s="787"/>
      <c r="BU8" s="787"/>
      <c r="BV8" s="787"/>
      <c r="BW8" s="787"/>
      <c r="BX8" s="787"/>
      <c r="BY8" s="787"/>
      <c r="BZ8" s="787"/>
      <c r="CA8" s="787"/>
      <c r="CB8" s="787"/>
      <c r="CC8" s="787"/>
      <c r="CD8" s="787"/>
      <c r="CE8" s="787"/>
      <c r="CF8" s="787"/>
      <c r="CG8" s="788"/>
      <c r="CH8" s="799">
        <v>0</v>
      </c>
      <c r="CI8" s="800"/>
      <c r="CJ8" s="800"/>
      <c r="CK8" s="800"/>
      <c r="CL8" s="801"/>
      <c r="CM8" s="799">
        <v>179</v>
      </c>
      <c r="CN8" s="800"/>
      <c r="CO8" s="800"/>
      <c r="CP8" s="800"/>
      <c r="CQ8" s="801"/>
      <c r="CR8" s="799">
        <v>5</v>
      </c>
      <c r="CS8" s="800"/>
      <c r="CT8" s="800"/>
      <c r="CU8" s="800"/>
      <c r="CV8" s="801"/>
      <c r="CW8" s="799" t="s">
        <v>543</v>
      </c>
      <c r="CX8" s="800"/>
      <c r="CY8" s="800"/>
      <c r="CZ8" s="800"/>
      <c r="DA8" s="801"/>
      <c r="DB8" s="799" t="s">
        <v>542</v>
      </c>
      <c r="DC8" s="800"/>
      <c r="DD8" s="800"/>
      <c r="DE8" s="800"/>
      <c r="DF8" s="801"/>
      <c r="DG8" s="799" t="s">
        <v>543</v>
      </c>
      <c r="DH8" s="800"/>
      <c r="DI8" s="800"/>
      <c r="DJ8" s="800"/>
      <c r="DK8" s="801"/>
      <c r="DL8" s="799" t="s">
        <v>544</v>
      </c>
      <c r="DM8" s="800"/>
      <c r="DN8" s="800"/>
      <c r="DO8" s="800"/>
      <c r="DP8" s="801"/>
      <c r="DQ8" s="799" t="s">
        <v>544</v>
      </c>
      <c r="DR8" s="800"/>
      <c r="DS8" s="800"/>
      <c r="DT8" s="800"/>
      <c r="DU8" s="801"/>
      <c r="DV8" s="802"/>
      <c r="DW8" s="803"/>
      <c r="DX8" s="803"/>
      <c r="DY8" s="803"/>
      <c r="DZ8" s="804"/>
      <c r="EA8" s="205"/>
    </row>
    <row r="9" spans="1:131" s="206" customFormat="1" ht="26.25" customHeight="1">
      <c r="A9" s="212">
        <v>3</v>
      </c>
      <c r="B9" s="773" t="s">
        <v>362</v>
      </c>
      <c r="C9" s="774"/>
      <c r="D9" s="774"/>
      <c r="E9" s="774"/>
      <c r="F9" s="774"/>
      <c r="G9" s="774"/>
      <c r="H9" s="774"/>
      <c r="I9" s="774"/>
      <c r="J9" s="774"/>
      <c r="K9" s="774"/>
      <c r="L9" s="774"/>
      <c r="M9" s="774"/>
      <c r="N9" s="774"/>
      <c r="O9" s="774"/>
      <c r="P9" s="775"/>
      <c r="Q9" s="776">
        <v>584</v>
      </c>
      <c r="R9" s="777"/>
      <c r="S9" s="777"/>
      <c r="T9" s="777"/>
      <c r="U9" s="777"/>
      <c r="V9" s="777">
        <v>584</v>
      </c>
      <c r="W9" s="777"/>
      <c r="X9" s="777"/>
      <c r="Y9" s="777"/>
      <c r="Z9" s="777"/>
      <c r="AA9" s="777" t="s">
        <v>542</v>
      </c>
      <c r="AB9" s="777"/>
      <c r="AC9" s="777"/>
      <c r="AD9" s="777"/>
      <c r="AE9" s="778"/>
      <c r="AF9" s="779" t="s">
        <v>107</v>
      </c>
      <c r="AG9" s="780"/>
      <c r="AH9" s="780"/>
      <c r="AI9" s="780"/>
      <c r="AJ9" s="781"/>
      <c r="AK9" s="782" t="s">
        <v>542</v>
      </c>
      <c r="AL9" s="783"/>
      <c r="AM9" s="783"/>
      <c r="AN9" s="783"/>
      <c r="AO9" s="783"/>
      <c r="AP9" s="783">
        <v>3896</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t="s">
        <v>559</v>
      </c>
      <c r="BS9" s="786" t="s">
        <v>557</v>
      </c>
      <c r="BT9" s="787"/>
      <c r="BU9" s="787"/>
      <c r="BV9" s="787"/>
      <c r="BW9" s="787"/>
      <c r="BX9" s="787"/>
      <c r="BY9" s="787"/>
      <c r="BZ9" s="787"/>
      <c r="CA9" s="787"/>
      <c r="CB9" s="787"/>
      <c r="CC9" s="787"/>
      <c r="CD9" s="787"/>
      <c r="CE9" s="787"/>
      <c r="CF9" s="787"/>
      <c r="CG9" s="788"/>
      <c r="CH9" s="799">
        <v>285</v>
      </c>
      <c r="CI9" s="800"/>
      <c r="CJ9" s="800"/>
      <c r="CK9" s="800"/>
      <c r="CL9" s="801"/>
      <c r="CM9" s="799">
        <v>2718</v>
      </c>
      <c r="CN9" s="800"/>
      <c r="CO9" s="800"/>
      <c r="CP9" s="800"/>
      <c r="CQ9" s="801"/>
      <c r="CR9" s="799">
        <v>295</v>
      </c>
      <c r="CS9" s="800"/>
      <c r="CT9" s="800"/>
      <c r="CU9" s="800"/>
      <c r="CV9" s="801"/>
      <c r="CW9" s="799">
        <v>320</v>
      </c>
      <c r="CX9" s="800"/>
      <c r="CY9" s="800"/>
      <c r="CZ9" s="800"/>
      <c r="DA9" s="801"/>
      <c r="DB9" s="799">
        <v>3896</v>
      </c>
      <c r="DC9" s="800"/>
      <c r="DD9" s="800"/>
      <c r="DE9" s="800"/>
      <c r="DF9" s="801"/>
      <c r="DG9" s="799" t="s">
        <v>543</v>
      </c>
      <c r="DH9" s="800"/>
      <c r="DI9" s="800"/>
      <c r="DJ9" s="800"/>
      <c r="DK9" s="801"/>
      <c r="DL9" s="799" t="s">
        <v>542</v>
      </c>
      <c r="DM9" s="800"/>
      <c r="DN9" s="800"/>
      <c r="DO9" s="800"/>
      <c r="DP9" s="801"/>
      <c r="DQ9" s="799" t="s">
        <v>543</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364</v>
      </c>
      <c r="B23" s="808" t="s">
        <v>365</v>
      </c>
      <c r="C23" s="809"/>
      <c r="D23" s="809"/>
      <c r="E23" s="809"/>
      <c r="F23" s="809"/>
      <c r="G23" s="809"/>
      <c r="H23" s="809"/>
      <c r="I23" s="809"/>
      <c r="J23" s="809"/>
      <c r="K23" s="809"/>
      <c r="L23" s="809"/>
      <c r="M23" s="809"/>
      <c r="N23" s="809"/>
      <c r="O23" s="809"/>
      <c r="P23" s="810"/>
      <c r="Q23" s="811">
        <v>19313</v>
      </c>
      <c r="R23" s="812"/>
      <c r="S23" s="812"/>
      <c r="T23" s="812"/>
      <c r="U23" s="812"/>
      <c r="V23" s="812">
        <v>18735</v>
      </c>
      <c r="W23" s="812"/>
      <c r="X23" s="812"/>
      <c r="Y23" s="812"/>
      <c r="Z23" s="812"/>
      <c r="AA23" s="812">
        <v>578</v>
      </c>
      <c r="AB23" s="812"/>
      <c r="AC23" s="812"/>
      <c r="AD23" s="812"/>
      <c r="AE23" s="813"/>
      <c r="AF23" s="814">
        <v>547</v>
      </c>
      <c r="AG23" s="812"/>
      <c r="AH23" s="812"/>
      <c r="AI23" s="812"/>
      <c r="AJ23" s="815"/>
      <c r="AK23" s="816"/>
      <c r="AL23" s="817"/>
      <c r="AM23" s="817"/>
      <c r="AN23" s="817"/>
      <c r="AO23" s="817"/>
      <c r="AP23" s="812">
        <v>18033</v>
      </c>
      <c r="AQ23" s="812"/>
      <c r="AR23" s="812"/>
      <c r="AS23" s="812"/>
      <c r="AT23" s="812"/>
      <c r="AU23" s="818"/>
      <c r="AV23" s="818"/>
      <c r="AW23" s="818"/>
      <c r="AX23" s="818"/>
      <c r="AY23" s="819"/>
      <c r="AZ23" s="827" t="s">
        <v>107</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6413</v>
      </c>
      <c r="R28" s="841"/>
      <c r="S28" s="841"/>
      <c r="T28" s="841"/>
      <c r="U28" s="841"/>
      <c r="V28" s="841">
        <v>6573</v>
      </c>
      <c r="W28" s="841"/>
      <c r="X28" s="841"/>
      <c r="Y28" s="841"/>
      <c r="Z28" s="841"/>
      <c r="AA28" s="841">
        <v>-160</v>
      </c>
      <c r="AB28" s="841"/>
      <c r="AC28" s="841"/>
      <c r="AD28" s="841"/>
      <c r="AE28" s="842"/>
      <c r="AF28" s="843">
        <v>-160</v>
      </c>
      <c r="AG28" s="841"/>
      <c r="AH28" s="841"/>
      <c r="AI28" s="841"/>
      <c r="AJ28" s="844"/>
      <c r="AK28" s="845">
        <v>473</v>
      </c>
      <c r="AL28" s="836"/>
      <c r="AM28" s="836"/>
      <c r="AN28" s="836"/>
      <c r="AO28" s="836"/>
      <c r="AP28" s="836" t="s">
        <v>542</v>
      </c>
      <c r="AQ28" s="836"/>
      <c r="AR28" s="836"/>
      <c r="AS28" s="836"/>
      <c r="AT28" s="836"/>
      <c r="AU28" s="836" t="s">
        <v>542</v>
      </c>
      <c r="AV28" s="836"/>
      <c r="AW28" s="836"/>
      <c r="AX28" s="836"/>
      <c r="AY28" s="836"/>
      <c r="AZ28" s="837" t="s">
        <v>542</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3607</v>
      </c>
      <c r="R29" s="777"/>
      <c r="S29" s="777"/>
      <c r="T29" s="777"/>
      <c r="U29" s="777"/>
      <c r="V29" s="777">
        <v>3483</v>
      </c>
      <c r="W29" s="777"/>
      <c r="X29" s="777"/>
      <c r="Y29" s="777"/>
      <c r="Z29" s="777"/>
      <c r="AA29" s="777">
        <v>124</v>
      </c>
      <c r="AB29" s="777"/>
      <c r="AC29" s="777"/>
      <c r="AD29" s="777"/>
      <c r="AE29" s="778"/>
      <c r="AF29" s="779">
        <v>124</v>
      </c>
      <c r="AG29" s="780"/>
      <c r="AH29" s="780"/>
      <c r="AI29" s="780"/>
      <c r="AJ29" s="781"/>
      <c r="AK29" s="848">
        <v>531</v>
      </c>
      <c r="AL29" s="849"/>
      <c r="AM29" s="849"/>
      <c r="AN29" s="849"/>
      <c r="AO29" s="849"/>
      <c r="AP29" s="849" t="s">
        <v>542</v>
      </c>
      <c r="AQ29" s="849"/>
      <c r="AR29" s="849"/>
      <c r="AS29" s="849"/>
      <c r="AT29" s="849"/>
      <c r="AU29" s="849" t="s">
        <v>542</v>
      </c>
      <c r="AV29" s="849"/>
      <c r="AW29" s="849"/>
      <c r="AX29" s="849"/>
      <c r="AY29" s="849"/>
      <c r="AZ29" s="850" t="s">
        <v>542</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43</v>
      </c>
      <c r="R30" s="777"/>
      <c r="S30" s="777"/>
      <c r="T30" s="777"/>
      <c r="U30" s="777"/>
      <c r="V30" s="777">
        <v>37</v>
      </c>
      <c r="W30" s="777"/>
      <c r="X30" s="777"/>
      <c r="Y30" s="777"/>
      <c r="Z30" s="777"/>
      <c r="AA30" s="777">
        <v>6</v>
      </c>
      <c r="AB30" s="777"/>
      <c r="AC30" s="777"/>
      <c r="AD30" s="777"/>
      <c r="AE30" s="778"/>
      <c r="AF30" s="779">
        <v>6</v>
      </c>
      <c r="AG30" s="780"/>
      <c r="AH30" s="780"/>
      <c r="AI30" s="780"/>
      <c r="AJ30" s="781"/>
      <c r="AK30" s="848">
        <v>13</v>
      </c>
      <c r="AL30" s="849"/>
      <c r="AM30" s="849"/>
      <c r="AN30" s="849"/>
      <c r="AO30" s="849"/>
      <c r="AP30" s="849" t="s">
        <v>542</v>
      </c>
      <c r="AQ30" s="849"/>
      <c r="AR30" s="849"/>
      <c r="AS30" s="849"/>
      <c r="AT30" s="849"/>
      <c r="AU30" s="849" t="s">
        <v>542</v>
      </c>
      <c r="AV30" s="849"/>
      <c r="AW30" s="849"/>
      <c r="AX30" s="849"/>
      <c r="AY30" s="849"/>
      <c r="AZ30" s="850" t="s">
        <v>542</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649</v>
      </c>
      <c r="R31" s="777"/>
      <c r="S31" s="777"/>
      <c r="T31" s="777"/>
      <c r="U31" s="777"/>
      <c r="V31" s="777">
        <v>610</v>
      </c>
      <c r="W31" s="777"/>
      <c r="X31" s="777"/>
      <c r="Y31" s="777"/>
      <c r="Z31" s="777"/>
      <c r="AA31" s="777">
        <v>39</v>
      </c>
      <c r="AB31" s="777"/>
      <c r="AC31" s="777"/>
      <c r="AD31" s="777"/>
      <c r="AE31" s="778"/>
      <c r="AF31" s="779">
        <v>39</v>
      </c>
      <c r="AG31" s="780"/>
      <c r="AH31" s="780"/>
      <c r="AI31" s="780"/>
      <c r="AJ31" s="781"/>
      <c r="AK31" s="848">
        <v>189</v>
      </c>
      <c r="AL31" s="849"/>
      <c r="AM31" s="849"/>
      <c r="AN31" s="849"/>
      <c r="AO31" s="849"/>
      <c r="AP31" s="849" t="s">
        <v>542</v>
      </c>
      <c r="AQ31" s="849"/>
      <c r="AR31" s="849"/>
      <c r="AS31" s="849"/>
      <c r="AT31" s="849"/>
      <c r="AU31" s="849" t="s">
        <v>542</v>
      </c>
      <c r="AV31" s="849"/>
      <c r="AW31" s="849"/>
      <c r="AX31" s="849"/>
      <c r="AY31" s="849"/>
      <c r="AZ31" s="850" t="s">
        <v>543</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776</v>
      </c>
      <c r="R32" s="777"/>
      <c r="S32" s="777"/>
      <c r="T32" s="777"/>
      <c r="U32" s="777"/>
      <c r="V32" s="777">
        <v>577</v>
      </c>
      <c r="W32" s="777"/>
      <c r="X32" s="777"/>
      <c r="Y32" s="777"/>
      <c r="Z32" s="777"/>
      <c r="AA32" s="777">
        <v>199</v>
      </c>
      <c r="AB32" s="777"/>
      <c r="AC32" s="777"/>
      <c r="AD32" s="777"/>
      <c r="AE32" s="778"/>
      <c r="AF32" s="779">
        <v>2264</v>
      </c>
      <c r="AG32" s="780"/>
      <c r="AH32" s="780"/>
      <c r="AI32" s="780"/>
      <c r="AJ32" s="781"/>
      <c r="AK32" s="848">
        <v>4</v>
      </c>
      <c r="AL32" s="849"/>
      <c r="AM32" s="849"/>
      <c r="AN32" s="849"/>
      <c r="AO32" s="849"/>
      <c r="AP32" s="849">
        <v>447</v>
      </c>
      <c r="AQ32" s="849"/>
      <c r="AR32" s="849"/>
      <c r="AS32" s="849"/>
      <c r="AT32" s="849"/>
      <c r="AU32" s="849" t="s">
        <v>558</v>
      </c>
      <c r="AV32" s="849"/>
      <c r="AW32" s="849"/>
      <c r="AX32" s="849"/>
      <c r="AY32" s="849"/>
      <c r="AZ32" s="850" t="s">
        <v>544</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382</v>
      </c>
      <c r="C33" s="774"/>
      <c r="D33" s="774"/>
      <c r="E33" s="774"/>
      <c r="F33" s="774"/>
      <c r="G33" s="774"/>
      <c r="H33" s="774"/>
      <c r="I33" s="774"/>
      <c r="J33" s="774"/>
      <c r="K33" s="774"/>
      <c r="L33" s="774"/>
      <c r="M33" s="774"/>
      <c r="N33" s="774"/>
      <c r="O33" s="774"/>
      <c r="P33" s="775"/>
      <c r="Q33" s="776">
        <v>1145</v>
      </c>
      <c r="R33" s="777"/>
      <c r="S33" s="777"/>
      <c r="T33" s="777"/>
      <c r="U33" s="777"/>
      <c r="V33" s="777">
        <v>1143</v>
      </c>
      <c r="W33" s="777"/>
      <c r="X33" s="777"/>
      <c r="Y33" s="777"/>
      <c r="Z33" s="777"/>
      <c r="AA33" s="777">
        <v>2</v>
      </c>
      <c r="AB33" s="777"/>
      <c r="AC33" s="777"/>
      <c r="AD33" s="777"/>
      <c r="AE33" s="778"/>
      <c r="AF33" s="779">
        <v>2</v>
      </c>
      <c r="AG33" s="780"/>
      <c r="AH33" s="780"/>
      <c r="AI33" s="780"/>
      <c r="AJ33" s="781"/>
      <c r="AK33" s="848">
        <v>525</v>
      </c>
      <c r="AL33" s="849"/>
      <c r="AM33" s="849"/>
      <c r="AN33" s="849"/>
      <c r="AO33" s="849"/>
      <c r="AP33" s="849">
        <v>7334</v>
      </c>
      <c r="AQ33" s="849"/>
      <c r="AR33" s="849"/>
      <c r="AS33" s="849"/>
      <c r="AT33" s="849"/>
      <c r="AU33" s="849">
        <v>6109</v>
      </c>
      <c r="AV33" s="849"/>
      <c r="AW33" s="849"/>
      <c r="AX33" s="849"/>
      <c r="AY33" s="849"/>
      <c r="AZ33" s="850" t="s">
        <v>542</v>
      </c>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364</v>
      </c>
      <c r="B63" s="808" t="s">
        <v>385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2275</v>
      </c>
      <c r="AG63" s="860"/>
      <c r="AH63" s="860"/>
      <c r="AI63" s="860"/>
      <c r="AJ63" s="861"/>
      <c r="AK63" s="862"/>
      <c r="AL63" s="857"/>
      <c r="AM63" s="857"/>
      <c r="AN63" s="857"/>
      <c r="AO63" s="857"/>
      <c r="AP63" s="860">
        <v>7781</v>
      </c>
      <c r="AQ63" s="860"/>
      <c r="AR63" s="860"/>
      <c r="AS63" s="860"/>
      <c r="AT63" s="860"/>
      <c r="AU63" s="860">
        <v>6109</v>
      </c>
      <c r="AV63" s="860"/>
      <c r="AW63" s="860"/>
      <c r="AX63" s="860"/>
      <c r="AY63" s="860"/>
      <c r="AZ63" s="864"/>
      <c r="BA63" s="864"/>
      <c r="BB63" s="864"/>
      <c r="BC63" s="864"/>
      <c r="BD63" s="864"/>
      <c r="BE63" s="865"/>
      <c r="BF63" s="865"/>
      <c r="BG63" s="865"/>
      <c r="BH63" s="865"/>
      <c r="BI63" s="866"/>
      <c r="BJ63" s="867" t="s">
        <v>107</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387</v>
      </c>
      <c r="B66" s="759"/>
      <c r="C66" s="759"/>
      <c r="D66" s="759"/>
      <c r="E66" s="759"/>
      <c r="F66" s="759"/>
      <c r="G66" s="759"/>
      <c r="H66" s="759"/>
      <c r="I66" s="759"/>
      <c r="J66" s="759"/>
      <c r="K66" s="759"/>
      <c r="L66" s="759"/>
      <c r="M66" s="759"/>
      <c r="N66" s="759"/>
      <c r="O66" s="759"/>
      <c r="P66" s="760"/>
      <c r="Q66" s="735" t="s">
        <v>368</v>
      </c>
      <c r="R66" s="736"/>
      <c r="S66" s="736"/>
      <c r="T66" s="736"/>
      <c r="U66" s="737"/>
      <c r="V66" s="735" t="s">
        <v>369</v>
      </c>
      <c r="W66" s="736"/>
      <c r="X66" s="736"/>
      <c r="Y66" s="736"/>
      <c r="Z66" s="737"/>
      <c r="AA66" s="735" t="s">
        <v>370</v>
      </c>
      <c r="AB66" s="736"/>
      <c r="AC66" s="736"/>
      <c r="AD66" s="736"/>
      <c r="AE66" s="737"/>
      <c r="AF66" s="870" t="s">
        <v>371</v>
      </c>
      <c r="AG66" s="831"/>
      <c r="AH66" s="831"/>
      <c r="AI66" s="831"/>
      <c r="AJ66" s="871"/>
      <c r="AK66" s="735" t="s">
        <v>372</v>
      </c>
      <c r="AL66" s="759"/>
      <c r="AM66" s="759"/>
      <c r="AN66" s="759"/>
      <c r="AO66" s="760"/>
      <c r="AP66" s="735" t="s">
        <v>373</v>
      </c>
      <c r="AQ66" s="736"/>
      <c r="AR66" s="736"/>
      <c r="AS66" s="736"/>
      <c r="AT66" s="737"/>
      <c r="AU66" s="735" t="s">
        <v>388</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545</v>
      </c>
      <c r="C68" s="888"/>
      <c r="D68" s="888"/>
      <c r="E68" s="888"/>
      <c r="F68" s="888"/>
      <c r="G68" s="888"/>
      <c r="H68" s="888"/>
      <c r="I68" s="888"/>
      <c r="J68" s="888"/>
      <c r="K68" s="888"/>
      <c r="L68" s="888"/>
      <c r="M68" s="888"/>
      <c r="N68" s="888"/>
      <c r="O68" s="888"/>
      <c r="P68" s="889"/>
      <c r="Q68" s="890">
        <v>79</v>
      </c>
      <c r="R68" s="884"/>
      <c r="S68" s="884"/>
      <c r="T68" s="884"/>
      <c r="U68" s="884"/>
      <c r="V68" s="884">
        <v>78</v>
      </c>
      <c r="W68" s="884"/>
      <c r="X68" s="884"/>
      <c r="Y68" s="884"/>
      <c r="Z68" s="884"/>
      <c r="AA68" s="884">
        <v>0</v>
      </c>
      <c r="AB68" s="884"/>
      <c r="AC68" s="884"/>
      <c r="AD68" s="884"/>
      <c r="AE68" s="884"/>
      <c r="AF68" s="884">
        <v>0</v>
      </c>
      <c r="AG68" s="884"/>
      <c r="AH68" s="884"/>
      <c r="AI68" s="884"/>
      <c r="AJ68" s="884"/>
      <c r="AK68" s="884">
        <v>6</v>
      </c>
      <c r="AL68" s="884"/>
      <c r="AM68" s="884"/>
      <c r="AN68" s="884"/>
      <c r="AO68" s="884"/>
      <c r="AP68" s="884" t="s">
        <v>542</v>
      </c>
      <c r="AQ68" s="884"/>
      <c r="AR68" s="884"/>
      <c r="AS68" s="884"/>
      <c r="AT68" s="884"/>
      <c r="AU68" s="884" t="s">
        <v>542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546</v>
      </c>
      <c r="C69" s="892"/>
      <c r="D69" s="892"/>
      <c r="E69" s="892"/>
      <c r="F69" s="892"/>
      <c r="G69" s="892"/>
      <c r="H69" s="892"/>
      <c r="I69" s="892"/>
      <c r="J69" s="892"/>
      <c r="K69" s="892"/>
      <c r="L69" s="892"/>
      <c r="M69" s="892"/>
      <c r="N69" s="892"/>
      <c r="O69" s="892"/>
      <c r="P69" s="893"/>
      <c r="Q69" s="894">
        <v>12</v>
      </c>
      <c r="R69" s="849"/>
      <c r="S69" s="849"/>
      <c r="T69" s="849"/>
      <c r="U69" s="849"/>
      <c r="V69" s="849">
        <v>9</v>
      </c>
      <c r="W69" s="849"/>
      <c r="X69" s="849"/>
      <c r="Y69" s="849"/>
      <c r="Z69" s="849"/>
      <c r="AA69" s="849">
        <v>3</v>
      </c>
      <c r="AB69" s="849"/>
      <c r="AC69" s="849"/>
      <c r="AD69" s="849"/>
      <c r="AE69" s="849"/>
      <c r="AF69" s="849">
        <v>3</v>
      </c>
      <c r="AG69" s="849"/>
      <c r="AH69" s="849"/>
      <c r="AI69" s="849"/>
      <c r="AJ69" s="849"/>
      <c r="AK69" s="849" t="s">
        <v>542</v>
      </c>
      <c r="AL69" s="849"/>
      <c r="AM69" s="849"/>
      <c r="AN69" s="849"/>
      <c r="AO69" s="849"/>
      <c r="AP69" s="849" t="s">
        <v>542</v>
      </c>
      <c r="AQ69" s="849"/>
      <c r="AR69" s="849"/>
      <c r="AS69" s="849"/>
      <c r="AT69" s="849"/>
      <c r="AU69" s="849" t="s">
        <v>542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547</v>
      </c>
      <c r="C70" s="892"/>
      <c r="D70" s="892"/>
      <c r="E70" s="892"/>
      <c r="F70" s="892"/>
      <c r="G70" s="892"/>
      <c r="H70" s="892"/>
      <c r="I70" s="892"/>
      <c r="J70" s="892"/>
      <c r="K70" s="892"/>
      <c r="L70" s="892"/>
      <c r="M70" s="892"/>
      <c r="N70" s="892"/>
      <c r="O70" s="892"/>
      <c r="P70" s="893"/>
      <c r="Q70" s="894">
        <v>100</v>
      </c>
      <c r="R70" s="849"/>
      <c r="S70" s="849"/>
      <c r="T70" s="849"/>
      <c r="U70" s="849"/>
      <c r="V70" s="849">
        <v>99</v>
      </c>
      <c r="W70" s="849"/>
      <c r="X70" s="849"/>
      <c r="Y70" s="849"/>
      <c r="Z70" s="849"/>
      <c r="AA70" s="849">
        <v>0</v>
      </c>
      <c r="AB70" s="849"/>
      <c r="AC70" s="849"/>
      <c r="AD70" s="849"/>
      <c r="AE70" s="849"/>
      <c r="AF70" s="849">
        <v>0</v>
      </c>
      <c r="AG70" s="849"/>
      <c r="AH70" s="849"/>
      <c r="AI70" s="849"/>
      <c r="AJ70" s="849"/>
      <c r="AK70" s="849">
        <v>2</v>
      </c>
      <c r="AL70" s="849"/>
      <c r="AM70" s="849"/>
      <c r="AN70" s="849"/>
      <c r="AO70" s="849"/>
      <c r="AP70" s="849" t="s">
        <v>542</v>
      </c>
      <c r="AQ70" s="849"/>
      <c r="AR70" s="849"/>
      <c r="AS70" s="849"/>
      <c r="AT70" s="849"/>
      <c r="AU70" s="849" t="s">
        <v>542</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548</v>
      </c>
      <c r="C71" s="892"/>
      <c r="D71" s="892"/>
      <c r="E71" s="892"/>
      <c r="F71" s="892"/>
      <c r="G71" s="892"/>
      <c r="H71" s="892"/>
      <c r="I71" s="892"/>
      <c r="J71" s="892"/>
      <c r="K71" s="892"/>
      <c r="L71" s="892"/>
      <c r="M71" s="892"/>
      <c r="N71" s="892"/>
      <c r="O71" s="892"/>
      <c r="P71" s="893"/>
      <c r="Q71" s="894">
        <v>1876</v>
      </c>
      <c r="R71" s="849"/>
      <c r="S71" s="849"/>
      <c r="T71" s="849"/>
      <c r="U71" s="849"/>
      <c r="V71" s="849">
        <v>1814</v>
      </c>
      <c r="W71" s="849"/>
      <c r="X71" s="849"/>
      <c r="Y71" s="849"/>
      <c r="Z71" s="849"/>
      <c r="AA71" s="849">
        <v>62</v>
      </c>
      <c r="AB71" s="849"/>
      <c r="AC71" s="849"/>
      <c r="AD71" s="849"/>
      <c r="AE71" s="849"/>
      <c r="AF71" s="849">
        <v>62</v>
      </c>
      <c r="AG71" s="849"/>
      <c r="AH71" s="849"/>
      <c r="AI71" s="849"/>
      <c r="AJ71" s="849"/>
      <c r="AK71" s="849">
        <v>150</v>
      </c>
      <c r="AL71" s="849"/>
      <c r="AM71" s="849"/>
      <c r="AN71" s="849"/>
      <c r="AO71" s="849"/>
      <c r="AP71" s="849">
        <v>538</v>
      </c>
      <c r="AQ71" s="849"/>
      <c r="AR71" s="849"/>
      <c r="AS71" s="849"/>
      <c r="AT71" s="849"/>
      <c r="AU71" s="849">
        <v>174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549</v>
      </c>
      <c r="C72" s="892"/>
      <c r="D72" s="892"/>
      <c r="E72" s="892"/>
      <c r="F72" s="892"/>
      <c r="G72" s="892"/>
      <c r="H72" s="892"/>
      <c r="I72" s="892"/>
      <c r="J72" s="892"/>
      <c r="K72" s="892"/>
      <c r="L72" s="892"/>
      <c r="M72" s="892"/>
      <c r="N72" s="892"/>
      <c r="O72" s="892"/>
      <c r="P72" s="893"/>
      <c r="Q72" s="894">
        <v>183</v>
      </c>
      <c r="R72" s="849"/>
      <c r="S72" s="849"/>
      <c r="T72" s="849"/>
      <c r="U72" s="849"/>
      <c r="V72" s="849">
        <v>171</v>
      </c>
      <c r="W72" s="849"/>
      <c r="X72" s="849"/>
      <c r="Y72" s="849"/>
      <c r="Z72" s="849"/>
      <c r="AA72" s="849">
        <v>12</v>
      </c>
      <c r="AB72" s="849"/>
      <c r="AC72" s="849"/>
      <c r="AD72" s="849"/>
      <c r="AE72" s="849"/>
      <c r="AF72" s="849">
        <v>12</v>
      </c>
      <c r="AG72" s="849"/>
      <c r="AH72" s="849"/>
      <c r="AI72" s="849"/>
      <c r="AJ72" s="849"/>
      <c r="AK72" s="849" t="s">
        <v>542</v>
      </c>
      <c r="AL72" s="849"/>
      <c r="AM72" s="849"/>
      <c r="AN72" s="849"/>
      <c r="AO72" s="849"/>
      <c r="AP72" s="849" t="s">
        <v>542</v>
      </c>
      <c r="AQ72" s="849"/>
      <c r="AR72" s="849"/>
      <c r="AS72" s="849"/>
      <c r="AT72" s="849"/>
      <c r="AU72" s="849" t="s">
        <v>542</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550</v>
      </c>
      <c r="C73" s="892"/>
      <c r="D73" s="892"/>
      <c r="E73" s="892"/>
      <c r="F73" s="892"/>
      <c r="G73" s="892"/>
      <c r="H73" s="892"/>
      <c r="I73" s="892"/>
      <c r="J73" s="892"/>
      <c r="K73" s="892"/>
      <c r="L73" s="892"/>
      <c r="M73" s="892"/>
      <c r="N73" s="892"/>
      <c r="O73" s="892"/>
      <c r="P73" s="893"/>
      <c r="Q73" s="894">
        <v>65</v>
      </c>
      <c r="R73" s="849"/>
      <c r="S73" s="849"/>
      <c r="T73" s="849"/>
      <c r="U73" s="849"/>
      <c r="V73" s="849">
        <v>65</v>
      </c>
      <c r="W73" s="849"/>
      <c r="X73" s="849"/>
      <c r="Y73" s="849"/>
      <c r="Z73" s="849"/>
      <c r="AA73" s="849" t="s">
        <v>542</v>
      </c>
      <c r="AB73" s="849"/>
      <c r="AC73" s="849"/>
      <c r="AD73" s="849"/>
      <c r="AE73" s="849"/>
      <c r="AF73" s="849" t="s">
        <v>542</v>
      </c>
      <c r="AG73" s="849"/>
      <c r="AH73" s="849"/>
      <c r="AI73" s="849"/>
      <c r="AJ73" s="849"/>
      <c r="AK73" s="849" t="s">
        <v>543</v>
      </c>
      <c r="AL73" s="849"/>
      <c r="AM73" s="849"/>
      <c r="AN73" s="849"/>
      <c r="AO73" s="849"/>
      <c r="AP73" s="849" t="s">
        <v>543</v>
      </c>
      <c r="AQ73" s="849"/>
      <c r="AR73" s="849"/>
      <c r="AS73" s="849"/>
      <c r="AT73" s="849"/>
      <c r="AU73" s="849" t="s">
        <v>542</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551</v>
      </c>
      <c r="C74" s="892"/>
      <c r="D74" s="892"/>
      <c r="E74" s="892"/>
      <c r="F74" s="892"/>
      <c r="G74" s="892"/>
      <c r="H74" s="892"/>
      <c r="I74" s="892"/>
      <c r="J74" s="892"/>
      <c r="K74" s="892"/>
      <c r="L74" s="892"/>
      <c r="M74" s="892"/>
      <c r="N74" s="892"/>
      <c r="O74" s="892"/>
      <c r="P74" s="893"/>
      <c r="Q74" s="894">
        <v>540</v>
      </c>
      <c r="R74" s="849"/>
      <c r="S74" s="849"/>
      <c r="T74" s="849"/>
      <c r="U74" s="849"/>
      <c r="V74" s="849">
        <v>435</v>
      </c>
      <c r="W74" s="849"/>
      <c r="X74" s="849"/>
      <c r="Y74" s="849"/>
      <c r="Z74" s="849"/>
      <c r="AA74" s="849">
        <v>105</v>
      </c>
      <c r="AB74" s="849"/>
      <c r="AC74" s="849"/>
      <c r="AD74" s="849"/>
      <c r="AE74" s="849"/>
      <c r="AF74" s="849">
        <v>105</v>
      </c>
      <c r="AG74" s="849"/>
      <c r="AH74" s="849"/>
      <c r="AI74" s="849"/>
      <c r="AJ74" s="849"/>
      <c r="AK74" s="849">
        <v>73</v>
      </c>
      <c r="AL74" s="849"/>
      <c r="AM74" s="849"/>
      <c r="AN74" s="849"/>
      <c r="AO74" s="849"/>
      <c r="AP74" s="849" t="s">
        <v>543</v>
      </c>
      <c r="AQ74" s="849"/>
      <c r="AR74" s="849"/>
      <c r="AS74" s="849"/>
      <c r="AT74" s="849"/>
      <c r="AU74" s="849" t="s">
        <v>542</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552</v>
      </c>
      <c r="C75" s="892"/>
      <c r="D75" s="892"/>
      <c r="E75" s="892"/>
      <c r="F75" s="892"/>
      <c r="G75" s="892"/>
      <c r="H75" s="892"/>
      <c r="I75" s="892"/>
      <c r="J75" s="892"/>
      <c r="K75" s="892"/>
      <c r="L75" s="892"/>
      <c r="M75" s="892"/>
      <c r="N75" s="892"/>
      <c r="O75" s="892"/>
      <c r="P75" s="893"/>
      <c r="Q75" s="897">
        <v>737974</v>
      </c>
      <c r="R75" s="898"/>
      <c r="S75" s="898"/>
      <c r="T75" s="898"/>
      <c r="U75" s="848"/>
      <c r="V75" s="899">
        <v>705624</v>
      </c>
      <c r="W75" s="898"/>
      <c r="X75" s="898"/>
      <c r="Y75" s="898"/>
      <c r="Z75" s="848"/>
      <c r="AA75" s="899">
        <v>32350</v>
      </c>
      <c r="AB75" s="898"/>
      <c r="AC75" s="898"/>
      <c r="AD75" s="898"/>
      <c r="AE75" s="848"/>
      <c r="AF75" s="899">
        <v>32350</v>
      </c>
      <c r="AG75" s="898"/>
      <c r="AH75" s="898"/>
      <c r="AI75" s="898"/>
      <c r="AJ75" s="848"/>
      <c r="AK75" s="899">
        <v>127</v>
      </c>
      <c r="AL75" s="898"/>
      <c r="AM75" s="898"/>
      <c r="AN75" s="898"/>
      <c r="AO75" s="848"/>
      <c r="AP75" s="899" t="s">
        <v>542</v>
      </c>
      <c r="AQ75" s="898"/>
      <c r="AR75" s="898"/>
      <c r="AS75" s="898"/>
      <c r="AT75" s="848"/>
      <c r="AU75" s="899" t="s">
        <v>542</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553</v>
      </c>
      <c r="C76" s="892"/>
      <c r="D76" s="892"/>
      <c r="E76" s="892"/>
      <c r="F76" s="892"/>
      <c r="G76" s="892"/>
      <c r="H76" s="892"/>
      <c r="I76" s="892"/>
      <c r="J76" s="892"/>
      <c r="K76" s="892"/>
      <c r="L76" s="892"/>
      <c r="M76" s="892"/>
      <c r="N76" s="892"/>
      <c r="O76" s="892"/>
      <c r="P76" s="893"/>
      <c r="Q76" s="897">
        <v>4064</v>
      </c>
      <c r="R76" s="898"/>
      <c r="S76" s="898"/>
      <c r="T76" s="898"/>
      <c r="U76" s="848"/>
      <c r="V76" s="899">
        <v>3528</v>
      </c>
      <c r="W76" s="898"/>
      <c r="X76" s="898"/>
      <c r="Y76" s="898"/>
      <c r="Z76" s="848"/>
      <c r="AA76" s="899">
        <v>536</v>
      </c>
      <c r="AB76" s="898"/>
      <c r="AC76" s="898"/>
      <c r="AD76" s="898"/>
      <c r="AE76" s="848"/>
      <c r="AF76" s="899">
        <v>2462</v>
      </c>
      <c r="AG76" s="898"/>
      <c r="AH76" s="898"/>
      <c r="AI76" s="898"/>
      <c r="AJ76" s="848"/>
      <c r="AK76" s="899" t="s">
        <v>542</v>
      </c>
      <c r="AL76" s="898"/>
      <c r="AM76" s="898"/>
      <c r="AN76" s="898"/>
      <c r="AO76" s="848"/>
      <c r="AP76" s="899">
        <v>9718</v>
      </c>
      <c r="AQ76" s="898"/>
      <c r="AR76" s="898"/>
      <c r="AS76" s="898"/>
      <c r="AT76" s="848"/>
      <c r="AU76" s="899">
        <v>1</v>
      </c>
      <c r="AV76" s="898"/>
      <c r="AW76" s="898"/>
      <c r="AX76" s="898"/>
      <c r="AY76" s="848"/>
      <c r="AZ76" s="895" t="s">
        <v>554</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364</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34995</v>
      </c>
      <c r="AG88" s="860"/>
      <c r="AH88" s="860"/>
      <c r="AI88" s="860"/>
      <c r="AJ88" s="860"/>
      <c r="AK88" s="857"/>
      <c r="AL88" s="857"/>
      <c r="AM88" s="857"/>
      <c r="AN88" s="857"/>
      <c r="AO88" s="857"/>
      <c r="AP88" s="860">
        <v>10256</v>
      </c>
      <c r="AQ88" s="860"/>
      <c r="AR88" s="860"/>
      <c r="AS88" s="860"/>
      <c r="AT88" s="860"/>
      <c r="AU88" s="860">
        <v>176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330</v>
      </c>
      <c r="CS102" s="868"/>
      <c r="CT102" s="868"/>
      <c r="CU102" s="868"/>
      <c r="CV102" s="911"/>
      <c r="CW102" s="910">
        <v>320</v>
      </c>
      <c r="CX102" s="868"/>
      <c r="CY102" s="868"/>
      <c r="CZ102" s="868"/>
      <c r="DA102" s="911"/>
      <c r="DB102" s="910">
        <v>3896</v>
      </c>
      <c r="DC102" s="868"/>
      <c r="DD102" s="868"/>
      <c r="DE102" s="868"/>
      <c r="DF102" s="911"/>
      <c r="DG102" s="910" t="s">
        <v>542</v>
      </c>
      <c r="DH102" s="868"/>
      <c r="DI102" s="868"/>
      <c r="DJ102" s="868"/>
      <c r="DK102" s="911"/>
      <c r="DL102" s="910" t="s">
        <v>542</v>
      </c>
      <c r="DM102" s="868"/>
      <c r="DN102" s="868"/>
      <c r="DO102" s="868"/>
      <c r="DP102" s="911"/>
      <c r="DQ102" s="910" t="s">
        <v>542</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283</v>
      </c>
      <c r="AG109" s="913"/>
      <c r="AH109" s="913"/>
      <c r="AI109" s="913"/>
      <c r="AJ109" s="914"/>
      <c r="AK109" s="912" t="s">
        <v>282</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283</v>
      </c>
      <c r="BW109" s="913"/>
      <c r="BX109" s="913"/>
      <c r="BY109" s="913"/>
      <c r="BZ109" s="914"/>
      <c r="CA109" s="912" t="s">
        <v>282</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283</v>
      </c>
      <c r="DM109" s="913"/>
      <c r="DN109" s="913"/>
      <c r="DO109" s="913"/>
      <c r="DP109" s="914"/>
      <c r="DQ109" s="912" t="s">
        <v>282</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1873424</v>
      </c>
      <c r="AB110" s="920"/>
      <c r="AC110" s="920"/>
      <c r="AD110" s="920"/>
      <c r="AE110" s="921"/>
      <c r="AF110" s="922">
        <v>1911356</v>
      </c>
      <c r="AG110" s="920"/>
      <c r="AH110" s="920"/>
      <c r="AI110" s="920"/>
      <c r="AJ110" s="921"/>
      <c r="AK110" s="922">
        <v>1784879</v>
      </c>
      <c r="AL110" s="920"/>
      <c r="AM110" s="920"/>
      <c r="AN110" s="920"/>
      <c r="AO110" s="921"/>
      <c r="AP110" s="923">
        <v>20</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17774949</v>
      </c>
      <c r="BR110" s="957"/>
      <c r="BS110" s="957"/>
      <c r="BT110" s="957"/>
      <c r="BU110" s="957"/>
      <c r="BV110" s="957">
        <v>18012110</v>
      </c>
      <c r="BW110" s="957"/>
      <c r="BX110" s="957"/>
      <c r="BY110" s="957"/>
      <c r="BZ110" s="957"/>
      <c r="CA110" s="957">
        <v>18032523</v>
      </c>
      <c r="CB110" s="957"/>
      <c r="CC110" s="957"/>
      <c r="CD110" s="957"/>
      <c r="CE110" s="957"/>
      <c r="CF110" s="971">
        <v>202.4</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107</v>
      </c>
      <c r="AB111" s="964"/>
      <c r="AC111" s="964"/>
      <c r="AD111" s="964"/>
      <c r="AE111" s="965"/>
      <c r="AF111" s="966" t="s">
        <v>107</v>
      </c>
      <c r="AG111" s="964"/>
      <c r="AH111" s="964"/>
      <c r="AI111" s="964"/>
      <c r="AJ111" s="965"/>
      <c r="AK111" s="966" t="s">
        <v>107</v>
      </c>
      <c r="AL111" s="964"/>
      <c r="AM111" s="964"/>
      <c r="AN111" s="964"/>
      <c r="AO111" s="965"/>
      <c r="AP111" s="967" t="s">
        <v>107</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v>1021430</v>
      </c>
      <c r="BR111" s="950"/>
      <c r="BS111" s="950"/>
      <c r="BT111" s="950"/>
      <c r="BU111" s="950"/>
      <c r="BV111" s="950">
        <v>1109261</v>
      </c>
      <c r="BW111" s="950"/>
      <c r="BX111" s="950"/>
      <c r="BY111" s="950"/>
      <c r="BZ111" s="950"/>
      <c r="CA111" s="950">
        <v>984018</v>
      </c>
      <c r="CB111" s="950"/>
      <c r="CC111" s="950"/>
      <c r="CD111" s="950"/>
      <c r="CE111" s="950"/>
      <c r="CF111" s="944">
        <v>11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107</v>
      </c>
      <c r="DH111" s="950"/>
      <c r="DI111" s="950"/>
      <c r="DJ111" s="950"/>
      <c r="DK111" s="950"/>
      <c r="DL111" s="950" t="s">
        <v>107</v>
      </c>
      <c r="DM111" s="950"/>
      <c r="DN111" s="950"/>
      <c r="DO111" s="950"/>
      <c r="DP111" s="950"/>
      <c r="DQ111" s="950" t="s">
        <v>107</v>
      </c>
      <c r="DR111" s="950"/>
      <c r="DS111" s="950"/>
      <c r="DT111" s="950"/>
      <c r="DU111" s="950"/>
      <c r="DV111" s="951" t="s">
        <v>107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107</v>
      </c>
      <c r="AB112" s="989"/>
      <c r="AC112" s="989"/>
      <c r="AD112" s="989"/>
      <c r="AE112" s="990"/>
      <c r="AF112" s="991" t="s">
        <v>107</v>
      </c>
      <c r="AG112" s="989"/>
      <c r="AH112" s="989"/>
      <c r="AI112" s="989"/>
      <c r="AJ112" s="990"/>
      <c r="AK112" s="991" t="s">
        <v>107</v>
      </c>
      <c r="AL112" s="989"/>
      <c r="AM112" s="989"/>
      <c r="AN112" s="989"/>
      <c r="AO112" s="990"/>
      <c r="AP112" s="992" t="s">
        <v>107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5990216</v>
      </c>
      <c r="BR112" s="950"/>
      <c r="BS112" s="950"/>
      <c r="BT112" s="950"/>
      <c r="BU112" s="950"/>
      <c r="BV112" s="950">
        <v>6046571</v>
      </c>
      <c r="BW112" s="950"/>
      <c r="BX112" s="950"/>
      <c r="BY112" s="950"/>
      <c r="BZ112" s="950"/>
      <c r="CA112" s="950">
        <v>6109462</v>
      </c>
      <c r="CB112" s="950"/>
      <c r="CC112" s="950"/>
      <c r="CD112" s="950"/>
      <c r="CE112" s="950"/>
      <c r="CF112" s="944">
        <v>68.599999999999994</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107</v>
      </c>
      <c r="DH112" s="950"/>
      <c r="DI112" s="950"/>
      <c r="DJ112" s="950"/>
      <c r="DK112" s="950"/>
      <c r="DL112" s="950" t="s">
        <v>107</v>
      </c>
      <c r="DM112" s="950"/>
      <c r="DN112" s="950"/>
      <c r="DO112" s="950"/>
      <c r="DP112" s="950"/>
      <c r="DQ112" s="950" t="s">
        <v>107</v>
      </c>
      <c r="DR112" s="950"/>
      <c r="DS112" s="950"/>
      <c r="DT112" s="950"/>
      <c r="DU112" s="950"/>
      <c r="DV112" s="951" t="s">
        <v>107</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329584</v>
      </c>
      <c r="AB113" s="964"/>
      <c r="AC113" s="964"/>
      <c r="AD113" s="964"/>
      <c r="AE113" s="965"/>
      <c r="AF113" s="966">
        <v>359248</v>
      </c>
      <c r="AG113" s="964"/>
      <c r="AH113" s="964"/>
      <c r="AI113" s="964"/>
      <c r="AJ113" s="965"/>
      <c r="AK113" s="966">
        <v>374671</v>
      </c>
      <c r="AL113" s="964"/>
      <c r="AM113" s="964"/>
      <c r="AN113" s="964"/>
      <c r="AO113" s="965"/>
      <c r="AP113" s="967">
        <v>4.2</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273225</v>
      </c>
      <c r="BR113" s="950"/>
      <c r="BS113" s="950"/>
      <c r="BT113" s="950"/>
      <c r="BU113" s="950"/>
      <c r="BV113" s="950">
        <v>193797</v>
      </c>
      <c r="BW113" s="950"/>
      <c r="BX113" s="950"/>
      <c r="BY113" s="950"/>
      <c r="BZ113" s="950"/>
      <c r="CA113" s="950">
        <v>175645</v>
      </c>
      <c r="CB113" s="950"/>
      <c r="CC113" s="950"/>
      <c r="CD113" s="950"/>
      <c r="CE113" s="950"/>
      <c r="CF113" s="944">
        <v>2</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584</v>
      </c>
      <c r="DH113" s="989"/>
      <c r="DI113" s="989"/>
      <c r="DJ113" s="989"/>
      <c r="DK113" s="990"/>
      <c r="DL113" s="991">
        <v>213782</v>
      </c>
      <c r="DM113" s="989"/>
      <c r="DN113" s="989"/>
      <c r="DO113" s="989"/>
      <c r="DP113" s="990"/>
      <c r="DQ113" s="991">
        <v>204977</v>
      </c>
      <c r="DR113" s="989"/>
      <c r="DS113" s="989"/>
      <c r="DT113" s="989"/>
      <c r="DU113" s="990"/>
      <c r="DV113" s="992">
        <v>2.2999999999999998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198109</v>
      </c>
      <c r="AB114" s="989"/>
      <c r="AC114" s="989"/>
      <c r="AD114" s="989"/>
      <c r="AE114" s="990"/>
      <c r="AF114" s="991">
        <v>84664</v>
      </c>
      <c r="AG114" s="989"/>
      <c r="AH114" s="989"/>
      <c r="AI114" s="989"/>
      <c r="AJ114" s="990"/>
      <c r="AK114" s="991">
        <v>20686</v>
      </c>
      <c r="AL114" s="989"/>
      <c r="AM114" s="989"/>
      <c r="AN114" s="989"/>
      <c r="AO114" s="990"/>
      <c r="AP114" s="992">
        <v>0.2</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2830057</v>
      </c>
      <c r="BR114" s="950"/>
      <c r="BS114" s="950"/>
      <c r="BT114" s="950"/>
      <c r="BU114" s="950"/>
      <c r="BV114" s="950">
        <v>2701998</v>
      </c>
      <c r="BW114" s="950"/>
      <c r="BX114" s="950"/>
      <c r="BY114" s="950"/>
      <c r="BZ114" s="950"/>
      <c r="CA114" s="950">
        <v>2855160</v>
      </c>
      <c r="CB114" s="950"/>
      <c r="CC114" s="950"/>
      <c r="CD114" s="950"/>
      <c r="CE114" s="950"/>
      <c r="CF114" s="944">
        <v>32</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107</v>
      </c>
      <c r="DH114" s="989"/>
      <c r="DI114" s="989"/>
      <c r="DJ114" s="989"/>
      <c r="DK114" s="990"/>
      <c r="DL114" s="991" t="s">
        <v>107</v>
      </c>
      <c r="DM114" s="989"/>
      <c r="DN114" s="989"/>
      <c r="DO114" s="989"/>
      <c r="DP114" s="990"/>
      <c r="DQ114" s="991" t="s">
        <v>107</v>
      </c>
      <c r="DR114" s="989"/>
      <c r="DS114" s="989"/>
      <c r="DT114" s="989"/>
      <c r="DU114" s="990"/>
      <c r="DV114" s="992" t="s">
        <v>107</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139523</v>
      </c>
      <c r="AB115" s="964"/>
      <c r="AC115" s="964"/>
      <c r="AD115" s="964"/>
      <c r="AE115" s="965"/>
      <c r="AF115" s="966">
        <v>143145</v>
      </c>
      <c r="AG115" s="964"/>
      <c r="AH115" s="964"/>
      <c r="AI115" s="964"/>
      <c r="AJ115" s="965"/>
      <c r="AK115" s="966">
        <v>147495</v>
      </c>
      <c r="AL115" s="964"/>
      <c r="AM115" s="964"/>
      <c r="AN115" s="964"/>
      <c r="AO115" s="965"/>
      <c r="AP115" s="967">
        <v>1.7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107</v>
      </c>
      <c r="BR115" s="950"/>
      <c r="BS115" s="950"/>
      <c r="BT115" s="950"/>
      <c r="BU115" s="950"/>
      <c r="BV115" s="950" t="s">
        <v>107</v>
      </c>
      <c r="BW115" s="950"/>
      <c r="BX115" s="950"/>
      <c r="BY115" s="950"/>
      <c r="BZ115" s="950"/>
      <c r="CA115" s="950" t="s">
        <v>107</v>
      </c>
      <c r="CB115" s="950"/>
      <c r="CC115" s="950"/>
      <c r="CD115" s="950"/>
      <c r="CE115" s="950"/>
      <c r="CF115" s="944" t="s">
        <v>107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107</v>
      </c>
      <c r="DH115" s="989"/>
      <c r="DI115" s="989"/>
      <c r="DJ115" s="989"/>
      <c r="DK115" s="990"/>
      <c r="DL115" s="991" t="s">
        <v>107</v>
      </c>
      <c r="DM115" s="989"/>
      <c r="DN115" s="989"/>
      <c r="DO115" s="989"/>
      <c r="DP115" s="990"/>
      <c r="DQ115" s="991" t="s">
        <v>107</v>
      </c>
      <c r="DR115" s="989"/>
      <c r="DS115" s="989"/>
      <c r="DT115" s="989"/>
      <c r="DU115" s="990"/>
      <c r="DV115" s="992" t="s">
        <v>107</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107</v>
      </c>
      <c r="AB116" s="989"/>
      <c r="AC116" s="989"/>
      <c r="AD116" s="989"/>
      <c r="AE116" s="990"/>
      <c r="AF116" s="991" t="s">
        <v>107</v>
      </c>
      <c r="AG116" s="989"/>
      <c r="AH116" s="989"/>
      <c r="AI116" s="989"/>
      <c r="AJ116" s="990"/>
      <c r="AK116" s="991" t="s">
        <v>107</v>
      </c>
      <c r="AL116" s="989"/>
      <c r="AM116" s="989"/>
      <c r="AN116" s="989"/>
      <c r="AO116" s="990"/>
      <c r="AP116" s="992" t="s">
        <v>107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107</v>
      </c>
      <c r="BR116" s="950"/>
      <c r="BS116" s="950"/>
      <c r="BT116" s="950"/>
      <c r="BU116" s="950"/>
      <c r="BV116" s="950" t="s">
        <v>107</v>
      </c>
      <c r="BW116" s="950"/>
      <c r="BX116" s="950"/>
      <c r="BY116" s="950"/>
      <c r="BZ116" s="950"/>
      <c r="CA116" s="950" t="s">
        <v>107</v>
      </c>
      <c r="CB116" s="950"/>
      <c r="CC116" s="950"/>
      <c r="CD116" s="950"/>
      <c r="CE116" s="950"/>
      <c r="CF116" s="944" t="s">
        <v>107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107</v>
      </c>
      <c r="DH116" s="989"/>
      <c r="DI116" s="989"/>
      <c r="DJ116" s="989"/>
      <c r="DK116" s="990"/>
      <c r="DL116" s="991" t="s">
        <v>107</v>
      </c>
      <c r="DM116" s="989"/>
      <c r="DN116" s="989"/>
      <c r="DO116" s="989"/>
      <c r="DP116" s="990"/>
      <c r="DQ116" s="991" t="s">
        <v>107</v>
      </c>
      <c r="DR116" s="989"/>
      <c r="DS116" s="989"/>
      <c r="DT116" s="989"/>
      <c r="DU116" s="990"/>
      <c r="DV116" s="992" t="s">
        <v>107</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2540640</v>
      </c>
      <c r="AB117" s="996"/>
      <c r="AC117" s="996"/>
      <c r="AD117" s="996"/>
      <c r="AE117" s="997"/>
      <c r="AF117" s="995">
        <v>2498413</v>
      </c>
      <c r="AG117" s="996"/>
      <c r="AH117" s="996"/>
      <c r="AI117" s="996"/>
      <c r="AJ117" s="997"/>
      <c r="AK117" s="995">
        <v>2327731</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107</v>
      </c>
      <c r="BR117" s="1016"/>
      <c r="BS117" s="1016"/>
      <c r="BT117" s="1016"/>
      <c r="BU117" s="1016"/>
      <c r="BV117" s="1016" t="s">
        <v>107</v>
      </c>
      <c r="BW117" s="1016"/>
      <c r="BX117" s="1016"/>
      <c r="BY117" s="1016"/>
      <c r="BZ117" s="1016"/>
      <c r="CA117" s="1016" t="s">
        <v>107</v>
      </c>
      <c r="CB117" s="1016"/>
      <c r="CC117" s="1016"/>
      <c r="CD117" s="1016"/>
      <c r="CE117" s="1016"/>
      <c r="CF117" s="944" t="s">
        <v>107</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107</v>
      </c>
      <c r="DH117" s="989"/>
      <c r="DI117" s="989"/>
      <c r="DJ117" s="989"/>
      <c r="DK117" s="990"/>
      <c r="DL117" s="991" t="s">
        <v>107</v>
      </c>
      <c r="DM117" s="989"/>
      <c r="DN117" s="989"/>
      <c r="DO117" s="989"/>
      <c r="DP117" s="990"/>
      <c r="DQ117" s="991" t="s">
        <v>107</v>
      </c>
      <c r="DR117" s="989"/>
      <c r="DS117" s="989"/>
      <c r="DT117" s="989"/>
      <c r="DU117" s="990"/>
      <c r="DV117" s="992" t="s">
        <v>107</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283</v>
      </c>
      <c r="AG118" s="913"/>
      <c r="AH118" s="913"/>
      <c r="AI118" s="913"/>
      <c r="AJ118" s="914"/>
      <c r="AK118" s="912" t="s">
        <v>282</v>
      </c>
      <c r="AL118" s="913"/>
      <c r="AM118" s="913"/>
      <c r="AN118" s="913"/>
      <c r="AO118" s="914"/>
      <c r="AP118" s="1020" t="s">
        <v>399</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428</v>
      </c>
      <c r="BP118" s="1024"/>
      <c r="BQ118" s="1015">
        <v>27889877</v>
      </c>
      <c r="BR118" s="1016"/>
      <c r="BS118" s="1016"/>
      <c r="BT118" s="1016"/>
      <c r="BU118" s="1016"/>
      <c r="BV118" s="1016">
        <v>28063737</v>
      </c>
      <c r="BW118" s="1016"/>
      <c r="BX118" s="1016"/>
      <c r="BY118" s="1016"/>
      <c r="BZ118" s="1016"/>
      <c r="CA118" s="1016">
        <v>28156808</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107</v>
      </c>
      <c r="DH118" s="989"/>
      <c r="DI118" s="989"/>
      <c r="DJ118" s="989"/>
      <c r="DK118" s="990"/>
      <c r="DL118" s="991" t="s">
        <v>107</v>
      </c>
      <c r="DM118" s="989"/>
      <c r="DN118" s="989"/>
      <c r="DO118" s="989"/>
      <c r="DP118" s="990"/>
      <c r="DQ118" s="991" t="s">
        <v>107</v>
      </c>
      <c r="DR118" s="989"/>
      <c r="DS118" s="989"/>
      <c r="DT118" s="989"/>
      <c r="DU118" s="990"/>
      <c r="DV118" s="992" t="s">
        <v>107</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107</v>
      </c>
      <c r="AB119" s="920"/>
      <c r="AC119" s="920"/>
      <c r="AD119" s="920"/>
      <c r="AE119" s="921"/>
      <c r="AF119" s="922" t="s">
        <v>107</v>
      </c>
      <c r="AG119" s="920"/>
      <c r="AH119" s="920"/>
      <c r="AI119" s="920"/>
      <c r="AJ119" s="921"/>
      <c r="AK119" s="922" t="s">
        <v>107</v>
      </c>
      <c r="AL119" s="920"/>
      <c r="AM119" s="920"/>
      <c r="AN119" s="920"/>
      <c r="AO119" s="921"/>
      <c r="AP119" s="923" t="s">
        <v>107</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4982271</v>
      </c>
      <c r="BR119" s="957"/>
      <c r="BS119" s="957"/>
      <c r="BT119" s="957"/>
      <c r="BU119" s="957"/>
      <c r="BV119" s="957">
        <v>5533148</v>
      </c>
      <c r="BW119" s="957"/>
      <c r="BX119" s="957"/>
      <c r="BY119" s="957"/>
      <c r="BZ119" s="957"/>
      <c r="CA119" s="957">
        <v>5979448</v>
      </c>
      <c r="CB119" s="957"/>
      <c r="CC119" s="957"/>
      <c r="CD119" s="957"/>
      <c r="CE119" s="957"/>
      <c r="CF119" s="971">
        <v>67.099999999999994</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1020846</v>
      </c>
      <c r="DH119" s="1028"/>
      <c r="DI119" s="1028"/>
      <c r="DJ119" s="1028"/>
      <c r="DK119" s="1029"/>
      <c r="DL119" s="1030">
        <v>895479</v>
      </c>
      <c r="DM119" s="1028"/>
      <c r="DN119" s="1028"/>
      <c r="DO119" s="1028"/>
      <c r="DP119" s="1029"/>
      <c r="DQ119" s="1030">
        <v>779041</v>
      </c>
      <c r="DR119" s="1028"/>
      <c r="DS119" s="1028"/>
      <c r="DT119" s="1028"/>
      <c r="DU119" s="1029"/>
      <c r="DV119" s="1031">
        <v>8.6999999999999993</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107</v>
      </c>
      <c r="AB120" s="989"/>
      <c r="AC120" s="989"/>
      <c r="AD120" s="989"/>
      <c r="AE120" s="990"/>
      <c r="AF120" s="991" t="s">
        <v>107</v>
      </c>
      <c r="AG120" s="989"/>
      <c r="AH120" s="989"/>
      <c r="AI120" s="989"/>
      <c r="AJ120" s="990"/>
      <c r="AK120" s="991" t="s">
        <v>107</v>
      </c>
      <c r="AL120" s="989"/>
      <c r="AM120" s="989"/>
      <c r="AN120" s="989"/>
      <c r="AO120" s="990"/>
      <c r="AP120" s="992" t="s">
        <v>107</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2057983</v>
      </c>
      <c r="BR120" s="950"/>
      <c r="BS120" s="950"/>
      <c r="BT120" s="950"/>
      <c r="BU120" s="950"/>
      <c r="BV120" s="950">
        <v>2418255</v>
      </c>
      <c r="BW120" s="950"/>
      <c r="BX120" s="950"/>
      <c r="BY120" s="950"/>
      <c r="BZ120" s="950"/>
      <c r="CA120" s="950">
        <v>2616894</v>
      </c>
      <c r="CB120" s="950"/>
      <c r="CC120" s="950"/>
      <c r="CD120" s="950"/>
      <c r="CE120" s="950"/>
      <c r="CF120" s="944">
        <v>29.4</v>
      </c>
      <c r="CG120" s="945"/>
      <c r="CH120" s="945"/>
      <c r="CI120" s="945"/>
      <c r="CJ120" s="945"/>
      <c r="CK120" s="1043" t="s">
        <v>434</v>
      </c>
      <c r="CL120" s="1044"/>
      <c r="CM120" s="1044"/>
      <c r="CN120" s="1044"/>
      <c r="CO120" s="1045"/>
      <c r="CP120" s="1051" t="s">
        <v>435</v>
      </c>
      <c r="CQ120" s="1052"/>
      <c r="CR120" s="1052"/>
      <c r="CS120" s="1052"/>
      <c r="CT120" s="1052"/>
      <c r="CU120" s="1052"/>
      <c r="CV120" s="1052"/>
      <c r="CW120" s="1052"/>
      <c r="CX120" s="1052"/>
      <c r="CY120" s="1052"/>
      <c r="CZ120" s="1052"/>
      <c r="DA120" s="1052"/>
      <c r="DB120" s="1052"/>
      <c r="DC120" s="1052"/>
      <c r="DD120" s="1052"/>
      <c r="DE120" s="1052"/>
      <c r="DF120" s="1053"/>
      <c r="DG120" s="956">
        <v>5989693</v>
      </c>
      <c r="DH120" s="957"/>
      <c r="DI120" s="957"/>
      <c r="DJ120" s="957"/>
      <c r="DK120" s="957"/>
      <c r="DL120" s="957">
        <v>6046086</v>
      </c>
      <c r="DM120" s="957"/>
      <c r="DN120" s="957"/>
      <c r="DO120" s="957"/>
      <c r="DP120" s="957"/>
      <c r="DQ120" s="957">
        <v>6109462</v>
      </c>
      <c r="DR120" s="957"/>
      <c r="DS120" s="957"/>
      <c r="DT120" s="957"/>
      <c r="DU120" s="957"/>
      <c r="DV120" s="958">
        <v>68.599999999999994</v>
      </c>
      <c r="DW120" s="958"/>
      <c r="DX120" s="958"/>
      <c r="DY120" s="958"/>
      <c r="DZ120" s="959"/>
    </row>
    <row r="121" spans="1:130" s="197" customFormat="1" ht="26.25" customHeight="1">
      <c r="A121" s="1005"/>
      <c r="B121" s="976"/>
      <c r="C121" s="1040" t="s">
        <v>436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135</v>
      </c>
      <c r="AB121" s="989"/>
      <c r="AC121" s="989"/>
      <c r="AD121" s="989"/>
      <c r="AE121" s="990"/>
      <c r="AF121" s="991">
        <v>118</v>
      </c>
      <c r="AG121" s="989"/>
      <c r="AH121" s="989"/>
      <c r="AI121" s="989"/>
      <c r="AJ121" s="990"/>
      <c r="AK121" s="991">
        <v>107</v>
      </c>
      <c r="AL121" s="989"/>
      <c r="AM121" s="989"/>
      <c r="AN121" s="989"/>
      <c r="AO121" s="990"/>
      <c r="AP121" s="992">
        <v>0</v>
      </c>
      <c r="AQ121" s="993"/>
      <c r="AR121" s="993"/>
      <c r="AS121" s="993"/>
      <c r="AT121" s="994"/>
      <c r="AU121" s="1010"/>
      <c r="AV121" s="1011"/>
      <c r="AW121" s="1011"/>
      <c r="AX121" s="1011"/>
      <c r="AY121" s="1012"/>
      <c r="AZ121" s="1025" t="s">
        <v>437</v>
      </c>
      <c r="BA121" s="1001"/>
      <c r="BB121" s="1001"/>
      <c r="BC121" s="1001"/>
      <c r="BD121" s="1001"/>
      <c r="BE121" s="1001"/>
      <c r="BF121" s="1001"/>
      <c r="BG121" s="1001"/>
      <c r="BH121" s="1001"/>
      <c r="BI121" s="1001"/>
      <c r="BJ121" s="1001"/>
      <c r="BK121" s="1001"/>
      <c r="BL121" s="1001"/>
      <c r="BM121" s="1001"/>
      <c r="BN121" s="1001"/>
      <c r="BO121" s="1001"/>
      <c r="BP121" s="1002"/>
      <c r="BQ121" s="1015">
        <v>15790726</v>
      </c>
      <c r="BR121" s="1016"/>
      <c r="BS121" s="1016"/>
      <c r="BT121" s="1016"/>
      <c r="BU121" s="1016"/>
      <c r="BV121" s="1016">
        <v>15690653</v>
      </c>
      <c r="BW121" s="1016"/>
      <c r="BX121" s="1016"/>
      <c r="BY121" s="1016"/>
      <c r="BZ121" s="1016"/>
      <c r="CA121" s="1016">
        <v>15473167</v>
      </c>
      <c r="CB121" s="1016"/>
      <c r="CC121" s="1016"/>
      <c r="CD121" s="1016"/>
      <c r="CE121" s="1016"/>
      <c r="CF121" s="1054">
        <v>173.7</v>
      </c>
      <c r="CG121" s="1055"/>
      <c r="CH121" s="1055"/>
      <c r="CI121" s="1055"/>
      <c r="CJ121" s="1055"/>
      <c r="CK121" s="1046"/>
      <c r="CL121" s="1047"/>
      <c r="CM121" s="1047"/>
      <c r="CN121" s="1047"/>
      <c r="CO121" s="1048"/>
      <c r="CP121" s="1037" t="s">
        <v>438</v>
      </c>
      <c r="CQ121" s="1038"/>
      <c r="CR121" s="1038"/>
      <c r="CS121" s="1038"/>
      <c r="CT121" s="1038"/>
      <c r="CU121" s="1038"/>
      <c r="CV121" s="1038"/>
      <c r="CW121" s="1038"/>
      <c r="CX121" s="1038"/>
      <c r="CY121" s="1038"/>
      <c r="CZ121" s="1038"/>
      <c r="DA121" s="1038"/>
      <c r="DB121" s="1038"/>
      <c r="DC121" s="1038"/>
      <c r="DD121" s="1038"/>
      <c r="DE121" s="1038"/>
      <c r="DF121" s="1039"/>
      <c r="DG121" s="949">
        <v>523</v>
      </c>
      <c r="DH121" s="950"/>
      <c r="DI121" s="950"/>
      <c r="DJ121" s="950"/>
      <c r="DK121" s="950"/>
      <c r="DL121" s="950">
        <v>485</v>
      </c>
      <c r="DM121" s="950"/>
      <c r="DN121" s="950"/>
      <c r="DO121" s="950"/>
      <c r="DP121" s="950"/>
      <c r="DQ121" s="950" t="s">
        <v>107</v>
      </c>
      <c r="DR121" s="950"/>
      <c r="DS121" s="950"/>
      <c r="DT121" s="950"/>
      <c r="DU121" s="950"/>
      <c r="DV121" s="951" t="s">
        <v>107</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107</v>
      </c>
      <c r="AB122" s="989"/>
      <c r="AC122" s="989"/>
      <c r="AD122" s="989"/>
      <c r="AE122" s="990"/>
      <c r="AF122" s="991" t="s">
        <v>107</v>
      </c>
      <c r="AG122" s="989"/>
      <c r="AH122" s="989"/>
      <c r="AI122" s="989"/>
      <c r="AJ122" s="990"/>
      <c r="AK122" s="991" t="s">
        <v>107</v>
      </c>
      <c r="AL122" s="989"/>
      <c r="AM122" s="989"/>
      <c r="AN122" s="989"/>
      <c r="AO122" s="990"/>
      <c r="AP122" s="992" t="s">
        <v>107</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439</v>
      </c>
      <c r="BP122" s="1024"/>
      <c r="BQ122" s="1064">
        <v>22830980</v>
      </c>
      <c r="BR122" s="1065"/>
      <c r="BS122" s="1065"/>
      <c r="BT122" s="1065"/>
      <c r="BU122" s="1065"/>
      <c r="BV122" s="1065">
        <v>23642056</v>
      </c>
      <c r="BW122" s="1065"/>
      <c r="BX122" s="1065"/>
      <c r="BY122" s="1065"/>
      <c r="BZ122" s="1065"/>
      <c r="CA122" s="1065">
        <v>24069509</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107</v>
      </c>
      <c r="AB123" s="989"/>
      <c r="AC123" s="989"/>
      <c r="AD123" s="989"/>
      <c r="AE123" s="990"/>
      <c r="AF123" s="991" t="s">
        <v>107</v>
      </c>
      <c r="AG123" s="989"/>
      <c r="AH123" s="989"/>
      <c r="AI123" s="989"/>
      <c r="AJ123" s="990"/>
      <c r="AK123" s="991" t="s">
        <v>107</v>
      </c>
      <c r="AL123" s="989"/>
      <c r="AM123" s="989"/>
      <c r="AN123" s="989"/>
      <c r="AO123" s="990"/>
      <c r="AP123" s="992" t="s">
        <v>107</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58</v>
      </c>
      <c r="BR123" s="1057"/>
      <c r="BS123" s="1057"/>
      <c r="BT123" s="1057"/>
      <c r="BU123" s="1057"/>
      <c r="BV123" s="1057">
        <v>51</v>
      </c>
      <c r="BW123" s="1057"/>
      <c r="BX123" s="1057"/>
      <c r="BY123" s="1057"/>
      <c r="BZ123" s="1057"/>
      <c r="CA123" s="1057">
        <v>45.8</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138973</v>
      </c>
      <c r="AB126" s="989"/>
      <c r="AC126" s="989"/>
      <c r="AD126" s="989"/>
      <c r="AE126" s="990"/>
      <c r="AF126" s="991">
        <v>142666</v>
      </c>
      <c r="AG126" s="989"/>
      <c r="AH126" s="989"/>
      <c r="AI126" s="989"/>
      <c r="AJ126" s="990"/>
      <c r="AK126" s="991">
        <v>147105</v>
      </c>
      <c r="AL126" s="989"/>
      <c r="AM126" s="989"/>
      <c r="AN126" s="989"/>
      <c r="AO126" s="990"/>
      <c r="AP126" s="992">
        <v>1.7</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415</v>
      </c>
      <c r="AB127" s="989"/>
      <c r="AC127" s="989"/>
      <c r="AD127" s="989"/>
      <c r="AE127" s="990"/>
      <c r="AF127" s="991">
        <v>361</v>
      </c>
      <c r="AG127" s="989"/>
      <c r="AH127" s="989"/>
      <c r="AI127" s="989"/>
      <c r="AJ127" s="990"/>
      <c r="AK127" s="991">
        <v>283</v>
      </c>
      <c r="AL127" s="989"/>
      <c r="AM127" s="989"/>
      <c r="AN127" s="989"/>
      <c r="AO127" s="990"/>
      <c r="AP127" s="992">
        <v>0</v>
      </c>
      <c r="AQ127" s="993"/>
      <c r="AR127" s="993"/>
      <c r="AS127" s="993"/>
      <c r="AT127" s="994"/>
      <c r="AU127" s="233"/>
      <c r="AV127" s="233"/>
      <c r="AW127" s="233"/>
      <c r="AX127" s="916" t="s">
        <v>451</v>
      </c>
      <c r="AY127" s="917"/>
      <c r="AZ127" s="917"/>
      <c r="BA127" s="917"/>
      <c r="BB127" s="917"/>
      <c r="BC127" s="917"/>
      <c r="BD127" s="917"/>
      <c r="BE127" s="918"/>
      <c r="BF127" s="1071" t="s">
        <v>441</v>
      </c>
      <c r="BG127" s="1072"/>
      <c r="BH127" s="1072"/>
      <c r="BI127" s="1072"/>
      <c r="BJ127" s="1072"/>
      <c r="BK127" s="1072"/>
      <c r="BL127" s="1081"/>
      <c r="BM127" s="1071">
        <v>13.29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454</v>
      </c>
      <c r="DM127" s="1078"/>
      <c r="DN127" s="1078"/>
      <c r="DO127" s="1078"/>
      <c r="DP127" s="1078"/>
      <c r="DQ127" s="1078" t="s">
        <v>454</v>
      </c>
      <c r="DR127" s="1078"/>
      <c r="DS127" s="1078"/>
      <c r="DT127" s="1078"/>
      <c r="DU127" s="1078"/>
      <c r="DV127" s="1079" t="s">
        <v>454</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v>196810</v>
      </c>
      <c r="AB128" s="1120"/>
      <c r="AC128" s="1120"/>
      <c r="AD128" s="1120"/>
      <c r="AE128" s="1121"/>
      <c r="AF128" s="1122">
        <v>253175</v>
      </c>
      <c r="AG128" s="1120"/>
      <c r="AH128" s="1120"/>
      <c r="AI128" s="1120"/>
      <c r="AJ128" s="1121"/>
      <c r="AK128" s="1122">
        <v>331909</v>
      </c>
      <c r="AL128" s="1120"/>
      <c r="AM128" s="1120"/>
      <c r="AN128" s="1120"/>
      <c r="AO128" s="1121"/>
      <c r="AP128" s="1123"/>
      <c r="AQ128" s="1124"/>
      <c r="AR128" s="1124"/>
      <c r="AS128" s="1124"/>
      <c r="AT128" s="1125"/>
      <c r="AU128" s="235"/>
      <c r="AV128" s="235"/>
      <c r="AW128" s="235"/>
      <c r="AX128" s="1084" t="s">
        <v>457</v>
      </c>
      <c r="AY128" s="980"/>
      <c r="AZ128" s="980"/>
      <c r="BA128" s="980"/>
      <c r="BB128" s="980"/>
      <c r="BC128" s="980"/>
      <c r="BD128" s="980"/>
      <c r="BE128" s="981"/>
      <c r="BF128" s="1096" t="s">
        <v>441</v>
      </c>
      <c r="BG128" s="1097"/>
      <c r="BH128" s="1097"/>
      <c r="BI128" s="1097"/>
      <c r="BJ128" s="1097"/>
      <c r="BK128" s="1097"/>
      <c r="BL128" s="1098"/>
      <c r="BM128" s="1096">
        <v>18.29</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10167948</v>
      </c>
      <c r="AB129" s="989"/>
      <c r="AC129" s="989"/>
      <c r="AD129" s="989"/>
      <c r="AE129" s="990"/>
      <c r="AF129" s="991">
        <v>10130213</v>
      </c>
      <c r="AG129" s="989"/>
      <c r="AH129" s="989"/>
      <c r="AI129" s="989"/>
      <c r="AJ129" s="990"/>
      <c r="AK129" s="991">
        <v>10281933</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8.6999999999999993</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1456509</v>
      </c>
      <c r="AB130" s="989"/>
      <c r="AC130" s="989"/>
      <c r="AD130" s="989"/>
      <c r="AE130" s="990"/>
      <c r="AF130" s="991">
        <v>1464145</v>
      </c>
      <c r="AG130" s="989"/>
      <c r="AH130" s="989"/>
      <c r="AI130" s="989"/>
      <c r="AJ130" s="990"/>
      <c r="AK130" s="991">
        <v>1372930</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45.8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8711439</v>
      </c>
      <c r="AB131" s="1028"/>
      <c r="AC131" s="1028"/>
      <c r="AD131" s="1028"/>
      <c r="AE131" s="1029"/>
      <c r="AF131" s="1030">
        <v>8666068</v>
      </c>
      <c r="AG131" s="1028"/>
      <c r="AH131" s="1028"/>
      <c r="AI131" s="1028"/>
      <c r="AJ131" s="1029"/>
      <c r="AK131" s="1030">
        <v>8909003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10.18569952</v>
      </c>
      <c r="AB132" s="1134"/>
      <c r="AC132" s="1134"/>
      <c r="AD132" s="1134"/>
      <c r="AE132" s="1135"/>
      <c r="AF132" s="1136">
        <v>9.0132341450000002</v>
      </c>
      <c r="AG132" s="1134"/>
      <c r="AH132" s="1134"/>
      <c r="AI132" s="1134"/>
      <c r="AJ132" s="1135"/>
      <c r="AK132" s="1136">
        <v>6.9917138879999996</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v>
      </c>
      <c r="AB133" s="1141"/>
      <c r="AC133" s="1141"/>
      <c r="AD133" s="1141"/>
      <c r="AE133" s="1142"/>
      <c r="AF133" s="1140">
        <v>10.1</v>
      </c>
      <c r="AG133" s="1141"/>
      <c r="AH133" s="1141"/>
      <c r="AI133" s="1141"/>
      <c r="AJ133" s="1142"/>
      <c r="AK133" s="1140">
        <v>8.6999999999999993</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2981413</v>
      </c>
      <c r="L9" s="264">
        <v>60673</v>
      </c>
      <c r="M9" s="265">
        <v>88578</v>
      </c>
      <c r="N9" s="266">
        <v>-31.5</v>
      </c>
    </row>
    <row r="10" spans="1:16">
      <c r="A10" s="248"/>
      <c r="B10" s="244"/>
      <c r="C10" s="244"/>
      <c r="D10" s="244"/>
      <c r="E10" s="244"/>
      <c r="F10" s="244"/>
      <c r="G10" s="1149" t="s">
        <v>475</v>
      </c>
      <c r="H10" s="1150"/>
      <c r="I10" s="1150"/>
      <c r="J10" s="1151"/>
      <c r="K10" s="267">
        <v>169421</v>
      </c>
      <c r="L10" s="268">
        <v>3448</v>
      </c>
      <c r="M10" s="269">
        <v>7040</v>
      </c>
      <c r="N10" s="270">
        <v>-51</v>
      </c>
    </row>
    <row r="11" spans="1:16" ht="13.5" customHeight="1">
      <c r="A11" s="248"/>
      <c r="B11" s="244"/>
      <c r="C11" s="244"/>
      <c r="D11" s="244"/>
      <c r="E11" s="244"/>
      <c r="F11" s="244"/>
      <c r="G11" s="1149" t="s">
        <v>476</v>
      </c>
      <c r="H11" s="1150"/>
      <c r="I11" s="1150"/>
      <c r="J11" s="1151"/>
      <c r="K11" s="267">
        <v>32099</v>
      </c>
      <c r="L11" s="268">
        <v>653</v>
      </c>
      <c r="M11" s="269">
        <v>8852</v>
      </c>
      <c r="N11" s="270">
        <v>-92.6</v>
      </c>
    </row>
    <row r="12" spans="1:16" ht="13.5" customHeight="1">
      <c r="A12" s="248"/>
      <c r="B12" s="244"/>
      <c r="C12" s="244"/>
      <c r="D12" s="244"/>
      <c r="E12" s="244"/>
      <c r="F12" s="244"/>
      <c r="G12" s="1149" t="s">
        <v>477</v>
      </c>
      <c r="H12" s="1150"/>
      <c r="I12" s="1150"/>
      <c r="J12" s="1151"/>
      <c r="K12" s="267" t="s">
        <v>478</v>
      </c>
      <c r="L12" s="268" t="s">
        <v>478</v>
      </c>
      <c r="M12" s="269">
        <v>853</v>
      </c>
      <c r="N12" s="270" t="s">
        <v>478</v>
      </c>
    </row>
    <row r="13" spans="1:16" ht="13.5" customHeight="1">
      <c r="A13" s="248"/>
      <c r="B13" s="244"/>
      <c r="C13" s="244"/>
      <c r="D13" s="244"/>
      <c r="E13" s="244"/>
      <c r="F13" s="244"/>
      <c r="G13" s="1149" t="s">
        <v>479</v>
      </c>
      <c r="H13" s="1150"/>
      <c r="I13" s="1150"/>
      <c r="J13" s="1151"/>
      <c r="K13" s="267">
        <v>214</v>
      </c>
      <c r="L13" s="268">
        <v>4</v>
      </c>
      <c r="M13" s="269">
        <v>12</v>
      </c>
      <c r="N13" s="270">
        <v>-66.7</v>
      </c>
    </row>
    <row r="14" spans="1:16" ht="13.5" customHeight="1">
      <c r="A14" s="248"/>
      <c r="B14" s="244"/>
      <c r="C14" s="244"/>
      <c r="D14" s="244"/>
      <c r="E14" s="244"/>
      <c r="F14" s="244"/>
      <c r="G14" s="1149" t="s">
        <v>480</v>
      </c>
      <c r="H14" s="1150"/>
      <c r="I14" s="1150"/>
      <c r="J14" s="1151"/>
      <c r="K14" s="267">
        <v>145185</v>
      </c>
      <c r="L14" s="268">
        <v>2955</v>
      </c>
      <c r="M14" s="269">
        <v>4061</v>
      </c>
      <c r="N14" s="270">
        <v>-27.2</v>
      </c>
    </row>
    <row r="15" spans="1:16" ht="13.5" customHeight="1">
      <c r="A15" s="248"/>
      <c r="B15" s="244"/>
      <c r="C15" s="244"/>
      <c r="D15" s="244"/>
      <c r="E15" s="244"/>
      <c r="F15" s="244"/>
      <c r="G15" s="1149" t="s">
        <v>481</v>
      </c>
      <c r="H15" s="1150"/>
      <c r="I15" s="1150"/>
      <c r="J15" s="1151"/>
      <c r="K15" s="267">
        <v>17377</v>
      </c>
      <c r="L15" s="268">
        <v>354</v>
      </c>
      <c r="M15" s="269">
        <v>2096</v>
      </c>
      <c r="N15" s="270">
        <v>-83.1</v>
      </c>
    </row>
    <row r="16" spans="1:16">
      <c r="A16" s="248"/>
      <c r="B16" s="244"/>
      <c r="C16" s="244"/>
      <c r="D16" s="244"/>
      <c r="E16" s="244"/>
      <c r="F16" s="244"/>
      <c r="G16" s="1152" t="s">
        <v>482</v>
      </c>
      <c r="H16" s="1153"/>
      <c r="I16" s="1153"/>
      <c r="J16" s="1154"/>
      <c r="K16" s="268">
        <v>-117957</v>
      </c>
      <c r="L16" s="268">
        <v>-2400</v>
      </c>
      <c r="M16" s="269">
        <v>-9609</v>
      </c>
      <c r="N16" s="270">
        <v>-75</v>
      </c>
    </row>
    <row r="17" spans="1:16">
      <c r="A17" s="248"/>
      <c r="B17" s="244"/>
      <c r="C17" s="244"/>
      <c r="D17" s="244"/>
      <c r="E17" s="244"/>
      <c r="F17" s="244"/>
      <c r="G17" s="1152" t="s">
        <v>166</v>
      </c>
      <c r="H17" s="1153"/>
      <c r="I17" s="1153"/>
      <c r="J17" s="1154"/>
      <c r="K17" s="268">
        <v>3227752</v>
      </c>
      <c r="L17" s="268">
        <v>65686</v>
      </c>
      <c r="M17" s="269">
        <v>101883</v>
      </c>
      <c r="N17" s="270">
        <v>-35.5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6.31</v>
      </c>
      <c r="L21" s="281">
        <v>9.81</v>
      </c>
      <c r="M21" s="282">
        <v>-3.5</v>
      </c>
      <c r="N21" s="249"/>
      <c r="O21" s="283"/>
      <c r="P21" s="279"/>
    </row>
    <row r="22" spans="1:16" s="284" customFormat="1">
      <c r="A22" s="279"/>
      <c r="B22" s="249"/>
      <c r="C22" s="249"/>
      <c r="D22" s="249"/>
      <c r="E22" s="249"/>
      <c r="F22" s="249"/>
      <c r="G22" s="1144" t="s">
        <v>488</v>
      </c>
      <c r="H22" s="1145"/>
      <c r="I22" s="1145"/>
      <c r="J22" s="1146"/>
      <c r="K22" s="285">
        <v>101.5</v>
      </c>
      <c r="L22" s="286">
        <v>97.8</v>
      </c>
      <c r="M22" s="287">
        <v>3.7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1784879</v>
      </c>
      <c r="L32" s="294">
        <v>36323</v>
      </c>
      <c r="M32" s="295">
        <v>68295</v>
      </c>
      <c r="N32" s="296">
        <v>-46.8</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20</v>
      </c>
      <c r="N34" s="296" t="s">
        <v>478</v>
      </c>
    </row>
    <row r="35" spans="1:16" ht="27" customHeight="1">
      <c r="A35" s="248"/>
      <c r="B35" s="244"/>
      <c r="C35" s="244"/>
      <c r="D35" s="244"/>
      <c r="E35" s="244"/>
      <c r="F35" s="244"/>
      <c r="G35" s="1160" t="s">
        <v>495</v>
      </c>
      <c r="H35" s="1161"/>
      <c r="I35" s="1161"/>
      <c r="J35" s="1162"/>
      <c r="K35" s="294">
        <v>374671</v>
      </c>
      <c r="L35" s="294">
        <v>7625</v>
      </c>
      <c r="M35" s="295">
        <v>17270</v>
      </c>
      <c r="N35" s="296">
        <v>-55.8</v>
      </c>
    </row>
    <row r="36" spans="1:16" ht="27" customHeight="1">
      <c r="A36" s="248"/>
      <c r="B36" s="244"/>
      <c r="C36" s="244"/>
      <c r="D36" s="244"/>
      <c r="E36" s="244"/>
      <c r="F36" s="244"/>
      <c r="G36" s="1160" t="s">
        <v>496</v>
      </c>
      <c r="H36" s="1161"/>
      <c r="I36" s="1161"/>
      <c r="J36" s="1162"/>
      <c r="K36" s="294">
        <v>20686</v>
      </c>
      <c r="L36" s="294">
        <v>421</v>
      </c>
      <c r="M36" s="295">
        <v>2908</v>
      </c>
      <c r="N36" s="296">
        <v>-85.5</v>
      </c>
    </row>
    <row r="37" spans="1:16" ht="13.5" customHeight="1">
      <c r="A37" s="248"/>
      <c r="B37" s="244"/>
      <c r="C37" s="244"/>
      <c r="D37" s="244"/>
      <c r="E37" s="244"/>
      <c r="F37" s="244"/>
      <c r="G37" s="1160" t="s">
        <v>497</v>
      </c>
      <c r="H37" s="1161"/>
      <c r="I37" s="1161"/>
      <c r="J37" s="1162"/>
      <c r="K37" s="294">
        <v>147495</v>
      </c>
      <c r="L37" s="294">
        <v>3002</v>
      </c>
      <c r="M37" s="295">
        <v>1444</v>
      </c>
      <c r="N37" s="296">
        <v>107.9</v>
      </c>
    </row>
    <row r="38" spans="1:16" ht="27" customHeight="1">
      <c r="A38" s="248"/>
      <c r="B38" s="244"/>
      <c r="C38" s="244"/>
      <c r="D38" s="244"/>
      <c r="E38" s="244"/>
      <c r="F38" s="244"/>
      <c r="G38" s="1163" t="s">
        <v>498</v>
      </c>
      <c r="H38" s="1164"/>
      <c r="I38" s="1164"/>
      <c r="J38" s="1165"/>
      <c r="K38" s="297" t="s">
        <v>478</v>
      </c>
      <c r="L38" s="297" t="s">
        <v>478</v>
      </c>
      <c r="M38" s="298">
        <v>7</v>
      </c>
      <c r="N38" s="299" t="s">
        <v>478</v>
      </c>
      <c r="O38" s="293"/>
    </row>
    <row r="39" spans="1:16">
      <c r="A39" s="248"/>
      <c r="B39" s="244"/>
      <c r="C39" s="244"/>
      <c r="D39" s="244"/>
      <c r="E39" s="244"/>
      <c r="F39" s="244"/>
      <c r="G39" s="1163" t="s">
        <v>499</v>
      </c>
      <c r="H39" s="1164"/>
      <c r="I39" s="1164"/>
      <c r="J39" s="1165"/>
      <c r="K39" s="300">
        <v>-331909</v>
      </c>
      <c r="L39" s="300">
        <v>-6754</v>
      </c>
      <c r="M39" s="301">
        <v>-4412</v>
      </c>
      <c r="N39" s="302">
        <v>53.1</v>
      </c>
      <c r="O39" s="293"/>
    </row>
    <row r="40" spans="1:16" ht="27" customHeight="1">
      <c r="A40" s="248"/>
      <c r="B40" s="244"/>
      <c r="C40" s="244"/>
      <c r="D40" s="244"/>
      <c r="E40" s="244"/>
      <c r="F40" s="244"/>
      <c r="G40" s="1160" t="s">
        <v>500</v>
      </c>
      <c r="H40" s="1161"/>
      <c r="I40" s="1161"/>
      <c r="J40" s="1162"/>
      <c r="K40" s="300">
        <v>-1372930</v>
      </c>
      <c r="L40" s="300">
        <v>-27940</v>
      </c>
      <c r="M40" s="301">
        <v>-58381</v>
      </c>
      <c r="N40" s="302">
        <v>-52.1</v>
      </c>
      <c r="O40" s="293"/>
    </row>
    <row r="41" spans="1:16">
      <c r="A41" s="248"/>
      <c r="B41" s="244"/>
      <c r="C41" s="244"/>
      <c r="D41" s="244"/>
      <c r="E41" s="244"/>
      <c r="F41" s="244"/>
      <c r="G41" s="1166" t="s">
        <v>277</v>
      </c>
      <c r="H41" s="1167"/>
      <c r="I41" s="1167"/>
      <c r="J41" s="1168"/>
      <c r="K41" s="294">
        <v>622892</v>
      </c>
      <c r="L41" s="300">
        <v>12676</v>
      </c>
      <c r="M41" s="301">
        <v>27153</v>
      </c>
      <c r="N41" s="302">
        <v>-53.3</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1465678</v>
      </c>
      <c r="J51" s="320">
        <v>30012</v>
      </c>
      <c r="K51" s="321">
        <v>-55.7</v>
      </c>
      <c r="L51" s="322">
        <v>67201</v>
      </c>
      <c r="M51" s="323">
        <v>-14.6</v>
      </c>
      <c r="N51" s="324">
        <v>-41.1</v>
      </c>
    </row>
    <row r="52" spans="1:14">
      <c r="A52" s="248"/>
      <c r="B52" s="244"/>
      <c r="C52" s="244"/>
      <c r="D52" s="244"/>
      <c r="E52" s="244"/>
      <c r="F52" s="244"/>
      <c r="G52" s="325"/>
      <c r="H52" s="326" t="s">
        <v>511</v>
      </c>
      <c r="I52" s="327">
        <v>780371</v>
      </c>
      <c r="J52" s="328">
        <v>15979</v>
      </c>
      <c r="K52" s="329">
        <v>-38.1</v>
      </c>
      <c r="L52" s="330">
        <v>35210</v>
      </c>
      <c r="M52" s="331">
        <v>-7.6</v>
      </c>
      <c r="N52" s="332">
        <v>-30.5</v>
      </c>
    </row>
    <row r="53" spans="1:14">
      <c r="A53" s="248"/>
      <c r="B53" s="244"/>
      <c r="C53" s="244"/>
      <c r="D53" s="244"/>
      <c r="E53" s="244"/>
      <c r="F53" s="244"/>
      <c r="G53" s="310" t="s">
        <v>512</v>
      </c>
      <c r="H53" s="311"/>
      <c r="I53" s="319">
        <v>1252397</v>
      </c>
      <c r="J53" s="320">
        <v>25489</v>
      </c>
      <c r="K53" s="321">
        <v>-15.1</v>
      </c>
      <c r="L53" s="322">
        <v>75709</v>
      </c>
      <c r="M53" s="323">
        <v>12.7</v>
      </c>
      <c r="N53" s="324">
        <v>-27.8</v>
      </c>
    </row>
    <row r="54" spans="1:14">
      <c r="A54" s="248"/>
      <c r="B54" s="244"/>
      <c r="C54" s="244"/>
      <c r="D54" s="244"/>
      <c r="E54" s="244"/>
      <c r="F54" s="244"/>
      <c r="G54" s="325"/>
      <c r="H54" s="326" t="s">
        <v>511</v>
      </c>
      <c r="I54" s="327">
        <v>701801</v>
      </c>
      <c r="J54" s="328">
        <v>14283</v>
      </c>
      <c r="K54" s="329">
        <v>-10.6</v>
      </c>
      <c r="L54" s="330">
        <v>35212</v>
      </c>
      <c r="M54" s="331">
        <v>0</v>
      </c>
      <c r="N54" s="332">
        <v>-10.6</v>
      </c>
    </row>
    <row r="55" spans="1:14">
      <c r="A55" s="248"/>
      <c r="B55" s="244"/>
      <c r="C55" s="244"/>
      <c r="D55" s="244"/>
      <c r="E55" s="244"/>
      <c r="F55" s="244"/>
      <c r="G55" s="310" t="s">
        <v>513</v>
      </c>
      <c r="H55" s="311"/>
      <c r="I55" s="319">
        <v>1947238</v>
      </c>
      <c r="J55" s="320">
        <v>39683</v>
      </c>
      <c r="K55" s="321">
        <v>55.7</v>
      </c>
      <c r="L55" s="322">
        <v>90961</v>
      </c>
      <c r="M55" s="323">
        <v>20.100000000000001</v>
      </c>
      <c r="N55" s="324">
        <v>35.6</v>
      </c>
    </row>
    <row r="56" spans="1:14">
      <c r="A56" s="248"/>
      <c r="B56" s="244"/>
      <c r="C56" s="244"/>
      <c r="D56" s="244"/>
      <c r="E56" s="244"/>
      <c r="F56" s="244"/>
      <c r="G56" s="325"/>
      <c r="H56" s="326" t="s">
        <v>511</v>
      </c>
      <c r="I56" s="327">
        <v>1003192</v>
      </c>
      <c r="J56" s="328">
        <v>20444</v>
      </c>
      <c r="K56" s="329">
        <v>43.1</v>
      </c>
      <c r="L56" s="330">
        <v>37720</v>
      </c>
      <c r="M56" s="331">
        <v>7.1</v>
      </c>
      <c r="N56" s="332">
        <v>36</v>
      </c>
    </row>
    <row r="57" spans="1:14">
      <c r="A57" s="248"/>
      <c r="B57" s="244"/>
      <c r="C57" s="244"/>
      <c r="D57" s="244"/>
      <c r="E57" s="244"/>
      <c r="F57" s="244"/>
      <c r="G57" s="310" t="s">
        <v>514</v>
      </c>
      <c r="H57" s="311"/>
      <c r="I57" s="319">
        <v>3687284</v>
      </c>
      <c r="J57" s="320">
        <v>75027</v>
      </c>
      <c r="K57" s="321">
        <v>89.1</v>
      </c>
      <c r="L57" s="322">
        <v>106614</v>
      </c>
      <c r="M57" s="323">
        <v>17.2</v>
      </c>
      <c r="N57" s="324">
        <v>71.900000000000006</v>
      </c>
    </row>
    <row r="58" spans="1:14">
      <c r="A58" s="248"/>
      <c r="B58" s="244"/>
      <c r="C58" s="244"/>
      <c r="D58" s="244"/>
      <c r="E58" s="244"/>
      <c r="F58" s="244"/>
      <c r="G58" s="325"/>
      <c r="H58" s="326" t="s">
        <v>511</v>
      </c>
      <c r="I58" s="327">
        <v>2151521</v>
      </c>
      <c r="J58" s="328">
        <v>43778</v>
      </c>
      <c r="K58" s="329">
        <v>114.1</v>
      </c>
      <c r="L58" s="330">
        <v>45545</v>
      </c>
      <c r="M58" s="331">
        <v>20.7</v>
      </c>
      <c r="N58" s="332">
        <v>93.4</v>
      </c>
    </row>
    <row r="59" spans="1:14">
      <c r="A59" s="248"/>
      <c r="B59" s="244"/>
      <c r="C59" s="244"/>
      <c r="D59" s="244"/>
      <c r="E59" s="244"/>
      <c r="F59" s="244"/>
      <c r="G59" s="310" t="s">
        <v>515</v>
      </c>
      <c r="H59" s="311"/>
      <c r="I59" s="319">
        <v>2227762</v>
      </c>
      <c r="J59" s="320">
        <v>45336</v>
      </c>
      <c r="K59" s="321">
        <v>-39.6</v>
      </c>
      <c r="L59" s="322">
        <v>85459</v>
      </c>
      <c r="M59" s="323">
        <v>-19.8</v>
      </c>
      <c r="N59" s="324">
        <v>-19.8</v>
      </c>
    </row>
    <row r="60" spans="1:14">
      <c r="A60" s="248"/>
      <c r="B60" s="244"/>
      <c r="C60" s="244"/>
      <c r="D60" s="244"/>
      <c r="E60" s="244"/>
      <c r="F60" s="244"/>
      <c r="G60" s="325"/>
      <c r="H60" s="326" t="s">
        <v>511</v>
      </c>
      <c r="I60" s="333">
        <v>933143</v>
      </c>
      <c r="J60" s="328">
        <v>18990</v>
      </c>
      <c r="K60" s="329">
        <v>-56.6</v>
      </c>
      <c r="L60" s="330">
        <v>44378</v>
      </c>
      <c r="M60" s="331">
        <v>-2.6</v>
      </c>
      <c r="N60" s="332">
        <v>-54</v>
      </c>
    </row>
    <row r="61" spans="1:14">
      <c r="A61" s="248"/>
      <c r="B61" s="244"/>
      <c r="C61" s="244"/>
      <c r="D61" s="244"/>
      <c r="E61" s="244"/>
      <c r="F61" s="244"/>
      <c r="G61" s="310" t="s">
        <v>516</v>
      </c>
      <c r="H61" s="334"/>
      <c r="I61" s="335">
        <v>2116072</v>
      </c>
      <c r="J61" s="336">
        <v>43109</v>
      </c>
      <c r="K61" s="337">
        <v>6.9</v>
      </c>
      <c r="L61" s="338">
        <v>85189</v>
      </c>
      <c r="M61" s="339">
        <v>3.1</v>
      </c>
      <c r="N61" s="324">
        <v>3.8</v>
      </c>
    </row>
    <row r="62" spans="1:14">
      <c r="A62" s="248"/>
      <c r="B62" s="244"/>
      <c r="C62" s="244"/>
      <c r="D62" s="244"/>
      <c r="E62" s="244"/>
      <c r="F62" s="244"/>
      <c r="G62" s="325"/>
      <c r="H62" s="326" t="s">
        <v>511</v>
      </c>
      <c r="I62" s="327">
        <v>1114006</v>
      </c>
      <c r="J62" s="328">
        <v>22695</v>
      </c>
      <c r="K62" s="329">
        <v>10.4</v>
      </c>
      <c r="L62" s="330">
        <v>39613</v>
      </c>
      <c r="M62" s="331">
        <v>3.5</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26.76</v>
      </c>
      <c r="G47" s="12">
        <v>28.1</v>
      </c>
      <c r="H47" s="12">
        <v>21.1</v>
      </c>
      <c r="I47" s="12">
        <v>23.29</v>
      </c>
      <c r="J47" s="13">
        <v>23.96</v>
      </c>
    </row>
    <row r="48" spans="2:10" ht="57.75" customHeight="1">
      <c r="B48" s="14"/>
      <c r="C48" s="1171" t="s">
        <v>4</v>
      </c>
      <c r="D48" s="1171"/>
      <c r="E48" s="1172"/>
      <c r="F48" s="15">
        <v>8.81</v>
      </c>
      <c r="G48" s="16">
        <v>11.54</v>
      </c>
      <c r="H48" s="16">
        <v>7.59</v>
      </c>
      <c r="I48" s="16">
        <v>6.55</v>
      </c>
      <c r="J48" s="17">
        <v>5.32</v>
      </c>
    </row>
    <row r="49" spans="2:10" ht="57.75" customHeight="1" thickBot="1">
      <c r="B49" s="18"/>
      <c r="C49" s="1173" t="s">
        <v>5</v>
      </c>
      <c r="D49" s="1173"/>
      <c r="E49" s="1174"/>
      <c r="F49" s="19">
        <v>7.26</v>
      </c>
      <c r="G49" s="20">
        <v>4.04</v>
      </c>
      <c r="H49" s="20" t="s">
        <v>523</v>
      </c>
      <c r="I49" s="20">
        <v>0.67</v>
      </c>
      <c r="J49" s="21" t="s">
        <v>524</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2017-05-09T07:29:20Z</cp:lastPrinted>
  <dcterms:created xsi:type="dcterms:W3CDTF">2017-02-15T22:26:29Z</dcterms:created>
  <dcterms:modified xsi:type="dcterms:W3CDTF">2017-05-10T13:45:15Z</dcterms:modified>
  <cp:category/>
</cp:coreProperties>
</file>