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'筑後地区'!$A$1:$O$26</definedName>
    <definedName name="_xlnm.Print_Area" localSheetId="2">'筑豊地区'!$A$1:$O$21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<sst xmlns="http://schemas.openxmlformats.org/spreadsheetml/2006/main" count="198" uniqueCount="138">
  <si>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</si>
  <si>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</si>
  <si>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</si>
  <si>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</si>
  <si>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</si>
  <si>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</si>
  <si>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</si>
  <si>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</si>
  <si>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</si>
  <si>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</si>
  <si>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</si>
  <si>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</si>
  <si>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</si>
  <si>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</si>
  <si>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</si>
  <si>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</si>
  <si>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</si>
  <si>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</si>
  <si>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</si>
  <si>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</si>
  <si>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</si>
  <si>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</si>
  <si>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</si>
  <si>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吉井町</t>
  </si>
  <si>
    <t xml:space="preserve"> 浮羽町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</si>
  <si>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</si>
  <si>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</si>
  <si>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</si>
  <si>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</si>
  <si>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</si>
  <si>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</si>
  <si>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</si>
  <si>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</si>
  <si>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</si>
  <si>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</si>
  <si>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</si>
  <si>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</si>
  <si>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</si>
  <si>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</si>
  <si>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</si>
  <si>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</si>
  <si>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</si>
  <si>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</si>
  <si>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</si>
  <si>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</si>
  <si>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</si>
  <si>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</si>
  <si>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</si>
  <si>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</si>
  <si>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</si>
  <si>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</si>
  <si>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</si>
  <si>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</si>
  <si>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</si>
  <si>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</si>
  <si>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</si>
  <si>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</si>
  <si>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</si>
  <si>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</si>
  <si>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桂川町</t>
  </si>
  <si>
    <t xml:space="preserve"> 碓井町</t>
  </si>
  <si>
    <t xml:space="preserve"> 嘉穂町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</si>
  <si>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</si>
  <si>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</si>
  <si>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</si>
  <si>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</si>
  <si>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</si>
  <si>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</si>
  <si>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</si>
  <si>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</si>
  <si>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</si>
  <si>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</si>
  <si>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</si>
  <si>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吉富町</t>
  </si>
  <si>
    <t xml:space="preserve"> 新吉富村</t>
  </si>
  <si>
    <t xml:space="preserve"> 大平村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</si>
  <si>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</si>
  <si>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</si>
  <si>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</si>
  <si>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</si>
  <si>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</si>
  <si>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</si>
  <si>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</si>
  <si>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</si>
  <si>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</si>
  <si>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</si>
  <si>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</si>
  <si>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</si>
  <si>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</si>
  <si>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</si>
  <si>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</si>
  <si>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</si>
  <si>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</si>
  <si>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</si>
  <si>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</si>
  <si>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</si>
  <si>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</si>
  <si>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</si>
  <si>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</si>
  <si>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</si>
  <si>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</si>
  <si>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</si>
  <si>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</si>
  <si>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</si>
  <si>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</si>
  <si>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</si>
  <si>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</si>
  <si>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</si>
  <si>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</si>
  <si>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</si>
  <si>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</si>
  <si>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</si>
  <si>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</si>
  <si>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</si>
  <si>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</si>
  <si>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</si>
  <si>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</si>
  <si>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</si>
  <si>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</si>
  <si>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</si>
  <si>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</si>
  <si>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</si>
  <si>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</si>
  <si>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</si>
  <si>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>-</t>
  </si>
  <si>
    <t>大牟田市</t>
  </si>
  <si>
    <t xml:space="preserve"> 宗像市</t>
  </si>
  <si>
    <t>稲築町</t>
  </si>
  <si>
    <t>糸田町</t>
  </si>
  <si>
    <t xml:space="preserve"> 遠賀町</t>
  </si>
  <si>
    <t xml:space="preserve"> 宇美町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</si>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</sst>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2" xfId="0" applyNumberFormat="1" applyFont="1" applyFill="1" applyBorder="1" applyAlignment="1" applyProtection="1" quotePrefix="1">
      <alignment horizontal="right" vertical="center"/>
      <protection/>
    </xf>
    <xf numFmtId="176" fontId="8" fillId="0" borderId="5" xfId="0" applyNumberFormat="1" applyFont="1" applyFill="1" applyBorder="1" applyAlignment="1" applyProtection="1" quotePrefix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 quotePrefix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 quotePrefix="1">
      <alignment horizontal="right" vertical="center"/>
      <protection/>
    </xf>
    <xf numFmtId="176" fontId="8" fillId="0" borderId="8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16" xfId="0" applyNumberFormat="1" applyFont="1" applyFill="1" applyBorder="1" applyAlignment="1" applyProtection="1" quotePrefix="1">
      <alignment horizontal="right" vertical="center"/>
      <protection/>
    </xf>
    <xf numFmtId="0" fontId="8" fillId="2" borderId="10" xfId="0" applyNumberFormat="1" applyFont="1" applyFill="1" applyBorder="1" applyAlignment="1" applyProtection="1">
      <alignment horizontal="left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0" fontId="10" fillId="2" borderId="18" xfId="0" applyNumberFormat="1" applyFont="1" applyFill="1" applyBorder="1" applyAlignment="1" applyProtection="1">
      <alignment horizontal="center" vertical="center"/>
      <protection/>
    </xf>
    <xf numFmtId="0" fontId="10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20" xfId="0" applyNumberFormat="1" applyFont="1" applyFill="1" applyBorder="1" applyAlignment="1" applyProtection="1" quotePrefix="1">
      <alignment vertical="center"/>
      <protection/>
    </xf>
    <xf numFmtId="0" fontId="10" fillId="3" borderId="21" xfId="0" applyNumberFormat="1" applyFont="1" applyFill="1" applyBorder="1" applyAlignment="1" applyProtection="1">
      <alignment horizontal="center" vertical="center"/>
      <protection/>
    </xf>
    <xf numFmtId="176" fontId="12" fillId="0" borderId="22" xfId="0" applyNumberFormat="1" applyFont="1" applyFill="1" applyBorder="1" applyAlignment="1" applyProtection="1" quotePrefix="1">
      <alignment vertical="center"/>
      <protection/>
    </xf>
    <xf numFmtId="176" fontId="12" fillId="0" borderId="23" xfId="0" applyNumberFormat="1" applyFont="1" applyFill="1" applyBorder="1" applyAlignment="1" applyProtection="1" quotePrefix="1">
      <alignment vertical="center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176" fontId="12" fillId="0" borderId="25" xfId="0" applyNumberFormat="1" applyFont="1" applyFill="1" applyBorder="1" applyAlignment="1" applyProtection="1" quotePrefix="1">
      <alignment vertical="center"/>
      <protection/>
    </xf>
    <xf numFmtId="176" fontId="12" fillId="0" borderId="26" xfId="0" applyNumberFormat="1" applyFont="1" applyFill="1" applyBorder="1" applyAlignment="1" applyProtection="1" quotePrefix="1">
      <alignment vertical="center"/>
      <protection/>
    </xf>
    <xf numFmtId="3" fontId="12" fillId="0" borderId="22" xfId="0" applyNumberFormat="1" applyFont="1" applyFill="1" applyBorder="1" applyAlignment="1" applyProtection="1" quotePrefix="1">
      <alignment vertical="center"/>
      <protection/>
    </xf>
    <xf numFmtId="3" fontId="12" fillId="0" borderId="27" xfId="0" applyNumberFormat="1" applyFont="1" applyFill="1" applyBorder="1" applyAlignment="1" applyProtection="1" quotePrefix="1">
      <alignment vertical="center"/>
      <protection/>
    </xf>
    <xf numFmtId="176" fontId="12" fillId="0" borderId="21" xfId="0" applyNumberFormat="1" applyFont="1" applyFill="1" applyBorder="1" applyAlignment="1" applyProtection="1" quotePrefix="1">
      <alignment vertical="center"/>
      <protection/>
    </xf>
    <xf numFmtId="176" fontId="12" fillId="0" borderId="18" xfId="0" applyNumberFormat="1" applyFont="1" applyFill="1" applyBorder="1" applyAlignment="1" applyProtection="1" quotePrefix="1">
      <alignment vertical="center"/>
      <protection/>
    </xf>
    <xf numFmtId="0" fontId="8" fillId="3" borderId="10" xfId="0" applyNumberFormat="1" applyFont="1" applyFill="1" applyBorder="1" applyAlignment="1" applyProtection="1">
      <alignment horizontal="center" vertical="center"/>
      <protection/>
    </xf>
    <xf numFmtId="0" fontId="8" fillId="3" borderId="17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176" fontId="12" fillId="0" borderId="19" xfId="0" applyNumberFormat="1" applyFont="1" applyFill="1" applyBorder="1" applyAlignment="1" applyProtection="1" quotePrefix="1">
      <alignment vertical="center"/>
      <protection/>
    </xf>
    <xf numFmtId="176" fontId="12" fillId="0" borderId="17" xfId="0" applyNumberFormat="1" applyFont="1" applyFill="1" applyBorder="1" applyAlignment="1" applyProtection="1" quotePrefix="1">
      <alignment vertical="center"/>
      <protection/>
    </xf>
    <xf numFmtId="0" fontId="11" fillId="0" borderId="10" xfId="0" applyNumberFormat="1" applyFont="1" applyFill="1" applyBorder="1" applyAlignment="1" applyProtection="1" quotePrefix="1">
      <alignment vertical="center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 applyProtection="1" quotePrefix="1">
      <alignment horizontal="right" vertical="center"/>
      <protection/>
    </xf>
    <xf numFmtId="176" fontId="8" fillId="0" borderId="28" xfId="0" applyNumberFormat="1" applyFont="1" applyFill="1" applyBorder="1" applyAlignment="1" applyProtection="1">
      <alignment horizontal="right" vertical="center"/>
      <protection/>
    </xf>
    <xf numFmtId="0" fontId="8" fillId="0" borderId="29" xfId="0" applyNumberFormat="1" applyFont="1" applyFill="1" applyBorder="1" applyAlignment="1" applyProtection="1" quotePrefix="1">
      <alignment vertical="center"/>
      <protection/>
    </xf>
    <xf numFmtId="176" fontId="12" fillId="0" borderId="2" xfId="0" applyNumberFormat="1" applyFont="1" applyFill="1" applyBorder="1" applyAlignment="1" applyProtection="1" quotePrefix="1">
      <alignment vertical="center"/>
      <protection/>
    </xf>
    <xf numFmtId="176" fontId="12" fillId="0" borderId="30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10" fillId="0" borderId="31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 quotePrefix="1">
      <alignment horizontal="center" vertical="center"/>
      <protection/>
    </xf>
    <xf numFmtId="0" fontId="10" fillId="0" borderId="6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 quotePrefix="1">
      <alignment horizontal="center" vertical="center"/>
      <protection/>
    </xf>
    <xf numFmtId="0" fontId="10" fillId="0" borderId="32" xfId="0" applyNumberFormat="1" applyFont="1" applyFill="1" applyBorder="1" applyAlignment="1" applyProtection="1" quotePrefix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176" fontId="10" fillId="0" borderId="5" xfId="0" applyNumberFormat="1" applyFont="1" applyFill="1" applyBorder="1" applyAlignment="1" applyProtection="1">
      <alignment horizontal="right" vertical="center"/>
      <protection/>
    </xf>
    <xf numFmtId="176" fontId="12" fillId="0" borderId="33" xfId="0" applyNumberFormat="1" applyFont="1" applyFill="1" applyBorder="1" applyAlignment="1" applyProtection="1" quotePrefix="1">
      <alignment horizontal="right" vertical="center"/>
      <protection/>
    </xf>
    <xf numFmtId="176" fontId="10" fillId="0" borderId="34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2" fillId="0" borderId="35" xfId="0" applyNumberFormat="1" applyFont="1" applyFill="1" applyBorder="1" applyAlignment="1" applyProtection="1" quotePrefix="1">
      <alignment horizontal="right" vertical="center"/>
      <protection/>
    </xf>
    <xf numFmtId="0" fontId="11" fillId="0" borderId="15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176" fontId="10" fillId="0" borderId="36" xfId="0" applyNumberFormat="1" applyFont="1" applyFill="1" applyBorder="1" applyAlignment="1" applyProtection="1" quotePrefix="1">
      <alignment horizontal="right" vertical="center"/>
      <protection/>
    </xf>
    <xf numFmtId="176" fontId="10" fillId="0" borderId="37" xfId="0" applyNumberFormat="1" applyFont="1" applyFill="1" applyBorder="1" applyAlignment="1" applyProtection="1" quotePrefix="1">
      <alignment horizontal="right" vertical="center"/>
      <protection/>
    </xf>
    <xf numFmtId="176" fontId="12" fillId="0" borderId="38" xfId="0" applyNumberFormat="1" applyFont="1" applyFill="1" applyBorder="1" applyAlignment="1" applyProtection="1" quotePrefix="1">
      <alignment horizontal="right" vertical="center"/>
      <protection/>
    </xf>
    <xf numFmtId="176" fontId="10" fillId="0" borderId="39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2" fillId="0" borderId="21" xfId="0" applyNumberFormat="1" applyFont="1" applyFill="1" applyBorder="1" applyAlignment="1" applyProtection="1" quotePrefix="1">
      <alignment horizontal="right" vertical="center"/>
      <protection/>
    </xf>
    <xf numFmtId="176" fontId="12" fillId="0" borderId="18" xfId="0" applyNumberFormat="1" applyFont="1" applyFill="1" applyBorder="1" applyAlignment="1" applyProtection="1" quotePrefix="1">
      <alignment horizontal="right" vertical="center"/>
      <protection/>
    </xf>
    <xf numFmtId="176" fontId="8" fillId="0" borderId="39" xfId="0" applyNumberFormat="1" applyFont="1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 applyProtection="1" quotePrefix="1">
      <alignment vertical="center"/>
      <protection/>
    </xf>
    <xf numFmtId="176" fontId="8" fillId="0" borderId="16" xfId="0" applyNumberFormat="1" applyFont="1" applyFill="1" applyBorder="1" applyAlignment="1" applyProtection="1" quotePrefix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42" xfId="0" applyNumberFormat="1" applyFont="1" applyFill="1" applyBorder="1" applyAlignment="1" applyProtection="1" quotePrefix="1">
      <alignment vertical="center"/>
      <protection/>
    </xf>
    <xf numFmtId="3" fontId="12" fillId="0" borderId="23" xfId="0" applyNumberFormat="1" applyFont="1" applyFill="1" applyBorder="1" applyAlignment="1" applyProtection="1" quotePrefix="1">
      <alignment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0" fontId="11" fillId="0" borderId="43" xfId="0" applyFont="1" applyBorder="1" applyAlignment="1">
      <alignment horizontal="right" vertical="center"/>
    </xf>
    <xf numFmtId="176" fontId="12" fillId="0" borderId="19" xfId="0" applyNumberFormat="1" applyFont="1" applyFill="1" applyBorder="1" applyAlignment="1" applyProtection="1" quotePrefix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Normal="200" zoomScaleSheetLayoutView="100" workbookViewId="0" topLeftCell="A2">
      <pane xSplit="2" ySplit="10" topLeftCell="E1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K24" sqref="K24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26" t="s">
        <v>93</v>
      </c>
    </row>
    <row r="2" spans="1:15" ht="13.5" customHeight="1">
      <c r="A2" s="3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3" t="s">
        <v>37</v>
      </c>
      <c r="O2" s="103"/>
    </row>
    <row r="3" spans="1:16" ht="18" customHeight="1">
      <c r="A3" s="1"/>
      <c r="B3" s="38" t="s">
        <v>87</v>
      </c>
      <c r="C3" s="39" t="s">
        <v>38</v>
      </c>
      <c r="D3" s="40" t="s">
        <v>39</v>
      </c>
      <c r="E3" s="40" t="s">
        <v>40</v>
      </c>
      <c r="F3" s="40" t="s">
        <v>41</v>
      </c>
      <c r="G3" s="40" t="s">
        <v>42</v>
      </c>
      <c r="H3" s="40" t="s">
        <v>43</v>
      </c>
      <c r="I3" s="40" t="s">
        <v>44</v>
      </c>
      <c r="J3" s="40" t="s">
        <v>45</v>
      </c>
      <c r="K3" s="40" t="s">
        <v>46</v>
      </c>
      <c r="L3" s="40" t="s">
        <v>47</v>
      </c>
      <c r="M3" s="40" t="s">
        <v>48</v>
      </c>
      <c r="N3" s="40" t="s">
        <v>49</v>
      </c>
      <c r="O3" s="100" t="s">
        <v>50</v>
      </c>
      <c r="P3" s="1"/>
    </row>
    <row r="4" spans="1:18" ht="20.25" customHeight="1">
      <c r="A4" s="1"/>
      <c r="B4" s="7" t="s">
        <v>88</v>
      </c>
      <c r="C4" s="64">
        <f>SUM(C31)</f>
        <v>6022</v>
      </c>
      <c r="D4" s="64">
        <f aca="true" t="shared" si="0" ref="D4:N4">SUM(D31)</f>
        <v>1668</v>
      </c>
      <c r="E4" s="64">
        <f t="shared" si="0"/>
        <v>1533</v>
      </c>
      <c r="F4" s="64">
        <f t="shared" si="0"/>
        <v>2137</v>
      </c>
      <c r="G4" s="64">
        <f t="shared" si="0"/>
        <v>1844</v>
      </c>
      <c r="H4" s="64">
        <f t="shared" si="0"/>
        <v>1661</v>
      </c>
      <c r="I4" s="64">
        <f t="shared" si="0"/>
        <v>1720</v>
      </c>
      <c r="J4" s="64">
        <f t="shared" si="0"/>
        <v>2059</v>
      </c>
      <c r="K4" s="64">
        <f t="shared" si="0"/>
        <v>1897</v>
      </c>
      <c r="L4" s="64">
        <f t="shared" si="0"/>
        <v>2361</v>
      </c>
      <c r="M4" s="64">
        <f t="shared" si="0"/>
        <v>2337</v>
      </c>
      <c r="N4" s="64">
        <f t="shared" si="0"/>
        <v>1306</v>
      </c>
      <c r="O4" s="45">
        <f>O31</f>
        <v>42968</v>
      </c>
      <c r="P4" s="1"/>
      <c r="R4" s="9"/>
    </row>
    <row r="5" spans="1:18" ht="20.25" customHeight="1">
      <c r="A5" s="1"/>
      <c r="B5" s="7" t="s">
        <v>89</v>
      </c>
      <c r="C5" s="64">
        <f>'筑後地区'!C26</f>
        <v>1415</v>
      </c>
      <c r="D5" s="64">
        <f>'筑後地区'!D26</f>
        <v>1033</v>
      </c>
      <c r="E5" s="64">
        <f>'筑後地区'!E26</f>
        <v>1518</v>
      </c>
      <c r="F5" s="64">
        <f>'筑後地区'!F26</f>
        <v>1863</v>
      </c>
      <c r="G5" s="64">
        <f>'筑後地区'!G26</f>
        <v>1912</v>
      </c>
      <c r="H5" s="64">
        <f>'筑後地区'!H26</f>
        <v>1234</v>
      </c>
      <c r="I5" s="64">
        <f>'筑後地区'!I26</f>
        <v>1761</v>
      </c>
      <c r="J5" s="64">
        <f>'筑後地区'!J26</f>
        <v>2293</v>
      </c>
      <c r="K5" s="64">
        <f>'筑後地区'!K26</f>
        <v>1587</v>
      </c>
      <c r="L5" s="64">
        <f>'筑後地区'!L26</f>
        <v>2090</v>
      </c>
      <c r="M5" s="64">
        <f>'筑後地区'!M26</f>
        <v>2059</v>
      </c>
      <c r="N5" s="64">
        <f>'筑後地区'!N26</f>
        <v>813</v>
      </c>
      <c r="O5" s="45">
        <f>'筑後地区'!O26</f>
        <v>19578</v>
      </c>
      <c r="P5" s="1"/>
      <c r="R5" s="9"/>
    </row>
    <row r="6" spans="1:18" ht="20.25" customHeight="1">
      <c r="A6" s="1"/>
      <c r="B6" s="7" t="s">
        <v>90</v>
      </c>
      <c r="C6" s="64">
        <f>'筑豊地区'!C21</f>
        <v>527</v>
      </c>
      <c r="D6" s="64">
        <f>'筑豊地区'!D21</f>
        <v>345</v>
      </c>
      <c r="E6" s="64">
        <f>'筑豊地区'!E21</f>
        <v>746</v>
      </c>
      <c r="F6" s="64">
        <f>'筑豊地区'!F21</f>
        <v>1007</v>
      </c>
      <c r="G6" s="64">
        <f>'筑豊地区'!G21</f>
        <v>846</v>
      </c>
      <c r="H6" s="64">
        <f>'筑豊地区'!H21</f>
        <v>505</v>
      </c>
      <c r="I6" s="64">
        <f>'筑豊地区'!I21</f>
        <v>814</v>
      </c>
      <c r="J6" s="64">
        <f>'筑豊地区'!J21</f>
        <v>913</v>
      </c>
      <c r="K6" s="64">
        <f>'筑豊地区'!K21</f>
        <v>581</v>
      </c>
      <c r="L6" s="64">
        <f>'筑豊地区'!L21</f>
        <v>891</v>
      </c>
      <c r="M6" s="64">
        <f>'筑豊地区'!M21</f>
        <v>1030</v>
      </c>
      <c r="N6" s="64">
        <f>'筑豊地区'!N21</f>
        <v>464</v>
      </c>
      <c r="O6" s="45">
        <f>'筑豊地区'!O21</f>
        <v>8669</v>
      </c>
      <c r="P6" s="1"/>
      <c r="R6" s="9"/>
    </row>
    <row r="7" spans="1:18" ht="20.25" customHeight="1">
      <c r="A7" s="1"/>
      <c r="B7" s="7" t="s">
        <v>0</v>
      </c>
      <c r="C7" s="64">
        <f>'北九州地区'!C20</f>
        <v>530</v>
      </c>
      <c r="D7" s="64">
        <f>'北九州地区'!D20</f>
        <v>440</v>
      </c>
      <c r="E7" s="64">
        <f>'北九州地区'!E20</f>
        <v>529</v>
      </c>
      <c r="F7" s="64">
        <f>'北九州地区'!F20</f>
        <v>641</v>
      </c>
      <c r="G7" s="64">
        <f>'北九州地区'!G20</f>
        <v>683</v>
      </c>
      <c r="H7" s="64">
        <f>'北九州地区'!H20</f>
        <v>489</v>
      </c>
      <c r="I7" s="64">
        <f>'北九州地区'!I20</f>
        <v>706</v>
      </c>
      <c r="J7" s="64">
        <f>'北九州地区'!J20</f>
        <v>922</v>
      </c>
      <c r="K7" s="64">
        <f>'北九州地区'!K20</f>
        <v>544</v>
      </c>
      <c r="L7" s="64">
        <f>'北九州地区'!L20</f>
        <v>831</v>
      </c>
      <c r="M7" s="64">
        <f>'北九州地区'!M20</f>
        <v>680</v>
      </c>
      <c r="N7" s="64">
        <f>'北九州地区'!N20</f>
        <v>405</v>
      </c>
      <c r="O7" s="45">
        <f>'北九州地区'!O20</f>
        <v>24461</v>
      </c>
      <c r="P7" s="1"/>
      <c r="R7" s="9"/>
    </row>
    <row r="8" spans="1:18" ht="20.25" customHeight="1">
      <c r="A8" s="1"/>
      <c r="B8" s="10" t="s">
        <v>1</v>
      </c>
      <c r="C8" s="65">
        <f>SUM(C4:C7)</f>
        <v>8494</v>
      </c>
      <c r="D8" s="48">
        <f>SUM(D4:D7)</f>
        <v>3486</v>
      </c>
      <c r="E8" s="65">
        <f aca="true" t="shared" si="1" ref="E8:O8">SUM(E4:E7)</f>
        <v>4326</v>
      </c>
      <c r="F8" s="48">
        <f t="shared" si="1"/>
        <v>5648</v>
      </c>
      <c r="G8" s="65">
        <f t="shared" si="1"/>
        <v>5285</v>
      </c>
      <c r="H8" s="48">
        <f t="shared" si="1"/>
        <v>3889</v>
      </c>
      <c r="I8" s="65">
        <f t="shared" si="1"/>
        <v>5001</v>
      </c>
      <c r="J8" s="48">
        <f t="shared" si="1"/>
        <v>6187</v>
      </c>
      <c r="K8" s="65">
        <f t="shared" si="1"/>
        <v>4609</v>
      </c>
      <c r="L8" s="48">
        <f t="shared" si="1"/>
        <v>6173</v>
      </c>
      <c r="M8" s="65">
        <f t="shared" si="1"/>
        <v>6106</v>
      </c>
      <c r="N8" s="48">
        <f t="shared" si="1"/>
        <v>2988</v>
      </c>
      <c r="O8" s="47">
        <f t="shared" si="1"/>
        <v>95676</v>
      </c>
      <c r="P8" s="1"/>
      <c r="R8" s="9"/>
    </row>
    <row r="10" spans="2:15" ht="15.75" customHeight="1">
      <c r="B10" s="27" t="s">
        <v>91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3" t="s">
        <v>37</v>
      </c>
      <c r="O10" s="103"/>
    </row>
    <row r="11" spans="1:16" ht="15.75" customHeight="1">
      <c r="A11" s="1"/>
      <c r="B11" s="43" t="s">
        <v>51</v>
      </c>
      <c r="C11" s="44" t="s">
        <v>38</v>
      </c>
      <c r="D11" s="41" t="s">
        <v>39</v>
      </c>
      <c r="E11" s="41" t="s">
        <v>40</v>
      </c>
      <c r="F11" s="41" t="s">
        <v>41</v>
      </c>
      <c r="G11" s="41" t="s">
        <v>42</v>
      </c>
      <c r="H11" s="41" t="s">
        <v>43</v>
      </c>
      <c r="I11" s="41" t="s">
        <v>44</v>
      </c>
      <c r="J11" s="41" t="s">
        <v>45</v>
      </c>
      <c r="K11" s="41" t="s">
        <v>46</v>
      </c>
      <c r="L11" s="41" t="s">
        <v>47</v>
      </c>
      <c r="M11" s="41" t="s">
        <v>48</v>
      </c>
      <c r="N11" s="41" t="s">
        <v>49</v>
      </c>
      <c r="O11" s="42" t="s">
        <v>50</v>
      </c>
      <c r="P11" s="1"/>
    </row>
    <row r="12" spans="1:18" ht="17.25" customHeight="1">
      <c r="A12" s="1"/>
      <c r="B12" s="11" t="s">
        <v>84</v>
      </c>
      <c r="C12" s="60" t="s">
        <v>124</v>
      </c>
      <c r="D12" s="62" t="s">
        <v>124</v>
      </c>
      <c r="E12" s="62" t="s">
        <v>124</v>
      </c>
      <c r="F12" s="62" t="s">
        <v>124</v>
      </c>
      <c r="G12" s="62" t="s">
        <v>124</v>
      </c>
      <c r="H12" s="62" t="s">
        <v>124</v>
      </c>
      <c r="I12" s="62" t="s">
        <v>124</v>
      </c>
      <c r="J12" s="62" t="s">
        <v>124</v>
      </c>
      <c r="K12" s="62" t="s">
        <v>124</v>
      </c>
      <c r="L12" s="62" t="s">
        <v>124</v>
      </c>
      <c r="M12" s="62" t="s">
        <v>124</v>
      </c>
      <c r="N12" s="62" t="s">
        <v>124</v>
      </c>
      <c r="O12" s="45">
        <v>16423</v>
      </c>
      <c r="P12" s="1"/>
      <c r="R12" s="9"/>
    </row>
    <row r="13" spans="1:18" ht="17.25" customHeight="1">
      <c r="A13" s="1"/>
      <c r="B13" s="11" t="s">
        <v>85</v>
      </c>
      <c r="C13" s="61">
        <v>44</v>
      </c>
      <c r="D13" s="29">
        <v>39</v>
      </c>
      <c r="E13" s="29">
        <v>72</v>
      </c>
      <c r="F13" s="29">
        <v>130</v>
      </c>
      <c r="G13" s="29">
        <v>117</v>
      </c>
      <c r="H13" s="29">
        <v>76</v>
      </c>
      <c r="I13" s="29">
        <v>90</v>
      </c>
      <c r="J13" s="29">
        <v>102</v>
      </c>
      <c r="K13" s="29">
        <v>105</v>
      </c>
      <c r="L13" s="29">
        <v>103</v>
      </c>
      <c r="M13" s="29">
        <v>117</v>
      </c>
      <c r="N13" s="29">
        <v>57</v>
      </c>
      <c r="O13" s="45">
        <f aca="true" t="shared" si="2" ref="O13:O29">SUM(C13:N13)</f>
        <v>1052</v>
      </c>
      <c r="P13" s="1"/>
      <c r="R13" s="9"/>
    </row>
    <row r="14" spans="1:18" ht="17.25" customHeight="1">
      <c r="A14" s="1"/>
      <c r="B14" s="11" t="s">
        <v>2</v>
      </c>
      <c r="C14" s="28">
        <v>19</v>
      </c>
      <c r="D14" s="29">
        <v>19</v>
      </c>
      <c r="E14" s="29">
        <v>43</v>
      </c>
      <c r="F14" s="29">
        <v>60</v>
      </c>
      <c r="G14" s="29">
        <v>45</v>
      </c>
      <c r="H14" s="29">
        <v>38</v>
      </c>
      <c r="I14" s="29">
        <v>43</v>
      </c>
      <c r="J14" s="29">
        <v>242</v>
      </c>
      <c r="K14" s="29">
        <v>44</v>
      </c>
      <c r="L14" s="29">
        <v>40</v>
      </c>
      <c r="M14" s="29">
        <v>36</v>
      </c>
      <c r="N14" s="29">
        <v>23</v>
      </c>
      <c r="O14" s="45">
        <f t="shared" si="2"/>
        <v>652</v>
      </c>
      <c r="P14" s="1"/>
      <c r="R14" s="9"/>
    </row>
    <row r="15" spans="1:18" ht="17.25" customHeight="1">
      <c r="A15" s="1"/>
      <c r="B15" s="13" t="s">
        <v>3</v>
      </c>
      <c r="C15" s="30">
        <v>21</v>
      </c>
      <c r="D15" s="31">
        <v>21</v>
      </c>
      <c r="E15" s="29">
        <v>34</v>
      </c>
      <c r="F15" s="29">
        <v>42</v>
      </c>
      <c r="G15" s="29">
        <v>36</v>
      </c>
      <c r="H15" s="29">
        <v>22</v>
      </c>
      <c r="I15" s="29">
        <v>19</v>
      </c>
      <c r="J15" s="29">
        <v>22</v>
      </c>
      <c r="K15" s="29">
        <v>72</v>
      </c>
      <c r="L15" s="29">
        <v>47</v>
      </c>
      <c r="M15" s="29">
        <v>35</v>
      </c>
      <c r="N15" s="32">
        <v>13</v>
      </c>
      <c r="O15" s="45">
        <f t="shared" si="2"/>
        <v>384</v>
      </c>
      <c r="P15" s="1"/>
      <c r="R15" s="9"/>
    </row>
    <row r="16" spans="1:18" ht="17.25" customHeight="1">
      <c r="A16" s="1"/>
      <c r="B16" s="66" t="s">
        <v>126</v>
      </c>
      <c r="C16" s="28">
        <v>1086</v>
      </c>
      <c r="D16" s="29">
        <v>278</v>
      </c>
      <c r="E16" s="29">
        <v>307</v>
      </c>
      <c r="F16" s="29">
        <v>403</v>
      </c>
      <c r="G16" s="29">
        <v>400</v>
      </c>
      <c r="H16" s="29">
        <v>257</v>
      </c>
      <c r="I16" s="29">
        <v>333</v>
      </c>
      <c r="J16" s="29">
        <v>368</v>
      </c>
      <c r="K16" s="29">
        <v>346</v>
      </c>
      <c r="L16" s="29">
        <v>666</v>
      </c>
      <c r="M16" s="29">
        <v>673</v>
      </c>
      <c r="N16" s="29">
        <v>304</v>
      </c>
      <c r="O16" s="45">
        <f t="shared" si="2"/>
        <v>5421</v>
      </c>
      <c r="P16" s="1"/>
      <c r="R16" s="9"/>
    </row>
    <row r="17" spans="1:18" ht="17.25" customHeight="1">
      <c r="A17" s="1"/>
      <c r="B17" s="11" t="s">
        <v>4</v>
      </c>
      <c r="C17" s="28">
        <v>2940</v>
      </c>
      <c r="D17" s="29">
        <v>311</v>
      </c>
      <c r="E17" s="29">
        <v>302</v>
      </c>
      <c r="F17" s="29">
        <v>235</v>
      </c>
      <c r="G17" s="29">
        <v>195</v>
      </c>
      <c r="H17" s="29">
        <v>182</v>
      </c>
      <c r="I17" s="29">
        <v>157</v>
      </c>
      <c r="J17" s="29">
        <v>149</v>
      </c>
      <c r="K17" s="29">
        <v>183</v>
      </c>
      <c r="L17" s="29">
        <v>428</v>
      </c>
      <c r="M17" s="29">
        <v>624</v>
      </c>
      <c r="N17" s="29">
        <v>260</v>
      </c>
      <c r="O17" s="45">
        <f t="shared" si="2"/>
        <v>5966</v>
      </c>
      <c r="P17" s="1"/>
      <c r="R17" s="9"/>
    </row>
    <row r="18" spans="1:18" ht="17.25" customHeight="1">
      <c r="A18" s="1"/>
      <c r="B18" s="11" t="s">
        <v>5</v>
      </c>
      <c r="C18" s="28">
        <v>48</v>
      </c>
      <c r="D18" s="29">
        <v>39</v>
      </c>
      <c r="E18" s="29">
        <v>44</v>
      </c>
      <c r="F18" s="29">
        <v>71</v>
      </c>
      <c r="G18" s="29">
        <v>71</v>
      </c>
      <c r="H18" s="29">
        <v>67</v>
      </c>
      <c r="I18" s="29">
        <v>115</v>
      </c>
      <c r="J18" s="29">
        <v>161</v>
      </c>
      <c r="K18" s="29">
        <v>66</v>
      </c>
      <c r="L18" s="29">
        <v>176</v>
      </c>
      <c r="M18" s="29">
        <v>80</v>
      </c>
      <c r="N18" s="29">
        <v>50</v>
      </c>
      <c r="O18" s="45">
        <f t="shared" si="2"/>
        <v>988</v>
      </c>
      <c r="P18" s="1"/>
      <c r="R18" s="9"/>
    </row>
    <row r="19" spans="1:18" ht="17.25" customHeight="1">
      <c r="A19" s="1"/>
      <c r="B19" s="11" t="s">
        <v>6</v>
      </c>
      <c r="C19" s="28">
        <v>38</v>
      </c>
      <c r="D19" s="29">
        <v>36</v>
      </c>
      <c r="E19" s="29">
        <v>41</v>
      </c>
      <c r="F19" s="29">
        <v>44</v>
      </c>
      <c r="G19" s="29">
        <v>50</v>
      </c>
      <c r="H19" s="29">
        <v>40</v>
      </c>
      <c r="I19" s="29">
        <v>42</v>
      </c>
      <c r="J19" s="29">
        <v>42</v>
      </c>
      <c r="K19" s="29">
        <v>41</v>
      </c>
      <c r="L19" s="29">
        <v>45</v>
      </c>
      <c r="M19" s="29">
        <v>94</v>
      </c>
      <c r="N19" s="29">
        <v>50</v>
      </c>
      <c r="O19" s="45">
        <f t="shared" si="2"/>
        <v>563</v>
      </c>
      <c r="P19" s="1"/>
      <c r="R19" s="9"/>
    </row>
    <row r="20" spans="1:18" ht="17.25" customHeight="1">
      <c r="A20" s="1"/>
      <c r="B20" s="11" t="s">
        <v>131</v>
      </c>
      <c r="C20" s="28">
        <v>1186</v>
      </c>
      <c r="D20" s="29">
        <v>534</v>
      </c>
      <c r="E20" s="29">
        <v>224</v>
      </c>
      <c r="F20" s="29">
        <v>563</v>
      </c>
      <c r="G20" s="29">
        <v>250</v>
      </c>
      <c r="H20" s="29">
        <v>541</v>
      </c>
      <c r="I20" s="29">
        <v>361</v>
      </c>
      <c r="J20" s="29">
        <v>395</v>
      </c>
      <c r="K20" s="29">
        <v>554</v>
      </c>
      <c r="L20" s="29">
        <v>311</v>
      </c>
      <c r="M20" s="29">
        <v>170</v>
      </c>
      <c r="N20" s="29">
        <v>157</v>
      </c>
      <c r="O20" s="45">
        <f t="shared" si="2"/>
        <v>5246</v>
      </c>
      <c r="P20" s="1"/>
      <c r="R20" s="9"/>
    </row>
    <row r="21" spans="1:18" ht="17.25" customHeight="1">
      <c r="A21" s="1"/>
      <c r="B21" s="11" t="s">
        <v>7</v>
      </c>
      <c r="C21" s="28">
        <v>13</v>
      </c>
      <c r="D21" s="29">
        <v>10</v>
      </c>
      <c r="E21" s="29">
        <v>19</v>
      </c>
      <c r="F21" s="29">
        <v>30</v>
      </c>
      <c r="G21" s="29">
        <v>42</v>
      </c>
      <c r="H21" s="29">
        <v>38</v>
      </c>
      <c r="I21" s="29">
        <v>51</v>
      </c>
      <c r="J21" s="29">
        <v>78</v>
      </c>
      <c r="K21" s="29">
        <v>32</v>
      </c>
      <c r="L21" s="29">
        <v>39</v>
      </c>
      <c r="M21" s="29">
        <v>34</v>
      </c>
      <c r="N21" s="29">
        <v>15</v>
      </c>
      <c r="O21" s="45">
        <f t="shared" si="2"/>
        <v>401</v>
      </c>
      <c r="P21" s="1"/>
      <c r="R21" s="9"/>
    </row>
    <row r="22" spans="1:18" ht="17.25" customHeight="1">
      <c r="A22" s="1"/>
      <c r="B22" s="11" t="s">
        <v>130</v>
      </c>
      <c r="C22" s="28">
        <v>171</v>
      </c>
      <c r="D22" s="29">
        <v>81</v>
      </c>
      <c r="E22" s="29">
        <v>65</v>
      </c>
      <c r="F22" s="29">
        <v>71</v>
      </c>
      <c r="G22" s="29">
        <v>88</v>
      </c>
      <c r="H22" s="29">
        <v>42</v>
      </c>
      <c r="I22" s="29">
        <v>35</v>
      </c>
      <c r="J22" s="29">
        <v>37</v>
      </c>
      <c r="K22" s="29">
        <v>41</v>
      </c>
      <c r="L22" s="29">
        <v>60</v>
      </c>
      <c r="M22" s="29">
        <v>56</v>
      </c>
      <c r="N22" s="29">
        <v>38</v>
      </c>
      <c r="O22" s="45">
        <f t="shared" si="2"/>
        <v>785</v>
      </c>
      <c r="P22" s="1"/>
      <c r="R22" s="9"/>
    </row>
    <row r="23" spans="1:18" ht="17.25" customHeight="1">
      <c r="A23" s="1"/>
      <c r="B23" s="11" t="s">
        <v>8</v>
      </c>
      <c r="C23" s="28">
        <v>140</v>
      </c>
      <c r="D23" s="29">
        <v>83</v>
      </c>
      <c r="E23" s="29">
        <v>140</v>
      </c>
      <c r="F23" s="31">
        <v>161</v>
      </c>
      <c r="G23" s="29">
        <v>169</v>
      </c>
      <c r="H23" s="29">
        <v>101</v>
      </c>
      <c r="I23" s="29">
        <v>142</v>
      </c>
      <c r="J23" s="29">
        <v>139</v>
      </c>
      <c r="K23" s="29">
        <v>141</v>
      </c>
      <c r="L23" s="29">
        <v>143</v>
      </c>
      <c r="M23" s="29">
        <v>137</v>
      </c>
      <c r="N23" s="29">
        <v>103</v>
      </c>
      <c r="O23" s="45">
        <f t="shared" si="2"/>
        <v>1599</v>
      </c>
      <c r="P23" s="1"/>
      <c r="R23" s="9"/>
    </row>
    <row r="24" spans="1:18" ht="17.25" customHeight="1">
      <c r="A24" s="1"/>
      <c r="B24" s="11" t="s">
        <v>9</v>
      </c>
      <c r="C24" s="33" t="s">
        <v>124</v>
      </c>
      <c r="D24" s="31" t="s">
        <v>124</v>
      </c>
      <c r="E24" s="31">
        <v>0</v>
      </c>
      <c r="F24" s="31">
        <v>2</v>
      </c>
      <c r="G24" s="31">
        <v>0</v>
      </c>
      <c r="H24" s="31">
        <v>0</v>
      </c>
      <c r="I24" s="36">
        <v>1</v>
      </c>
      <c r="J24" s="36">
        <v>1</v>
      </c>
      <c r="K24" s="36">
        <v>1</v>
      </c>
      <c r="L24" s="31">
        <v>1</v>
      </c>
      <c r="M24" s="31">
        <v>0</v>
      </c>
      <c r="N24" s="31" t="s">
        <v>124</v>
      </c>
      <c r="O24" s="45">
        <f t="shared" si="2"/>
        <v>6</v>
      </c>
      <c r="P24" s="1"/>
      <c r="R24" s="9"/>
    </row>
    <row r="25" spans="1:18" ht="17.25" customHeight="1">
      <c r="A25" s="1"/>
      <c r="B25" s="11" t="s">
        <v>10</v>
      </c>
      <c r="C25" s="28">
        <v>2</v>
      </c>
      <c r="D25" s="29">
        <v>4</v>
      </c>
      <c r="E25" s="29">
        <v>10</v>
      </c>
      <c r="F25" s="29">
        <v>16</v>
      </c>
      <c r="G25" s="29">
        <v>14</v>
      </c>
      <c r="H25" s="29">
        <v>7</v>
      </c>
      <c r="I25" s="29">
        <v>6</v>
      </c>
      <c r="J25" s="29">
        <v>7</v>
      </c>
      <c r="K25" s="29">
        <v>8</v>
      </c>
      <c r="L25" s="29">
        <v>8</v>
      </c>
      <c r="M25" s="29">
        <v>6</v>
      </c>
      <c r="N25" s="29">
        <v>2</v>
      </c>
      <c r="O25" s="45">
        <f t="shared" si="2"/>
        <v>90</v>
      </c>
      <c r="P25" s="1"/>
      <c r="R25" s="9"/>
    </row>
    <row r="26" spans="1:18" ht="17.25" customHeight="1">
      <c r="A26" s="1"/>
      <c r="B26" s="11" t="s">
        <v>11</v>
      </c>
      <c r="C26" s="28">
        <v>9</v>
      </c>
      <c r="D26" s="29">
        <v>10</v>
      </c>
      <c r="E26" s="29">
        <v>9</v>
      </c>
      <c r="F26" s="29">
        <v>12</v>
      </c>
      <c r="G26" s="29">
        <v>5</v>
      </c>
      <c r="H26" s="29">
        <v>12</v>
      </c>
      <c r="I26" s="29">
        <v>24</v>
      </c>
      <c r="J26" s="29">
        <v>20</v>
      </c>
      <c r="K26" s="29">
        <v>16</v>
      </c>
      <c r="L26" s="29">
        <v>21</v>
      </c>
      <c r="M26" s="29">
        <v>38</v>
      </c>
      <c r="N26" s="29">
        <v>14</v>
      </c>
      <c r="O26" s="45">
        <f t="shared" si="2"/>
        <v>190</v>
      </c>
      <c r="P26" s="1"/>
      <c r="R26" s="9"/>
    </row>
    <row r="27" spans="1:18" ht="17.25" customHeight="1">
      <c r="A27" s="1"/>
      <c r="B27" s="11" t="s">
        <v>12</v>
      </c>
      <c r="C27" s="28">
        <v>35</v>
      </c>
      <c r="D27" s="29">
        <v>26</v>
      </c>
      <c r="E27" s="29">
        <v>28</v>
      </c>
      <c r="F27" s="29">
        <v>36</v>
      </c>
      <c r="G27" s="29">
        <v>37</v>
      </c>
      <c r="H27" s="29">
        <v>36</v>
      </c>
      <c r="I27" s="29">
        <v>44</v>
      </c>
      <c r="J27" s="29">
        <v>47</v>
      </c>
      <c r="K27" s="29">
        <v>29</v>
      </c>
      <c r="L27" s="29">
        <v>30</v>
      </c>
      <c r="M27" s="29">
        <v>27</v>
      </c>
      <c r="N27" s="29">
        <v>26</v>
      </c>
      <c r="O27" s="45">
        <f>SUM(C27:N27)</f>
        <v>401</v>
      </c>
      <c r="P27" s="1"/>
      <c r="R27" s="9"/>
    </row>
    <row r="28" spans="1:18" ht="17.25" customHeight="1">
      <c r="A28" s="1"/>
      <c r="B28" s="11" t="s">
        <v>13</v>
      </c>
      <c r="C28" s="33">
        <v>10</v>
      </c>
      <c r="D28" s="31">
        <v>9</v>
      </c>
      <c r="E28" s="31">
        <v>12</v>
      </c>
      <c r="F28" s="29">
        <v>49</v>
      </c>
      <c r="G28" s="29">
        <v>36</v>
      </c>
      <c r="H28" s="29">
        <v>13</v>
      </c>
      <c r="I28" s="29">
        <v>24</v>
      </c>
      <c r="J28" s="29">
        <v>6</v>
      </c>
      <c r="K28" s="29">
        <v>8</v>
      </c>
      <c r="L28" s="29">
        <v>44</v>
      </c>
      <c r="M28" s="29">
        <v>11</v>
      </c>
      <c r="N28" s="29">
        <v>8</v>
      </c>
      <c r="O28" s="45">
        <f>SUM(C28:N28)</f>
        <v>230</v>
      </c>
      <c r="P28" s="1"/>
      <c r="R28" s="9"/>
    </row>
    <row r="29" spans="1:18" ht="17.25" customHeight="1">
      <c r="A29" s="1"/>
      <c r="B29" s="11" t="s">
        <v>14</v>
      </c>
      <c r="C29" s="28">
        <v>115</v>
      </c>
      <c r="D29" s="29">
        <v>101</v>
      </c>
      <c r="E29" s="29">
        <v>100</v>
      </c>
      <c r="F29" s="29">
        <v>108</v>
      </c>
      <c r="G29" s="29">
        <v>123</v>
      </c>
      <c r="H29" s="29">
        <v>102</v>
      </c>
      <c r="I29" s="29">
        <v>116</v>
      </c>
      <c r="J29" s="29">
        <v>114</v>
      </c>
      <c r="K29" s="29">
        <v>106</v>
      </c>
      <c r="L29" s="29">
        <v>104</v>
      </c>
      <c r="M29" s="29">
        <v>106</v>
      </c>
      <c r="N29" s="29">
        <v>101</v>
      </c>
      <c r="O29" s="45">
        <f t="shared" si="2"/>
        <v>1296</v>
      </c>
      <c r="P29" s="1"/>
      <c r="R29" s="9"/>
    </row>
    <row r="30" spans="1:18" ht="17.25" customHeight="1">
      <c r="A30" s="1"/>
      <c r="B30" s="16" t="s">
        <v>15</v>
      </c>
      <c r="C30" s="34">
        <v>145</v>
      </c>
      <c r="D30" s="35">
        <v>67</v>
      </c>
      <c r="E30" s="35">
        <v>83</v>
      </c>
      <c r="F30" s="35">
        <v>104</v>
      </c>
      <c r="G30" s="35">
        <v>166</v>
      </c>
      <c r="H30" s="35">
        <v>87</v>
      </c>
      <c r="I30" s="35">
        <v>117</v>
      </c>
      <c r="J30" s="35">
        <v>129</v>
      </c>
      <c r="K30" s="35">
        <v>104</v>
      </c>
      <c r="L30" s="35">
        <v>95</v>
      </c>
      <c r="M30" s="35">
        <v>93</v>
      </c>
      <c r="N30" s="35">
        <v>85</v>
      </c>
      <c r="O30" s="46">
        <f>SUM(C30:N30)</f>
        <v>1275</v>
      </c>
      <c r="P30" s="1"/>
      <c r="R30" s="9"/>
    </row>
    <row r="31" spans="1:18" ht="17.25" customHeight="1">
      <c r="A31" s="1"/>
      <c r="B31" s="18" t="s">
        <v>16</v>
      </c>
      <c r="C31" s="49">
        <f>SUM(C12:C30)</f>
        <v>6022</v>
      </c>
      <c r="D31" s="48">
        <f aca="true" t="shared" si="3" ref="D31:M31">SUM(D12:D30)</f>
        <v>1668</v>
      </c>
      <c r="E31" s="48">
        <f t="shared" si="3"/>
        <v>1533</v>
      </c>
      <c r="F31" s="48">
        <f t="shared" si="3"/>
        <v>2137</v>
      </c>
      <c r="G31" s="48">
        <f t="shared" si="3"/>
        <v>1844</v>
      </c>
      <c r="H31" s="48">
        <f t="shared" si="3"/>
        <v>1661</v>
      </c>
      <c r="I31" s="48">
        <f t="shared" si="3"/>
        <v>1720</v>
      </c>
      <c r="J31" s="48">
        <f t="shared" si="3"/>
        <v>2059</v>
      </c>
      <c r="K31" s="48">
        <f t="shared" si="3"/>
        <v>1897</v>
      </c>
      <c r="L31" s="48">
        <f t="shared" si="3"/>
        <v>2361</v>
      </c>
      <c r="M31" s="48">
        <f t="shared" si="3"/>
        <v>2337</v>
      </c>
      <c r="N31" s="48">
        <f>SUM(N12:N30)</f>
        <v>1306</v>
      </c>
      <c r="O31" s="47">
        <f>SUM(O12:O30)</f>
        <v>42968</v>
      </c>
      <c r="P31" s="1"/>
      <c r="R31" s="9"/>
    </row>
    <row r="32" ht="27" customHeight="1"/>
  </sheetData>
  <mergeCells count="2">
    <mergeCell ref="N2:O2"/>
    <mergeCell ref="N10:O1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workbookViewId="0" topLeftCell="A1">
      <pane xSplit="2" ySplit="2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6" sqref="A2:IV26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27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94</v>
      </c>
      <c r="O1" s="103"/>
    </row>
    <row r="2" spans="1:15" ht="22.5" customHeight="1">
      <c r="A2" s="1"/>
      <c r="B2" s="43" t="s">
        <v>51</v>
      </c>
      <c r="C2" s="44" t="s">
        <v>95</v>
      </c>
      <c r="D2" s="41" t="s">
        <v>96</v>
      </c>
      <c r="E2" s="41" t="s">
        <v>97</v>
      </c>
      <c r="F2" s="41" t="s">
        <v>98</v>
      </c>
      <c r="G2" s="41" t="s">
        <v>99</v>
      </c>
      <c r="H2" s="41" t="s">
        <v>100</v>
      </c>
      <c r="I2" s="41" t="s">
        <v>101</v>
      </c>
      <c r="J2" s="41" t="s">
        <v>102</v>
      </c>
      <c r="K2" s="41" t="s">
        <v>103</v>
      </c>
      <c r="L2" s="41" t="s">
        <v>104</v>
      </c>
      <c r="M2" s="41" t="s">
        <v>105</v>
      </c>
      <c r="N2" s="41" t="s">
        <v>106</v>
      </c>
      <c r="O2" s="42" t="s">
        <v>107</v>
      </c>
    </row>
    <row r="3" spans="1:18" ht="22.5" customHeight="1">
      <c r="A3" s="1"/>
      <c r="B3" s="67" t="s">
        <v>125</v>
      </c>
      <c r="C3" s="28">
        <v>111</v>
      </c>
      <c r="D3" s="29">
        <v>136</v>
      </c>
      <c r="E3" s="29">
        <v>299</v>
      </c>
      <c r="F3" s="29">
        <v>247</v>
      </c>
      <c r="G3" s="29">
        <v>185</v>
      </c>
      <c r="H3" s="29">
        <v>141</v>
      </c>
      <c r="I3" s="29">
        <v>625</v>
      </c>
      <c r="J3" s="29">
        <v>184</v>
      </c>
      <c r="K3" s="29">
        <v>147</v>
      </c>
      <c r="L3" s="29">
        <v>203</v>
      </c>
      <c r="M3" s="29">
        <v>139</v>
      </c>
      <c r="N3" s="29">
        <v>98</v>
      </c>
      <c r="O3" s="50">
        <f aca="true" t="shared" si="0" ref="O3:O25">SUM(C3:N3)</f>
        <v>2515</v>
      </c>
      <c r="R3" s="19"/>
    </row>
    <row r="4" spans="1:18" ht="22.5" customHeight="1">
      <c r="A4" s="1"/>
      <c r="B4" s="7" t="s">
        <v>17</v>
      </c>
      <c r="C4" s="28">
        <v>616</v>
      </c>
      <c r="D4" s="29">
        <v>201</v>
      </c>
      <c r="E4" s="29">
        <v>260</v>
      </c>
      <c r="F4" s="29">
        <v>413</v>
      </c>
      <c r="G4" s="29">
        <v>356</v>
      </c>
      <c r="H4" s="29">
        <v>203</v>
      </c>
      <c r="I4" s="29">
        <v>189</v>
      </c>
      <c r="J4" s="29">
        <v>580</v>
      </c>
      <c r="K4" s="29">
        <v>308</v>
      </c>
      <c r="L4" s="29">
        <v>499</v>
      </c>
      <c r="M4" s="29">
        <v>655</v>
      </c>
      <c r="N4" s="29">
        <v>156</v>
      </c>
      <c r="O4" s="50">
        <f t="shared" si="0"/>
        <v>4436</v>
      </c>
      <c r="R4" s="19"/>
    </row>
    <row r="5" spans="1:18" ht="22.5" customHeight="1">
      <c r="A5" s="1"/>
      <c r="B5" s="7" t="s">
        <v>18</v>
      </c>
      <c r="C5" s="28">
        <v>68</v>
      </c>
      <c r="D5" s="29">
        <v>77</v>
      </c>
      <c r="E5" s="29">
        <v>109</v>
      </c>
      <c r="F5" s="29">
        <v>143</v>
      </c>
      <c r="G5" s="29">
        <v>102</v>
      </c>
      <c r="H5" s="29">
        <v>76</v>
      </c>
      <c r="I5" s="29">
        <v>91</v>
      </c>
      <c r="J5" s="29">
        <v>173</v>
      </c>
      <c r="K5" s="29">
        <v>73</v>
      </c>
      <c r="L5" s="29">
        <v>89</v>
      </c>
      <c r="M5" s="29">
        <v>139</v>
      </c>
      <c r="N5" s="29">
        <v>63</v>
      </c>
      <c r="O5" s="50">
        <f t="shared" si="0"/>
        <v>1203</v>
      </c>
      <c r="R5" s="19"/>
    </row>
    <row r="6" spans="1:18" ht="22.5" customHeight="1">
      <c r="A6" s="1"/>
      <c r="B6" s="7" t="s">
        <v>135</v>
      </c>
      <c r="C6" s="28">
        <v>144</v>
      </c>
      <c r="D6" s="29">
        <v>124</v>
      </c>
      <c r="E6" s="29">
        <v>217</v>
      </c>
      <c r="F6" s="29">
        <v>286</v>
      </c>
      <c r="G6" s="29">
        <v>317</v>
      </c>
      <c r="H6" s="29">
        <v>196</v>
      </c>
      <c r="I6" s="29">
        <v>159</v>
      </c>
      <c r="J6" s="29">
        <v>244</v>
      </c>
      <c r="K6" s="29">
        <v>335</v>
      </c>
      <c r="L6" s="29">
        <v>332</v>
      </c>
      <c r="M6" s="29">
        <v>348</v>
      </c>
      <c r="N6" s="29">
        <v>144</v>
      </c>
      <c r="O6" s="50">
        <f t="shared" si="0"/>
        <v>2846</v>
      </c>
      <c r="R6" s="19"/>
    </row>
    <row r="7" spans="1:18" ht="22.5" customHeight="1">
      <c r="A7" s="1"/>
      <c r="B7" s="7" t="s">
        <v>19</v>
      </c>
      <c r="C7" s="28">
        <v>39</v>
      </c>
      <c r="D7" s="29">
        <v>40</v>
      </c>
      <c r="E7" s="29">
        <v>108</v>
      </c>
      <c r="F7" s="29">
        <v>43</v>
      </c>
      <c r="G7" s="29">
        <v>51</v>
      </c>
      <c r="H7" s="29">
        <v>33</v>
      </c>
      <c r="I7" s="29">
        <v>38</v>
      </c>
      <c r="J7" s="29">
        <v>60</v>
      </c>
      <c r="K7" s="29">
        <v>85</v>
      </c>
      <c r="L7" s="29">
        <v>37</v>
      </c>
      <c r="M7" s="29">
        <v>42</v>
      </c>
      <c r="N7" s="29">
        <v>30</v>
      </c>
      <c r="O7" s="50">
        <f t="shared" si="0"/>
        <v>606</v>
      </c>
      <c r="R7" s="19"/>
    </row>
    <row r="8" spans="1:18" ht="22.5" customHeight="1">
      <c r="A8" s="1"/>
      <c r="B8" s="7" t="s">
        <v>20</v>
      </c>
      <c r="C8" s="28">
        <v>60</v>
      </c>
      <c r="D8" s="29">
        <v>39</v>
      </c>
      <c r="E8" s="29">
        <v>64</v>
      </c>
      <c r="F8" s="29">
        <v>40</v>
      </c>
      <c r="G8" s="29">
        <v>39</v>
      </c>
      <c r="H8" s="29">
        <v>52</v>
      </c>
      <c r="I8" s="29">
        <v>49</v>
      </c>
      <c r="J8" s="31">
        <v>142</v>
      </c>
      <c r="K8" s="29">
        <v>86</v>
      </c>
      <c r="L8" s="29">
        <v>40</v>
      </c>
      <c r="M8" s="29">
        <v>40</v>
      </c>
      <c r="N8" s="29">
        <v>38</v>
      </c>
      <c r="O8" s="50">
        <f t="shared" si="0"/>
        <v>689</v>
      </c>
      <c r="R8" s="19"/>
    </row>
    <row r="9" spans="1:18" ht="22.5" customHeight="1">
      <c r="A9" s="1"/>
      <c r="B9" s="7" t="s">
        <v>21</v>
      </c>
      <c r="C9" s="28">
        <v>100</v>
      </c>
      <c r="D9" s="29">
        <v>57</v>
      </c>
      <c r="E9" s="29">
        <v>24</v>
      </c>
      <c r="F9" s="29">
        <v>35</v>
      </c>
      <c r="G9" s="29">
        <v>21</v>
      </c>
      <c r="H9" s="29">
        <v>16</v>
      </c>
      <c r="I9" s="29">
        <v>32</v>
      </c>
      <c r="J9" s="29">
        <v>107</v>
      </c>
      <c r="K9" s="29">
        <v>6</v>
      </c>
      <c r="L9" s="29">
        <v>238</v>
      </c>
      <c r="M9" s="29">
        <v>36</v>
      </c>
      <c r="N9" s="29">
        <v>4</v>
      </c>
      <c r="O9" s="50">
        <f t="shared" si="0"/>
        <v>676</v>
      </c>
      <c r="R9" s="19"/>
    </row>
    <row r="10" spans="1:18" ht="22.5" customHeight="1">
      <c r="A10" s="1"/>
      <c r="B10" s="7" t="s">
        <v>22</v>
      </c>
      <c r="C10" s="28">
        <v>9</v>
      </c>
      <c r="D10" s="29">
        <v>4</v>
      </c>
      <c r="E10" s="29">
        <v>15</v>
      </c>
      <c r="F10" s="29">
        <v>24</v>
      </c>
      <c r="G10" s="29">
        <v>40</v>
      </c>
      <c r="H10" s="29">
        <v>14</v>
      </c>
      <c r="I10" s="29">
        <v>7</v>
      </c>
      <c r="J10" s="29">
        <v>220</v>
      </c>
      <c r="K10" s="29">
        <v>8</v>
      </c>
      <c r="L10" s="29">
        <v>18</v>
      </c>
      <c r="M10" s="29">
        <v>22</v>
      </c>
      <c r="N10" s="29">
        <v>8</v>
      </c>
      <c r="O10" s="50">
        <f t="shared" si="0"/>
        <v>389</v>
      </c>
      <c r="R10" s="19"/>
    </row>
    <row r="11" spans="1:18" ht="22.5" customHeight="1">
      <c r="A11" s="1"/>
      <c r="B11" s="7" t="s">
        <v>137</v>
      </c>
      <c r="C11" s="28">
        <v>54</v>
      </c>
      <c r="D11" s="29">
        <v>40</v>
      </c>
      <c r="E11" s="29">
        <v>45</v>
      </c>
      <c r="F11" s="29">
        <v>58</v>
      </c>
      <c r="G11" s="29">
        <v>70</v>
      </c>
      <c r="H11" s="29">
        <v>48</v>
      </c>
      <c r="I11" s="29">
        <v>45</v>
      </c>
      <c r="J11" s="29">
        <v>55</v>
      </c>
      <c r="K11" s="29">
        <v>53</v>
      </c>
      <c r="L11" s="29">
        <v>68</v>
      </c>
      <c r="M11" s="29">
        <v>78</v>
      </c>
      <c r="N11" s="29">
        <v>37</v>
      </c>
      <c r="O11" s="50">
        <f t="shared" si="0"/>
        <v>651</v>
      </c>
      <c r="R11" s="19"/>
    </row>
    <row r="12" spans="1:18" ht="22.5" customHeight="1">
      <c r="A12" s="1"/>
      <c r="B12" s="7" t="s">
        <v>136</v>
      </c>
      <c r="C12" s="28">
        <v>11</v>
      </c>
      <c r="D12" s="29">
        <v>12</v>
      </c>
      <c r="E12" s="29">
        <v>24</v>
      </c>
      <c r="F12" s="29">
        <v>84</v>
      </c>
      <c r="G12" s="29">
        <v>221</v>
      </c>
      <c r="H12" s="29">
        <v>81</v>
      </c>
      <c r="I12" s="29">
        <v>42</v>
      </c>
      <c r="J12" s="29">
        <v>79</v>
      </c>
      <c r="K12" s="29">
        <v>77</v>
      </c>
      <c r="L12" s="29">
        <v>157</v>
      </c>
      <c r="M12" s="29">
        <v>54</v>
      </c>
      <c r="N12" s="29">
        <v>11</v>
      </c>
      <c r="O12" s="50">
        <f t="shared" si="0"/>
        <v>853</v>
      </c>
      <c r="R12" s="19"/>
    </row>
    <row r="13" spans="1:18" ht="22.5" customHeight="1">
      <c r="A13" s="1"/>
      <c r="B13" s="7" t="s">
        <v>23</v>
      </c>
      <c r="C13" s="28">
        <v>56</v>
      </c>
      <c r="D13" s="29">
        <v>98</v>
      </c>
      <c r="E13" s="29">
        <v>145</v>
      </c>
      <c r="F13" s="29">
        <v>87</v>
      </c>
      <c r="G13" s="29">
        <v>113</v>
      </c>
      <c r="H13" s="29">
        <v>78</v>
      </c>
      <c r="I13" s="29">
        <v>86</v>
      </c>
      <c r="J13" s="29">
        <v>97</v>
      </c>
      <c r="K13" s="29">
        <v>105</v>
      </c>
      <c r="L13" s="29">
        <v>106</v>
      </c>
      <c r="M13" s="29">
        <v>117</v>
      </c>
      <c r="N13" s="29">
        <v>69</v>
      </c>
      <c r="O13" s="50">
        <f t="shared" si="0"/>
        <v>1157</v>
      </c>
      <c r="R13" s="19"/>
    </row>
    <row r="14" spans="1:18" ht="22.5" customHeight="1">
      <c r="A14" s="1"/>
      <c r="B14" s="7" t="s">
        <v>24</v>
      </c>
      <c r="C14" s="29">
        <v>36</v>
      </c>
      <c r="D14" s="29">
        <v>48</v>
      </c>
      <c r="E14" s="29">
        <v>54</v>
      </c>
      <c r="F14" s="29">
        <v>63</v>
      </c>
      <c r="G14" s="29">
        <v>69</v>
      </c>
      <c r="H14" s="29">
        <v>65</v>
      </c>
      <c r="I14" s="29">
        <v>114</v>
      </c>
      <c r="J14" s="29">
        <v>93</v>
      </c>
      <c r="K14" s="29">
        <v>115</v>
      </c>
      <c r="L14" s="29">
        <v>73</v>
      </c>
      <c r="M14" s="29">
        <v>91</v>
      </c>
      <c r="N14" s="29">
        <v>54</v>
      </c>
      <c r="O14" s="50">
        <f t="shared" si="0"/>
        <v>875</v>
      </c>
      <c r="R14" s="19"/>
    </row>
    <row r="15" spans="1:18" ht="22.5" customHeight="1">
      <c r="A15" s="1"/>
      <c r="B15" s="7" t="s">
        <v>25</v>
      </c>
      <c r="C15" s="33">
        <v>0</v>
      </c>
      <c r="D15" s="31">
        <v>2</v>
      </c>
      <c r="E15" s="31">
        <v>0</v>
      </c>
      <c r="F15" s="31">
        <v>1</v>
      </c>
      <c r="G15" s="29">
        <v>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3</v>
      </c>
      <c r="N15" s="31">
        <v>0</v>
      </c>
      <c r="O15" s="50">
        <f t="shared" si="0"/>
        <v>7</v>
      </c>
      <c r="R15" s="19"/>
    </row>
    <row r="16" spans="1:18" ht="22.5" customHeight="1">
      <c r="A16" s="1"/>
      <c r="B16" s="7" t="s">
        <v>26</v>
      </c>
      <c r="C16" s="28">
        <v>17</v>
      </c>
      <c r="D16" s="29">
        <v>15</v>
      </c>
      <c r="E16" s="29">
        <v>15</v>
      </c>
      <c r="F16" s="29">
        <v>13</v>
      </c>
      <c r="G16" s="29">
        <v>14</v>
      </c>
      <c r="H16" s="29">
        <v>14</v>
      </c>
      <c r="I16" s="29">
        <v>18</v>
      </c>
      <c r="J16" s="29">
        <v>21</v>
      </c>
      <c r="K16" s="31">
        <v>13</v>
      </c>
      <c r="L16" s="29">
        <v>13</v>
      </c>
      <c r="M16" s="29">
        <v>13</v>
      </c>
      <c r="N16" s="29">
        <v>14</v>
      </c>
      <c r="O16" s="50">
        <f t="shared" si="0"/>
        <v>180</v>
      </c>
      <c r="R16" s="19"/>
    </row>
    <row r="17" spans="1:18" ht="22.5" customHeight="1">
      <c r="A17" s="1"/>
      <c r="B17" s="7" t="s">
        <v>27</v>
      </c>
      <c r="C17" s="28">
        <v>9</v>
      </c>
      <c r="D17" s="29">
        <v>2</v>
      </c>
      <c r="E17" s="29">
        <v>13</v>
      </c>
      <c r="F17" s="29">
        <v>112</v>
      </c>
      <c r="G17" s="29">
        <v>45</v>
      </c>
      <c r="H17" s="29">
        <v>14</v>
      </c>
      <c r="I17" s="29">
        <v>19</v>
      </c>
      <c r="J17" s="29">
        <v>28</v>
      </c>
      <c r="K17" s="29">
        <v>18</v>
      </c>
      <c r="L17" s="29">
        <v>16</v>
      </c>
      <c r="M17" s="29">
        <v>26</v>
      </c>
      <c r="N17" s="29">
        <v>13</v>
      </c>
      <c r="O17" s="50">
        <f t="shared" si="0"/>
        <v>315</v>
      </c>
      <c r="R17" s="19"/>
    </row>
    <row r="18" spans="1:18" ht="22.5" customHeight="1">
      <c r="A18" s="1"/>
      <c r="B18" s="7" t="s">
        <v>28</v>
      </c>
      <c r="C18" s="28">
        <v>12</v>
      </c>
      <c r="D18" s="29">
        <v>7</v>
      </c>
      <c r="E18" s="29">
        <v>11</v>
      </c>
      <c r="F18" s="29">
        <v>19</v>
      </c>
      <c r="G18" s="29">
        <v>57</v>
      </c>
      <c r="H18" s="29">
        <v>81</v>
      </c>
      <c r="I18" s="29">
        <v>17</v>
      </c>
      <c r="J18" s="29">
        <v>21</v>
      </c>
      <c r="K18" s="29">
        <v>16</v>
      </c>
      <c r="L18" s="29">
        <v>17</v>
      </c>
      <c r="M18" s="29">
        <v>28</v>
      </c>
      <c r="N18" s="29">
        <v>7</v>
      </c>
      <c r="O18" s="50">
        <f t="shared" si="0"/>
        <v>293</v>
      </c>
      <c r="R18" s="19"/>
    </row>
    <row r="19" spans="1:18" ht="22.5" customHeight="1">
      <c r="A19" s="1"/>
      <c r="B19" s="7" t="s">
        <v>29</v>
      </c>
      <c r="C19" s="28">
        <v>14</v>
      </c>
      <c r="D19" s="29">
        <v>95</v>
      </c>
      <c r="E19" s="29">
        <v>47</v>
      </c>
      <c r="F19" s="29">
        <v>58</v>
      </c>
      <c r="G19" s="29">
        <v>66</v>
      </c>
      <c r="H19" s="29">
        <v>58</v>
      </c>
      <c r="I19" s="29">
        <v>38</v>
      </c>
      <c r="J19" s="29">
        <v>37</v>
      </c>
      <c r="K19" s="29">
        <v>37</v>
      </c>
      <c r="L19" s="29">
        <v>46</v>
      </c>
      <c r="M19" s="29">
        <v>50</v>
      </c>
      <c r="N19" s="29">
        <v>34</v>
      </c>
      <c r="O19" s="50">
        <f t="shared" si="0"/>
        <v>580</v>
      </c>
      <c r="R19" s="19"/>
    </row>
    <row r="20" spans="1:18" ht="22.5" customHeight="1">
      <c r="A20" s="1"/>
      <c r="B20" s="7" t="s">
        <v>30</v>
      </c>
      <c r="C20" s="28">
        <v>8</v>
      </c>
      <c r="D20" s="29">
        <v>8</v>
      </c>
      <c r="E20" s="29">
        <v>10</v>
      </c>
      <c r="F20" s="29">
        <v>13</v>
      </c>
      <c r="G20" s="29">
        <v>11</v>
      </c>
      <c r="H20" s="29">
        <v>9</v>
      </c>
      <c r="I20" s="29">
        <v>12</v>
      </c>
      <c r="J20" s="29">
        <v>10</v>
      </c>
      <c r="K20" s="29">
        <v>56</v>
      </c>
      <c r="L20" s="29">
        <v>25</v>
      </c>
      <c r="M20" s="29">
        <v>21</v>
      </c>
      <c r="N20" s="29">
        <v>8</v>
      </c>
      <c r="O20" s="50">
        <f t="shared" si="0"/>
        <v>191</v>
      </c>
      <c r="R20" s="19"/>
    </row>
    <row r="21" spans="1:18" ht="22.5" customHeight="1">
      <c r="A21" s="1"/>
      <c r="B21" s="7" t="s">
        <v>31</v>
      </c>
      <c r="C21" s="28">
        <v>1</v>
      </c>
      <c r="D21" s="29">
        <v>1</v>
      </c>
      <c r="E21" s="29">
        <v>7</v>
      </c>
      <c r="F21" s="29">
        <v>10</v>
      </c>
      <c r="G21" s="29">
        <v>10</v>
      </c>
      <c r="H21" s="31">
        <v>5</v>
      </c>
      <c r="I21" s="29">
        <v>10</v>
      </c>
      <c r="J21" s="29">
        <v>19</v>
      </c>
      <c r="K21" s="29">
        <v>6</v>
      </c>
      <c r="L21" s="29">
        <v>8</v>
      </c>
      <c r="M21" s="29">
        <v>16</v>
      </c>
      <c r="N21" s="29">
        <v>1</v>
      </c>
      <c r="O21" s="50">
        <f t="shared" si="0"/>
        <v>94</v>
      </c>
      <c r="R21" s="19"/>
    </row>
    <row r="22" spans="1:18" ht="22.5" customHeight="1">
      <c r="A22" s="1"/>
      <c r="B22" s="7" t="s">
        <v>32</v>
      </c>
      <c r="C22" s="28">
        <v>13</v>
      </c>
      <c r="D22" s="29">
        <v>11</v>
      </c>
      <c r="E22" s="29">
        <v>18</v>
      </c>
      <c r="F22" s="29">
        <v>34</v>
      </c>
      <c r="G22" s="29">
        <v>66</v>
      </c>
      <c r="H22" s="29">
        <v>34</v>
      </c>
      <c r="I22" s="29">
        <v>30</v>
      </c>
      <c r="J22" s="29">
        <v>44</v>
      </c>
      <c r="K22" s="29">
        <v>24</v>
      </c>
      <c r="L22" s="29">
        <v>22</v>
      </c>
      <c r="M22" s="29">
        <v>43</v>
      </c>
      <c r="N22" s="29">
        <v>11</v>
      </c>
      <c r="O22" s="50">
        <f t="shared" si="0"/>
        <v>350</v>
      </c>
      <c r="R22" s="19"/>
    </row>
    <row r="23" spans="1:18" ht="22.5" customHeight="1">
      <c r="A23" s="1"/>
      <c r="B23" s="7" t="s">
        <v>33</v>
      </c>
      <c r="C23" s="33">
        <v>29</v>
      </c>
      <c r="D23" s="31">
        <v>2</v>
      </c>
      <c r="E23" s="31">
        <v>20</v>
      </c>
      <c r="F23" s="31">
        <v>58</v>
      </c>
      <c r="G23" s="29">
        <v>25</v>
      </c>
      <c r="H23" s="29">
        <v>6</v>
      </c>
      <c r="I23" s="29">
        <v>129</v>
      </c>
      <c r="J23" s="29">
        <v>70</v>
      </c>
      <c r="K23" s="29">
        <v>12</v>
      </c>
      <c r="L23" s="29">
        <v>8</v>
      </c>
      <c r="M23" s="29">
        <v>81</v>
      </c>
      <c r="N23" s="29">
        <v>3</v>
      </c>
      <c r="O23" s="50">
        <f t="shared" si="0"/>
        <v>443</v>
      </c>
      <c r="R23" s="19"/>
    </row>
    <row r="24" spans="1:18" ht="22.5" customHeight="1">
      <c r="A24" s="1"/>
      <c r="B24" s="97" t="s">
        <v>34</v>
      </c>
      <c r="C24" s="96">
        <v>0</v>
      </c>
      <c r="D24" s="37">
        <v>6</v>
      </c>
      <c r="E24" s="37">
        <v>2</v>
      </c>
      <c r="F24" s="37">
        <v>0</v>
      </c>
      <c r="G24" s="37">
        <v>1</v>
      </c>
      <c r="H24" s="99" t="s">
        <v>124</v>
      </c>
      <c r="I24" s="37">
        <v>1</v>
      </c>
      <c r="J24" s="37">
        <v>1</v>
      </c>
      <c r="K24" s="99" t="s">
        <v>124</v>
      </c>
      <c r="L24" s="37">
        <v>1</v>
      </c>
      <c r="M24" s="37">
        <v>6</v>
      </c>
      <c r="N24" s="37">
        <v>0</v>
      </c>
      <c r="O24" s="51">
        <f t="shared" si="0"/>
        <v>18</v>
      </c>
      <c r="R24" s="19"/>
    </row>
    <row r="25" spans="1:18" ht="22.5" customHeight="1">
      <c r="A25" s="1"/>
      <c r="B25" s="63" t="s">
        <v>35</v>
      </c>
      <c r="C25" s="34">
        <v>8</v>
      </c>
      <c r="D25" s="35">
        <v>8</v>
      </c>
      <c r="E25" s="35">
        <v>11</v>
      </c>
      <c r="F25" s="35">
        <v>22</v>
      </c>
      <c r="G25" s="35">
        <v>32</v>
      </c>
      <c r="H25" s="35">
        <v>10</v>
      </c>
      <c r="I25" s="35">
        <v>10</v>
      </c>
      <c r="J25" s="35">
        <v>8</v>
      </c>
      <c r="K25" s="35">
        <v>7</v>
      </c>
      <c r="L25" s="35">
        <v>74</v>
      </c>
      <c r="M25" s="35">
        <v>11</v>
      </c>
      <c r="N25" s="35">
        <v>10</v>
      </c>
      <c r="O25" s="98">
        <f t="shared" si="0"/>
        <v>211</v>
      </c>
      <c r="R25" s="19"/>
    </row>
    <row r="26" spans="1:18" ht="22.5" customHeight="1">
      <c r="A26" s="1"/>
      <c r="B26" s="20" t="s">
        <v>36</v>
      </c>
      <c r="C26" s="52">
        <f>SUM(C3:C25)</f>
        <v>1415</v>
      </c>
      <c r="D26" s="53">
        <f aca="true" t="shared" si="1" ref="D26:O26">SUM(D3:D25)</f>
        <v>1033</v>
      </c>
      <c r="E26" s="53">
        <f t="shared" si="1"/>
        <v>1518</v>
      </c>
      <c r="F26" s="53">
        <f t="shared" si="1"/>
        <v>1863</v>
      </c>
      <c r="G26" s="53">
        <f t="shared" si="1"/>
        <v>1912</v>
      </c>
      <c r="H26" s="53">
        <f t="shared" si="1"/>
        <v>1234</v>
      </c>
      <c r="I26" s="53">
        <f t="shared" si="1"/>
        <v>1761</v>
      </c>
      <c r="J26" s="53">
        <f t="shared" si="1"/>
        <v>2293</v>
      </c>
      <c r="K26" s="53">
        <f t="shared" si="1"/>
        <v>1587</v>
      </c>
      <c r="L26" s="53">
        <f t="shared" si="1"/>
        <v>2090</v>
      </c>
      <c r="M26" s="53">
        <f t="shared" si="1"/>
        <v>2059</v>
      </c>
      <c r="N26" s="53">
        <f t="shared" si="1"/>
        <v>813</v>
      </c>
      <c r="O26" s="57">
        <f t="shared" si="1"/>
        <v>19578</v>
      </c>
      <c r="R26" s="19"/>
    </row>
  </sheetData>
  <mergeCells count="1">
    <mergeCell ref="N1:O1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Normal="200" zoomScaleSheetLayoutView="100" workbookViewId="0" topLeftCell="A1">
      <pane xSplit="2" ySplit="2" topLeftCell="E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27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3" t="s">
        <v>83</v>
      </c>
      <c r="O1" s="103"/>
    </row>
    <row r="2" spans="1:16" s="22" customFormat="1" ht="24" customHeight="1">
      <c r="A2" s="21"/>
      <c r="B2" s="54" t="s">
        <v>52</v>
      </c>
      <c r="C2" s="55" t="s">
        <v>38</v>
      </c>
      <c r="D2" s="56" t="s">
        <v>39</v>
      </c>
      <c r="E2" s="56" t="s">
        <v>40</v>
      </c>
      <c r="F2" s="56" t="s">
        <v>41</v>
      </c>
      <c r="G2" s="56" t="s">
        <v>42</v>
      </c>
      <c r="H2" s="56" t="s">
        <v>43</v>
      </c>
      <c r="I2" s="56" t="s">
        <v>44</v>
      </c>
      <c r="J2" s="56" t="s">
        <v>45</v>
      </c>
      <c r="K2" s="56" t="s">
        <v>46</v>
      </c>
      <c r="L2" s="56" t="s">
        <v>47</v>
      </c>
      <c r="M2" s="56" t="s">
        <v>48</v>
      </c>
      <c r="N2" s="56" t="s">
        <v>49</v>
      </c>
      <c r="O2" s="42" t="s">
        <v>50</v>
      </c>
      <c r="P2" s="21"/>
    </row>
    <row r="3" spans="1:27" s="22" customFormat="1" ht="24" customHeight="1">
      <c r="A3" s="4"/>
      <c r="B3" s="7" t="s">
        <v>53</v>
      </c>
      <c r="C3" s="8">
        <v>60</v>
      </c>
      <c r="D3" s="12">
        <v>11</v>
      </c>
      <c r="E3" s="12">
        <v>42</v>
      </c>
      <c r="F3" s="12">
        <v>428</v>
      </c>
      <c r="G3" s="12">
        <v>113</v>
      </c>
      <c r="H3" s="12">
        <v>40</v>
      </c>
      <c r="I3" s="12">
        <v>235</v>
      </c>
      <c r="J3" s="12">
        <v>44</v>
      </c>
      <c r="K3" s="12">
        <v>46</v>
      </c>
      <c r="L3" s="12">
        <v>149</v>
      </c>
      <c r="M3" s="12">
        <v>96</v>
      </c>
      <c r="N3" s="12">
        <v>26</v>
      </c>
      <c r="O3" s="45">
        <f>SUM(C3:N3)</f>
        <v>1290</v>
      </c>
      <c r="P3" s="4"/>
      <c r="Q3" s="23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22" customFormat="1" ht="24" customHeight="1">
      <c r="A4" s="4"/>
      <c r="B4" s="7" t="s">
        <v>54</v>
      </c>
      <c r="C4" s="8">
        <v>67</v>
      </c>
      <c r="D4" s="12">
        <v>62</v>
      </c>
      <c r="E4" s="12">
        <v>363</v>
      </c>
      <c r="F4" s="12">
        <v>156</v>
      </c>
      <c r="G4" s="12">
        <v>141</v>
      </c>
      <c r="H4" s="12">
        <v>70</v>
      </c>
      <c r="I4" s="12">
        <v>125</v>
      </c>
      <c r="J4" s="12">
        <v>286</v>
      </c>
      <c r="K4" s="12">
        <v>89</v>
      </c>
      <c r="L4" s="12">
        <v>185</v>
      </c>
      <c r="M4" s="12">
        <v>204</v>
      </c>
      <c r="N4" s="12">
        <v>89</v>
      </c>
      <c r="O4" s="45">
        <f>SUM(C4:N4)</f>
        <v>1837</v>
      </c>
      <c r="P4" s="4"/>
      <c r="Q4" s="23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2" customFormat="1" ht="24" customHeight="1">
      <c r="A5" s="4"/>
      <c r="B5" s="7" t="s">
        <v>55</v>
      </c>
      <c r="C5" s="8">
        <v>22</v>
      </c>
      <c r="D5" s="12">
        <v>8</v>
      </c>
      <c r="E5" s="12">
        <v>14</v>
      </c>
      <c r="F5" s="12">
        <v>18</v>
      </c>
      <c r="G5" s="12">
        <v>105</v>
      </c>
      <c r="H5" s="12">
        <v>14</v>
      </c>
      <c r="I5" s="12">
        <v>10</v>
      </c>
      <c r="J5" s="12">
        <v>17</v>
      </c>
      <c r="K5" s="12">
        <v>16</v>
      </c>
      <c r="L5" s="12">
        <v>42</v>
      </c>
      <c r="M5" s="12">
        <v>22</v>
      </c>
      <c r="N5" s="12">
        <v>8</v>
      </c>
      <c r="O5" s="45">
        <f aca="true" t="shared" si="0" ref="O5:O21">SUM(C5:N5)</f>
        <v>296</v>
      </c>
      <c r="P5" s="4"/>
      <c r="Q5" s="23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22" customFormat="1" ht="24" customHeight="1">
      <c r="A6" s="4"/>
      <c r="B6" s="7" t="s">
        <v>56</v>
      </c>
      <c r="C6" s="30">
        <v>9</v>
      </c>
      <c r="D6" s="12">
        <v>13</v>
      </c>
      <c r="E6" s="12">
        <v>15</v>
      </c>
      <c r="F6" s="31">
        <v>11</v>
      </c>
      <c r="G6" s="12">
        <v>12</v>
      </c>
      <c r="H6" s="31">
        <v>11</v>
      </c>
      <c r="I6" s="12">
        <v>13</v>
      </c>
      <c r="J6" s="12">
        <v>16</v>
      </c>
      <c r="K6" s="12">
        <v>11</v>
      </c>
      <c r="L6" s="12">
        <v>12</v>
      </c>
      <c r="M6" s="12">
        <v>14</v>
      </c>
      <c r="N6" s="12">
        <v>6</v>
      </c>
      <c r="O6" s="45">
        <f aca="true" t="shared" si="1" ref="O6:O11">SUM(C6:N6)</f>
        <v>143</v>
      </c>
      <c r="P6" s="4"/>
      <c r="Q6" s="23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2" customFormat="1" ht="24" customHeight="1">
      <c r="A7" s="4"/>
      <c r="B7" s="7" t="s">
        <v>133</v>
      </c>
      <c r="C7" s="30">
        <v>64</v>
      </c>
      <c r="D7" s="8">
        <v>53</v>
      </c>
      <c r="E7" s="8">
        <v>70</v>
      </c>
      <c r="F7" s="30">
        <v>81</v>
      </c>
      <c r="G7" s="8">
        <v>87</v>
      </c>
      <c r="H7" s="30">
        <v>86</v>
      </c>
      <c r="I7" s="8">
        <v>94</v>
      </c>
      <c r="J7" s="8">
        <v>80</v>
      </c>
      <c r="K7" s="8">
        <v>94</v>
      </c>
      <c r="L7" s="8">
        <v>92</v>
      </c>
      <c r="M7" s="8">
        <v>94</v>
      </c>
      <c r="N7" s="8">
        <v>78</v>
      </c>
      <c r="O7" s="45">
        <f t="shared" si="1"/>
        <v>973</v>
      </c>
      <c r="P7" s="4"/>
      <c r="Q7" s="23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22" customFormat="1" ht="24" customHeight="1">
      <c r="A8" s="4"/>
      <c r="B8" s="7" t="s">
        <v>57</v>
      </c>
      <c r="C8" s="30">
        <v>3</v>
      </c>
      <c r="D8" s="30">
        <v>2</v>
      </c>
      <c r="E8" s="30">
        <v>3</v>
      </c>
      <c r="F8" s="30">
        <v>4</v>
      </c>
      <c r="G8" s="30">
        <v>5</v>
      </c>
      <c r="H8" s="30">
        <v>5</v>
      </c>
      <c r="I8" s="30">
        <v>4</v>
      </c>
      <c r="J8" s="30">
        <v>5</v>
      </c>
      <c r="K8" s="30">
        <v>4</v>
      </c>
      <c r="L8" s="30">
        <v>5</v>
      </c>
      <c r="M8" s="30">
        <v>5</v>
      </c>
      <c r="N8" s="30">
        <v>4</v>
      </c>
      <c r="O8" s="45">
        <f t="shared" si="1"/>
        <v>49</v>
      </c>
      <c r="P8" s="4"/>
      <c r="Q8" s="23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22" customFormat="1" ht="24" customHeight="1">
      <c r="A9" s="4"/>
      <c r="B9" s="7" t="s">
        <v>58</v>
      </c>
      <c r="C9" s="8">
        <v>13</v>
      </c>
      <c r="D9" s="12">
        <v>12</v>
      </c>
      <c r="E9" s="12">
        <v>13</v>
      </c>
      <c r="F9" s="12">
        <v>14</v>
      </c>
      <c r="G9" s="12">
        <v>16</v>
      </c>
      <c r="H9" s="12">
        <v>16</v>
      </c>
      <c r="I9" s="12">
        <v>14</v>
      </c>
      <c r="J9" s="12">
        <v>14</v>
      </c>
      <c r="K9" s="12">
        <v>15</v>
      </c>
      <c r="L9" s="12">
        <v>27</v>
      </c>
      <c r="M9" s="12">
        <v>15</v>
      </c>
      <c r="N9" s="12">
        <v>14</v>
      </c>
      <c r="O9" s="45">
        <f t="shared" si="1"/>
        <v>183</v>
      </c>
      <c r="P9" s="4"/>
      <c r="Q9" s="23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22" customFormat="1" ht="24" customHeight="1">
      <c r="A10" s="4"/>
      <c r="B10" s="7" t="s">
        <v>59</v>
      </c>
      <c r="C10" s="30">
        <v>0</v>
      </c>
      <c r="D10" s="31">
        <v>0</v>
      </c>
      <c r="E10" s="31">
        <v>0</v>
      </c>
      <c r="F10" s="12">
        <v>2</v>
      </c>
      <c r="G10" s="12">
        <v>1</v>
      </c>
      <c r="H10" s="31">
        <v>1</v>
      </c>
      <c r="I10" s="12">
        <v>1</v>
      </c>
      <c r="J10" s="12">
        <v>4</v>
      </c>
      <c r="K10" s="12">
        <v>1</v>
      </c>
      <c r="L10" s="12">
        <v>4</v>
      </c>
      <c r="M10" s="12">
        <v>13</v>
      </c>
      <c r="N10" s="15">
        <v>0</v>
      </c>
      <c r="O10" s="45">
        <f t="shared" si="1"/>
        <v>27</v>
      </c>
      <c r="P10" s="4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22" customFormat="1" ht="24" customHeight="1">
      <c r="A11" s="4"/>
      <c r="B11" s="7" t="s">
        <v>127</v>
      </c>
      <c r="C11" s="8">
        <v>15</v>
      </c>
      <c r="D11" s="12">
        <v>12</v>
      </c>
      <c r="E11" s="12">
        <v>13</v>
      </c>
      <c r="F11" s="12">
        <v>15</v>
      </c>
      <c r="G11" s="12">
        <v>13</v>
      </c>
      <c r="H11" s="12">
        <v>11</v>
      </c>
      <c r="I11" s="12">
        <v>11</v>
      </c>
      <c r="J11" s="12">
        <v>14</v>
      </c>
      <c r="K11" s="12">
        <v>11</v>
      </c>
      <c r="L11" s="12">
        <v>11</v>
      </c>
      <c r="M11" s="12">
        <v>24</v>
      </c>
      <c r="N11" s="12">
        <v>14</v>
      </c>
      <c r="O11" s="45">
        <f t="shared" si="1"/>
        <v>164</v>
      </c>
      <c r="P11" s="4"/>
      <c r="Q11" s="23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22" customFormat="1" ht="24" customHeight="1">
      <c r="A12" s="4"/>
      <c r="B12" s="7" t="s">
        <v>60</v>
      </c>
      <c r="C12" s="8">
        <v>1</v>
      </c>
      <c r="D12" s="12">
        <v>1</v>
      </c>
      <c r="E12" s="12">
        <v>0</v>
      </c>
      <c r="F12" s="12">
        <v>5</v>
      </c>
      <c r="G12" s="12">
        <v>38</v>
      </c>
      <c r="H12" s="12">
        <v>24</v>
      </c>
      <c r="I12" s="12">
        <v>21</v>
      </c>
      <c r="J12" s="12">
        <v>23</v>
      </c>
      <c r="K12" s="15">
        <v>21</v>
      </c>
      <c r="L12" s="12">
        <v>23</v>
      </c>
      <c r="M12" s="12">
        <v>22</v>
      </c>
      <c r="N12" s="12">
        <v>22</v>
      </c>
      <c r="O12" s="45">
        <f t="shared" si="0"/>
        <v>201</v>
      </c>
      <c r="P12" s="4"/>
      <c r="Q12" s="23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2" customFormat="1" ht="24" customHeight="1">
      <c r="A13" s="4"/>
      <c r="B13" s="7" t="s">
        <v>61</v>
      </c>
      <c r="C13" s="8">
        <v>27</v>
      </c>
      <c r="D13" s="12">
        <v>29</v>
      </c>
      <c r="E13" s="12">
        <v>36</v>
      </c>
      <c r="F13" s="12">
        <v>45</v>
      </c>
      <c r="G13" s="12">
        <v>48</v>
      </c>
      <c r="H13" s="12">
        <v>42</v>
      </c>
      <c r="I13" s="12">
        <v>45</v>
      </c>
      <c r="J13" s="12">
        <v>56</v>
      </c>
      <c r="K13" s="12">
        <v>76</v>
      </c>
      <c r="L13" s="12">
        <v>67</v>
      </c>
      <c r="M13" s="12">
        <v>70</v>
      </c>
      <c r="N13" s="12">
        <v>37</v>
      </c>
      <c r="O13" s="45">
        <f t="shared" si="0"/>
        <v>578</v>
      </c>
      <c r="P13" s="4"/>
      <c r="Q13" s="23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22" customFormat="1" ht="24" customHeight="1">
      <c r="A14" s="4"/>
      <c r="B14" s="7" t="s">
        <v>76</v>
      </c>
      <c r="C14" s="8">
        <v>5</v>
      </c>
      <c r="D14" s="12">
        <v>5</v>
      </c>
      <c r="E14" s="12">
        <v>11</v>
      </c>
      <c r="F14" s="12">
        <v>8</v>
      </c>
      <c r="G14" s="12">
        <v>13</v>
      </c>
      <c r="H14" s="12">
        <v>7</v>
      </c>
      <c r="I14" s="12">
        <v>5</v>
      </c>
      <c r="J14" s="12">
        <v>12</v>
      </c>
      <c r="K14" s="12">
        <v>6</v>
      </c>
      <c r="L14" s="12">
        <v>8</v>
      </c>
      <c r="M14" s="12">
        <v>9</v>
      </c>
      <c r="N14" s="12">
        <v>4</v>
      </c>
      <c r="O14" s="45">
        <f t="shared" si="0"/>
        <v>93</v>
      </c>
      <c r="P14" s="4"/>
      <c r="Q14" s="23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2" customFormat="1" ht="24" customHeight="1">
      <c r="A15" s="4"/>
      <c r="B15" s="7" t="s">
        <v>62</v>
      </c>
      <c r="C15" s="8">
        <v>95</v>
      </c>
      <c r="D15" s="12">
        <v>17</v>
      </c>
      <c r="E15" s="12">
        <v>35</v>
      </c>
      <c r="F15" s="12">
        <v>66</v>
      </c>
      <c r="G15" s="12">
        <v>74</v>
      </c>
      <c r="H15" s="12">
        <v>52</v>
      </c>
      <c r="I15" s="12">
        <v>92</v>
      </c>
      <c r="J15" s="12">
        <v>170</v>
      </c>
      <c r="K15" s="12">
        <v>55</v>
      </c>
      <c r="L15" s="12">
        <v>114</v>
      </c>
      <c r="M15" s="12">
        <v>300</v>
      </c>
      <c r="N15" s="12">
        <v>42</v>
      </c>
      <c r="O15" s="45">
        <f t="shared" si="0"/>
        <v>1112</v>
      </c>
      <c r="P15" s="4"/>
      <c r="Q15" s="23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22" customFormat="1" ht="24" customHeight="1">
      <c r="A16" s="4"/>
      <c r="B16" s="67" t="s">
        <v>128</v>
      </c>
      <c r="C16" s="14">
        <v>7</v>
      </c>
      <c r="D16" s="12">
        <v>7</v>
      </c>
      <c r="E16" s="12">
        <v>8</v>
      </c>
      <c r="F16" s="12">
        <v>6</v>
      </c>
      <c r="G16" s="12">
        <v>28</v>
      </c>
      <c r="H16" s="12">
        <v>7</v>
      </c>
      <c r="I16" s="12">
        <v>7</v>
      </c>
      <c r="J16" s="12">
        <v>6</v>
      </c>
      <c r="K16" s="12">
        <v>5</v>
      </c>
      <c r="L16" s="12">
        <v>6</v>
      </c>
      <c r="M16" s="12">
        <v>7</v>
      </c>
      <c r="N16" s="12">
        <v>6</v>
      </c>
      <c r="O16" s="45">
        <f t="shared" si="0"/>
        <v>100</v>
      </c>
      <c r="P16" s="4"/>
      <c r="Q16" s="23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22" customFormat="1" ht="24" customHeight="1">
      <c r="A17" s="4"/>
      <c r="B17" s="7" t="s">
        <v>63</v>
      </c>
      <c r="C17" s="8">
        <v>18</v>
      </c>
      <c r="D17" s="12">
        <v>17</v>
      </c>
      <c r="E17" s="12">
        <v>21</v>
      </c>
      <c r="F17" s="12">
        <v>23</v>
      </c>
      <c r="G17" s="12">
        <v>31</v>
      </c>
      <c r="H17" s="12">
        <v>24</v>
      </c>
      <c r="I17" s="12">
        <v>26</v>
      </c>
      <c r="J17" s="12">
        <v>35</v>
      </c>
      <c r="K17" s="12">
        <v>34</v>
      </c>
      <c r="L17" s="12">
        <v>35</v>
      </c>
      <c r="M17" s="12">
        <v>43</v>
      </c>
      <c r="N17" s="12">
        <v>24</v>
      </c>
      <c r="O17" s="45">
        <f>SUM(C17:N17)</f>
        <v>331</v>
      </c>
      <c r="P17" s="4"/>
      <c r="Q17" s="23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2" customFormat="1" ht="24" customHeight="1">
      <c r="A18" s="4"/>
      <c r="B18" s="7" t="s">
        <v>77</v>
      </c>
      <c r="C18" s="8">
        <v>4</v>
      </c>
      <c r="D18" s="8">
        <v>5</v>
      </c>
      <c r="E18" s="8">
        <v>5</v>
      </c>
      <c r="F18" s="8">
        <v>6</v>
      </c>
      <c r="G18" s="12">
        <v>9</v>
      </c>
      <c r="H18" s="15">
        <v>6</v>
      </c>
      <c r="I18" s="12">
        <v>6</v>
      </c>
      <c r="J18" s="15">
        <v>9</v>
      </c>
      <c r="K18" s="12">
        <v>5</v>
      </c>
      <c r="L18" s="12">
        <v>6</v>
      </c>
      <c r="M18" s="12">
        <v>5</v>
      </c>
      <c r="N18" s="12">
        <v>4</v>
      </c>
      <c r="O18" s="45">
        <f>SUM(C18:N18)</f>
        <v>70</v>
      </c>
      <c r="P18" s="4"/>
      <c r="Q18" s="23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22" customFormat="1" ht="24" customHeight="1">
      <c r="A19" s="4"/>
      <c r="B19" s="7" t="s">
        <v>134</v>
      </c>
      <c r="C19" s="93">
        <v>87</v>
      </c>
      <c r="D19" s="93">
        <v>67</v>
      </c>
      <c r="E19" s="93">
        <v>68</v>
      </c>
      <c r="F19" s="93">
        <v>86</v>
      </c>
      <c r="G19" s="94">
        <v>76</v>
      </c>
      <c r="H19" s="95">
        <v>56</v>
      </c>
      <c r="I19" s="94">
        <v>66</v>
      </c>
      <c r="J19" s="95">
        <v>69</v>
      </c>
      <c r="K19" s="94">
        <v>60</v>
      </c>
      <c r="L19" s="94">
        <v>73</v>
      </c>
      <c r="M19" s="94">
        <v>55</v>
      </c>
      <c r="N19" s="94">
        <v>58</v>
      </c>
      <c r="O19" s="45">
        <f>SUM(C19:N19)</f>
        <v>821</v>
      </c>
      <c r="P19" s="4"/>
      <c r="Q19" s="23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22" customFormat="1" ht="24" customHeight="1">
      <c r="A20" s="4"/>
      <c r="B20" s="63" t="s">
        <v>64</v>
      </c>
      <c r="C20" s="92">
        <v>30</v>
      </c>
      <c r="D20" s="17">
        <v>24</v>
      </c>
      <c r="E20" s="17">
        <v>29</v>
      </c>
      <c r="F20" s="17">
        <v>33</v>
      </c>
      <c r="G20" s="17">
        <v>36</v>
      </c>
      <c r="H20" s="17">
        <v>33</v>
      </c>
      <c r="I20" s="17">
        <v>39</v>
      </c>
      <c r="J20" s="17">
        <v>53</v>
      </c>
      <c r="K20" s="17">
        <v>32</v>
      </c>
      <c r="L20" s="17">
        <v>32</v>
      </c>
      <c r="M20" s="17">
        <v>32</v>
      </c>
      <c r="N20" s="17">
        <v>28</v>
      </c>
      <c r="O20" s="46">
        <f t="shared" si="0"/>
        <v>401</v>
      </c>
      <c r="P20" s="4"/>
      <c r="Q20" s="23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22" customFormat="1" ht="24" customHeight="1">
      <c r="A21" s="4"/>
      <c r="B21" s="59" t="s">
        <v>78</v>
      </c>
      <c r="C21" s="58">
        <f>SUM(C3:C20)</f>
        <v>527</v>
      </c>
      <c r="D21" s="53">
        <f aca="true" t="shared" si="2" ref="D21:N21">SUM(D3:D20)</f>
        <v>345</v>
      </c>
      <c r="E21" s="53">
        <f t="shared" si="2"/>
        <v>746</v>
      </c>
      <c r="F21" s="53">
        <f t="shared" si="2"/>
        <v>1007</v>
      </c>
      <c r="G21" s="53">
        <f t="shared" si="2"/>
        <v>846</v>
      </c>
      <c r="H21" s="53">
        <f t="shared" si="2"/>
        <v>505</v>
      </c>
      <c r="I21" s="53">
        <f t="shared" si="2"/>
        <v>814</v>
      </c>
      <c r="J21" s="53">
        <f t="shared" si="2"/>
        <v>913</v>
      </c>
      <c r="K21" s="53">
        <f t="shared" si="2"/>
        <v>581</v>
      </c>
      <c r="L21" s="53">
        <f t="shared" si="2"/>
        <v>891</v>
      </c>
      <c r="M21" s="53">
        <f t="shared" si="2"/>
        <v>1030</v>
      </c>
      <c r="N21" s="53">
        <f t="shared" si="2"/>
        <v>464</v>
      </c>
      <c r="O21" s="57">
        <f t="shared" si="0"/>
        <v>8669</v>
      </c>
      <c r="P21" s="4"/>
      <c r="Q21" s="23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27.75" customHeight="1"/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6"/>
  <sheetViews>
    <sheetView view="pageBreakPreview" zoomScaleNormal="200" zoomScaleSheetLayoutView="100" workbookViewId="0" topLeftCell="A1">
      <pane xSplit="2" ySplit="3" topLeftCell="F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27" t="s">
        <v>123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03" t="s">
        <v>83</v>
      </c>
      <c r="O2" s="103"/>
    </row>
    <row r="3" spans="1:15" s="22" customFormat="1" ht="30" customHeight="1">
      <c r="A3" s="21"/>
      <c r="B3" s="54" t="s">
        <v>109</v>
      </c>
      <c r="C3" s="55" t="s">
        <v>110</v>
      </c>
      <c r="D3" s="56" t="s">
        <v>111</v>
      </c>
      <c r="E3" s="56" t="s">
        <v>112</v>
      </c>
      <c r="F3" s="56" t="s">
        <v>113</v>
      </c>
      <c r="G3" s="56" t="s">
        <v>114</v>
      </c>
      <c r="H3" s="56" t="s">
        <v>115</v>
      </c>
      <c r="I3" s="56" t="s">
        <v>116</v>
      </c>
      <c r="J3" s="56" t="s">
        <v>117</v>
      </c>
      <c r="K3" s="56" t="s">
        <v>118</v>
      </c>
      <c r="L3" s="56" t="s">
        <v>119</v>
      </c>
      <c r="M3" s="56" t="s">
        <v>120</v>
      </c>
      <c r="N3" s="56" t="s">
        <v>121</v>
      </c>
      <c r="O3" s="42" t="s">
        <v>122</v>
      </c>
    </row>
    <row r="4" spans="1:27" ht="30" customHeight="1">
      <c r="A4" s="1"/>
      <c r="B4" s="68" t="s">
        <v>65</v>
      </c>
      <c r="C4" s="75" t="s">
        <v>124</v>
      </c>
      <c r="D4" s="76" t="s">
        <v>124</v>
      </c>
      <c r="E4" s="76" t="s">
        <v>124</v>
      </c>
      <c r="F4" s="76" t="s">
        <v>124</v>
      </c>
      <c r="G4" s="76" t="s">
        <v>124</v>
      </c>
      <c r="H4" s="76" t="s">
        <v>124</v>
      </c>
      <c r="I4" s="76" t="s">
        <v>124</v>
      </c>
      <c r="J4" s="76" t="s">
        <v>124</v>
      </c>
      <c r="K4" s="76" t="s">
        <v>124</v>
      </c>
      <c r="L4" s="76" t="s">
        <v>124</v>
      </c>
      <c r="M4" s="76" t="s">
        <v>124</v>
      </c>
      <c r="N4" s="76" t="s">
        <v>124</v>
      </c>
      <c r="O4" s="77">
        <v>17061</v>
      </c>
      <c r="P4" s="1"/>
      <c r="Q4" s="9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69" t="s">
        <v>79</v>
      </c>
      <c r="C5" s="78">
        <v>30</v>
      </c>
      <c r="D5" s="79">
        <v>9</v>
      </c>
      <c r="E5" s="79">
        <v>29</v>
      </c>
      <c r="F5" s="79">
        <v>36</v>
      </c>
      <c r="G5" s="79">
        <v>25</v>
      </c>
      <c r="H5" s="79">
        <v>14</v>
      </c>
      <c r="I5" s="80">
        <v>25</v>
      </c>
      <c r="J5" s="79">
        <v>174</v>
      </c>
      <c r="K5" s="79">
        <v>16</v>
      </c>
      <c r="L5" s="79">
        <v>16</v>
      </c>
      <c r="M5" s="79">
        <v>68</v>
      </c>
      <c r="N5" s="79">
        <v>9</v>
      </c>
      <c r="O5" s="81">
        <f aca="true" t="shared" si="0" ref="O5:O19">SUM(C5:N5)</f>
        <v>451</v>
      </c>
      <c r="P5" s="1"/>
      <c r="Q5" s="9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9" t="s">
        <v>66</v>
      </c>
      <c r="C6" s="78">
        <v>169</v>
      </c>
      <c r="D6" s="79">
        <v>143</v>
      </c>
      <c r="E6" s="79">
        <v>186</v>
      </c>
      <c r="F6" s="79">
        <v>230</v>
      </c>
      <c r="G6" s="79">
        <v>251</v>
      </c>
      <c r="H6" s="82">
        <v>170</v>
      </c>
      <c r="I6" s="79">
        <v>192</v>
      </c>
      <c r="J6" s="79">
        <v>258</v>
      </c>
      <c r="K6" s="79">
        <v>188</v>
      </c>
      <c r="L6" s="79">
        <v>312</v>
      </c>
      <c r="M6" s="79">
        <v>249</v>
      </c>
      <c r="N6" s="79">
        <v>148</v>
      </c>
      <c r="O6" s="81">
        <f t="shared" si="0"/>
        <v>2496</v>
      </c>
      <c r="P6" s="1"/>
      <c r="Q6" s="9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70" t="s">
        <v>67</v>
      </c>
      <c r="C7" s="78">
        <v>13</v>
      </c>
      <c r="D7" s="80">
        <v>3</v>
      </c>
      <c r="E7" s="79">
        <v>19</v>
      </c>
      <c r="F7" s="79">
        <v>27</v>
      </c>
      <c r="G7" s="79">
        <v>6</v>
      </c>
      <c r="H7" s="79">
        <v>3</v>
      </c>
      <c r="I7" s="79">
        <v>5</v>
      </c>
      <c r="J7" s="79">
        <v>29</v>
      </c>
      <c r="K7" s="79">
        <v>5</v>
      </c>
      <c r="L7" s="79">
        <v>28</v>
      </c>
      <c r="M7" s="79">
        <v>7</v>
      </c>
      <c r="N7" s="83">
        <v>6</v>
      </c>
      <c r="O7" s="81">
        <f t="shared" si="0"/>
        <v>151</v>
      </c>
      <c r="P7" s="1"/>
      <c r="Q7" s="9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69" t="s">
        <v>68</v>
      </c>
      <c r="C8" s="78">
        <v>13</v>
      </c>
      <c r="D8" s="80">
        <v>10</v>
      </c>
      <c r="E8" s="79">
        <v>14</v>
      </c>
      <c r="F8" s="79">
        <v>18</v>
      </c>
      <c r="G8" s="79">
        <v>27</v>
      </c>
      <c r="H8" s="79">
        <v>22</v>
      </c>
      <c r="I8" s="79">
        <v>242</v>
      </c>
      <c r="J8" s="79">
        <v>177</v>
      </c>
      <c r="K8" s="79">
        <v>33</v>
      </c>
      <c r="L8" s="79">
        <v>28</v>
      </c>
      <c r="M8" s="79">
        <v>19</v>
      </c>
      <c r="N8" s="79">
        <v>16</v>
      </c>
      <c r="O8" s="81">
        <f t="shared" si="0"/>
        <v>619</v>
      </c>
      <c r="P8" s="1"/>
      <c r="Q8" s="9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69" t="s">
        <v>69</v>
      </c>
      <c r="C9" s="78">
        <v>4</v>
      </c>
      <c r="D9" s="79">
        <v>4</v>
      </c>
      <c r="E9" s="79">
        <v>8</v>
      </c>
      <c r="F9" s="79">
        <v>8</v>
      </c>
      <c r="G9" s="80">
        <v>9</v>
      </c>
      <c r="H9" s="80">
        <v>5</v>
      </c>
      <c r="I9" s="79">
        <v>5</v>
      </c>
      <c r="J9" s="79">
        <v>6</v>
      </c>
      <c r="K9" s="79">
        <v>9</v>
      </c>
      <c r="L9" s="79">
        <v>154</v>
      </c>
      <c r="M9" s="79">
        <v>61</v>
      </c>
      <c r="N9" s="79">
        <v>3</v>
      </c>
      <c r="O9" s="81">
        <f t="shared" si="0"/>
        <v>276</v>
      </c>
      <c r="P9" s="1"/>
      <c r="Q9" s="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69" t="s">
        <v>80</v>
      </c>
      <c r="C10" s="78">
        <v>45</v>
      </c>
      <c r="D10" s="79">
        <v>9</v>
      </c>
      <c r="E10" s="79">
        <v>9</v>
      </c>
      <c r="F10" s="79">
        <v>27</v>
      </c>
      <c r="G10" s="79">
        <v>24</v>
      </c>
      <c r="H10" s="79">
        <v>10</v>
      </c>
      <c r="I10" s="79">
        <v>16</v>
      </c>
      <c r="J10" s="79">
        <v>25</v>
      </c>
      <c r="K10" s="79">
        <v>42</v>
      </c>
      <c r="L10" s="79">
        <v>42</v>
      </c>
      <c r="M10" s="79">
        <v>25</v>
      </c>
      <c r="N10" s="79">
        <v>37</v>
      </c>
      <c r="O10" s="81">
        <f t="shared" si="0"/>
        <v>311</v>
      </c>
      <c r="P10" s="1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71" t="s">
        <v>129</v>
      </c>
      <c r="C11" s="78">
        <v>12</v>
      </c>
      <c r="D11" s="79">
        <v>10</v>
      </c>
      <c r="E11" s="79">
        <v>12</v>
      </c>
      <c r="F11" s="79">
        <v>21</v>
      </c>
      <c r="G11" s="79">
        <v>17</v>
      </c>
      <c r="H11" s="79">
        <v>15</v>
      </c>
      <c r="I11" s="79">
        <v>14</v>
      </c>
      <c r="J11" s="79">
        <v>13</v>
      </c>
      <c r="K11" s="79">
        <v>15</v>
      </c>
      <c r="L11" s="79">
        <v>15</v>
      </c>
      <c r="M11" s="79">
        <v>16</v>
      </c>
      <c r="N11" s="79">
        <v>12</v>
      </c>
      <c r="O11" s="81">
        <f t="shared" si="0"/>
        <v>172</v>
      </c>
      <c r="P11" s="1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69" t="s">
        <v>70</v>
      </c>
      <c r="C12" s="78">
        <v>30</v>
      </c>
      <c r="D12" s="79">
        <v>13</v>
      </c>
      <c r="E12" s="79">
        <v>15</v>
      </c>
      <c r="F12" s="79">
        <v>25</v>
      </c>
      <c r="G12" s="79">
        <v>60</v>
      </c>
      <c r="H12" s="79">
        <v>16</v>
      </c>
      <c r="I12" s="79">
        <v>19</v>
      </c>
      <c r="J12" s="79">
        <v>17</v>
      </c>
      <c r="K12" s="79">
        <v>53</v>
      </c>
      <c r="L12" s="79">
        <v>21</v>
      </c>
      <c r="M12" s="79">
        <v>13</v>
      </c>
      <c r="N12" s="79">
        <v>9</v>
      </c>
      <c r="O12" s="81">
        <f t="shared" si="0"/>
        <v>291</v>
      </c>
      <c r="P12" s="1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69" t="s">
        <v>71</v>
      </c>
      <c r="C13" s="78">
        <v>5</v>
      </c>
      <c r="D13" s="79">
        <v>1</v>
      </c>
      <c r="E13" s="79">
        <v>2</v>
      </c>
      <c r="F13" s="79">
        <v>3</v>
      </c>
      <c r="G13" s="79">
        <v>17</v>
      </c>
      <c r="H13" s="79">
        <v>3</v>
      </c>
      <c r="I13" s="79">
        <v>6</v>
      </c>
      <c r="J13" s="79">
        <v>11</v>
      </c>
      <c r="K13" s="79">
        <v>3</v>
      </c>
      <c r="L13" s="79">
        <v>3</v>
      </c>
      <c r="M13" s="79">
        <v>19</v>
      </c>
      <c r="N13" s="80">
        <v>0</v>
      </c>
      <c r="O13" s="81">
        <f t="shared" si="0"/>
        <v>73</v>
      </c>
      <c r="P13" s="1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69" t="s">
        <v>81</v>
      </c>
      <c r="C14" s="84">
        <v>31</v>
      </c>
      <c r="D14" s="80">
        <v>30</v>
      </c>
      <c r="E14" s="80">
        <v>35</v>
      </c>
      <c r="F14" s="79">
        <v>47</v>
      </c>
      <c r="G14" s="79">
        <v>39</v>
      </c>
      <c r="H14" s="79">
        <v>35</v>
      </c>
      <c r="I14" s="79">
        <v>33</v>
      </c>
      <c r="J14" s="79">
        <v>39</v>
      </c>
      <c r="K14" s="79">
        <v>35</v>
      </c>
      <c r="L14" s="79">
        <v>37</v>
      </c>
      <c r="M14" s="79">
        <v>41</v>
      </c>
      <c r="N14" s="79">
        <v>38</v>
      </c>
      <c r="O14" s="81">
        <f t="shared" si="0"/>
        <v>440</v>
      </c>
      <c r="P14" s="1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69" t="s">
        <v>72</v>
      </c>
      <c r="C15" s="78">
        <v>9</v>
      </c>
      <c r="D15" s="79">
        <v>11</v>
      </c>
      <c r="E15" s="79">
        <v>15</v>
      </c>
      <c r="F15" s="79">
        <v>16</v>
      </c>
      <c r="G15" s="79">
        <v>24</v>
      </c>
      <c r="H15" s="79">
        <v>68</v>
      </c>
      <c r="I15" s="79">
        <v>15</v>
      </c>
      <c r="J15" s="79">
        <v>13</v>
      </c>
      <c r="K15" s="79">
        <v>11</v>
      </c>
      <c r="L15" s="79">
        <v>13</v>
      </c>
      <c r="M15" s="79">
        <v>12</v>
      </c>
      <c r="N15" s="79">
        <v>8</v>
      </c>
      <c r="O15" s="81">
        <f t="shared" si="0"/>
        <v>215</v>
      </c>
      <c r="P15" s="1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69" t="s">
        <v>73</v>
      </c>
      <c r="C16" s="84">
        <v>2</v>
      </c>
      <c r="D16" s="80" t="s">
        <v>124</v>
      </c>
      <c r="E16" s="80" t="s">
        <v>124</v>
      </c>
      <c r="F16" s="79">
        <v>4</v>
      </c>
      <c r="G16" s="79">
        <v>0</v>
      </c>
      <c r="H16" s="80">
        <v>0</v>
      </c>
      <c r="I16" s="80">
        <v>0</v>
      </c>
      <c r="J16" s="79">
        <v>1</v>
      </c>
      <c r="K16" s="79">
        <v>0</v>
      </c>
      <c r="L16" s="80">
        <v>1</v>
      </c>
      <c r="M16" s="80">
        <v>0</v>
      </c>
      <c r="N16" s="80" t="s">
        <v>124</v>
      </c>
      <c r="O16" s="81">
        <f t="shared" si="0"/>
        <v>8</v>
      </c>
      <c r="P16" s="1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69" t="s">
        <v>74</v>
      </c>
      <c r="C17" s="101">
        <v>64</v>
      </c>
      <c r="D17" s="82">
        <v>65</v>
      </c>
      <c r="E17" s="82">
        <v>81</v>
      </c>
      <c r="F17" s="82">
        <v>78</v>
      </c>
      <c r="G17" s="82">
        <v>92</v>
      </c>
      <c r="H17" s="82">
        <v>74</v>
      </c>
      <c r="I17" s="82">
        <v>75</v>
      </c>
      <c r="J17" s="82">
        <v>95</v>
      </c>
      <c r="K17" s="82">
        <v>74</v>
      </c>
      <c r="L17" s="82">
        <v>92</v>
      </c>
      <c r="M17" s="82">
        <v>84</v>
      </c>
      <c r="N17" s="82">
        <v>62</v>
      </c>
      <c r="O17" s="81">
        <f t="shared" si="0"/>
        <v>936</v>
      </c>
      <c r="P17" s="1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>
      <c r="A18" s="1"/>
      <c r="B18" s="73" t="s">
        <v>75</v>
      </c>
      <c r="C18" s="85">
        <v>44</v>
      </c>
      <c r="D18" s="86">
        <v>38</v>
      </c>
      <c r="E18" s="86">
        <v>43</v>
      </c>
      <c r="F18" s="86">
        <v>43</v>
      </c>
      <c r="G18" s="86">
        <v>47</v>
      </c>
      <c r="H18" s="86">
        <v>41</v>
      </c>
      <c r="I18" s="86">
        <v>44</v>
      </c>
      <c r="J18" s="86">
        <v>50</v>
      </c>
      <c r="K18" s="86">
        <v>44</v>
      </c>
      <c r="L18" s="86">
        <v>46</v>
      </c>
      <c r="M18" s="86">
        <v>47</v>
      </c>
      <c r="N18" s="86">
        <v>42</v>
      </c>
      <c r="O18" s="87">
        <f t="shared" si="0"/>
        <v>529</v>
      </c>
      <c r="P18" s="1"/>
      <c r="Q18" s="9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1"/>
      <c r="B19" s="74" t="s">
        <v>132</v>
      </c>
      <c r="C19" s="88">
        <v>59</v>
      </c>
      <c r="D19" s="89">
        <v>94</v>
      </c>
      <c r="E19" s="89">
        <v>61</v>
      </c>
      <c r="F19" s="89">
        <v>58</v>
      </c>
      <c r="G19" s="89">
        <v>45</v>
      </c>
      <c r="H19" s="89">
        <v>13</v>
      </c>
      <c r="I19" s="89">
        <v>15</v>
      </c>
      <c r="J19" s="89">
        <v>14</v>
      </c>
      <c r="K19" s="89">
        <v>16</v>
      </c>
      <c r="L19" s="89">
        <v>23</v>
      </c>
      <c r="M19" s="89">
        <v>19</v>
      </c>
      <c r="N19" s="89">
        <v>15</v>
      </c>
      <c r="O19" s="87">
        <f t="shared" si="0"/>
        <v>432</v>
      </c>
      <c r="P19" s="1"/>
      <c r="Q19" s="9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0" customHeight="1">
      <c r="A20" s="1"/>
      <c r="B20" s="72" t="s">
        <v>82</v>
      </c>
      <c r="C20" s="90">
        <f>SUM(C4:C19)</f>
        <v>530</v>
      </c>
      <c r="D20" s="91">
        <f aca="true" t="shared" si="1" ref="D20:O20">SUM(D4:D19)</f>
        <v>440</v>
      </c>
      <c r="E20" s="91">
        <f t="shared" si="1"/>
        <v>529</v>
      </c>
      <c r="F20" s="91">
        <f t="shared" si="1"/>
        <v>641</v>
      </c>
      <c r="G20" s="91">
        <f t="shared" si="1"/>
        <v>683</v>
      </c>
      <c r="H20" s="91">
        <f t="shared" si="1"/>
        <v>489</v>
      </c>
      <c r="I20" s="91">
        <f t="shared" si="1"/>
        <v>706</v>
      </c>
      <c r="J20" s="91">
        <f t="shared" si="1"/>
        <v>922</v>
      </c>
      <c r="K20" s="91">
        <f t="shared" si="1"/>
        <v>544</v>
      </c>
      <c r="L20" s="91">
        <f t="shared" si="1"/>
        <v>831</v>
      </c>
      <c r="M20" s="91">
        <f t="shared" si="1"/>
        <v>680</v>
      </c>
      <c r="N20" s="91">
        <f t="shared" si="1"/>
        <v>405</v>
      </c>
      <c r="O20" s="102">
        <f t="shared" si="1"/>
        <v>24461</v>
      </c>
      <c r="P20" s="1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1">
    <mergeCell ref="N2:O2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