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<sst xmlns="http://schemas.openxmlformats.org/spreadsheetml/2006/main" count="220" uniqueCount="158">
  <si>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</si>
  <si>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</si>
  <si>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</si>
  <si>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</si>
  <si>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</si>
  <si>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</si>
  <si>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</si>
  <si>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</si>
  <si>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</si>
  <si>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</si>
  <si>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</si>
  <si>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</si>
  <si>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</si>
  <si>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</si>
  <si>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</si>
  <si>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</si>
  <si>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</si>
  <si>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</si>
  <si>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</si>
  <si>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</si>
  <si>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</si>
  <si>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</si>
  <si>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</si>
  <si>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</si>
  <si>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</si>
  <si>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</si>
  <si>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</si>
  <si>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</si>
  <si>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</si>
  <si>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</si>
  <si>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</si>
  <si>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</si>
  <si>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</si>
  <si>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</si>
  <si>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</si>
  <si>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</si>
  <si>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</si>
  <si>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</si>
  <si>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</si>
  <si>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</si>
  <si>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</si>
  <si>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</si>
  <si>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</si>
  <si>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</si>
  <si>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</si>
  <si>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</si>
  <si>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</si>
  <si>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</si>
  <si>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</si>
  <si>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</si>
  <si>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</si>
  <si>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</si>
  <si>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</si>
  <si>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</si>
  <si>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</si>
  <si>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</si>
  <si>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</si>
  <si>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</si>
  <si>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</si>
  <si>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</si>
  <si>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</si>
  <si>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</si>
  <si>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</si>
  <si>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</si>
  <si>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</si>
  <si>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</si>
  <si>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</si>
  <si>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</si>
  <si>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</si>
  <si>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</si>
  <si>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</si>
  <si>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</si>
  <si>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</si>
  <si>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</si>
  <si>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</si>
  <si>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</si>
  <si>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</si>
  <si>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</si>
  <si>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</si>
  <si>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</si>
  <si>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</si>
  <si>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</si>
  <si>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</si>
  <si>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</si>
  <si>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</si>
  <si>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</si>
  <si>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</si>
  <si>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</si>
  <si>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</si>
  <si>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</si>
  <si>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</si>
  <si>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</si>
  <si>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</si>
  <si>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</si>
  <si>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</si>
  <si>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</si>
  <si>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</si>
  <si>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</si>
  <si>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</si>
  <si>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</si>
  <si>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</si>
  <si>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</si>
  <si>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</si>
  <si>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</si>
  <si>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</si>
  <si>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</si>
  <si>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</si>
  <si>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</si>
  <si>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</si>
  <si>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</si>
  <si>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</si>
  <si>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</si>
  <si>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</si>
  <si>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</si>
  <si>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</si>
  <si>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</si>
  <si>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</si>
  <si>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</si>
  <si>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</si>
  <si>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</si>
  <si>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</si>
  <si>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</si>
  <si>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</si>
  <si>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</si>
  <si>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</si>
  <si>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</si>
  <si>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</si>
  <si>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</si>
  <si>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</si>
  <si>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</si>
  <si>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</si>
  <si>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</si>
  <si>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</si>
  <si>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</si>
  <si>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</si>
  <si>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</si>
  <si>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</si>
  <si>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</si>
  <si>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</si>
  <si>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</si>
  <si>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</si>
  <si>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</si>
  <si>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</si>
  <si>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</si>
  <si>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</si>
  <si>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</si>
  <si>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</si>
  <si>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</si>
  <si>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 xml:space="preserve"> Ｈ10</t>
  </si>
  <si>
    <t>－</t>
  </si>
  <si>
    <t>－</t>
  </si>
  <si>
    <t>H10</t>
  </si>
  <si>
    <t>Ｈ10</t>
  </si>
  <si>
    <t>－</t>
  </si>
  <si>
    <t xml:space="preserve">  ②平成1５年　福岡空港乗降客数　　　　　　　　　　       　　　　　　         　</t>
  </si>
  <si>
    <t>＊従来西日本鉄道㈱のみの数値にて作成していたが、今回より西鉄グループ全体の数値にて作成。H11まで遡及して作成。</t>
  </si>
  <si>
    <t>Ｈ15</t>
  </si>
  <si>
    <t>　平成15年の出入国管理統計年報によると、福岡県への入国外国人数は371,660人で、昨年と比較して2.9％の減少となった。この減少はSARSの影響と考えられる。各国から福岡県への入国外国人が、どの国も横ばいもしくは減少の中、韓国・フィリピン・ベトナムからの入国者は増加であ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</si>
</sst>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46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0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25"/>
      <name val="ＭＳ Ｐゴシック"/>
      <family val="3"/>
    </font>
    <font>
      <sz val="11.5"/>
      <name val="ＭＳ Ｐゴシック"/>
      <family val="3"/>
    </font>
    <font>
      <sz val="13.5"/>
      <name val="ＭＳ Ｐゴシック"/>
      <family val="3"/>
    </font>
    <font>
      <sz val="15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9" xfId="0" applyNumberFormat="1" applyFont="1" applyFill="1" applyBorder="1" applyAlignment="1" applyProtection="1" quotePrefix="1">
      <alignment vertical="center"/>
      <protection/>
    </xf>
    <xf numFmtId="177" fontId="21" fillId="0" borderId="13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20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19" xfId="0" applyNumberFormat="1" applyFont="1" applyFill="1" applyBorder="1" applyAlignment="1" applyProtection="1" quotePrefix="1">
      <alignment vertical="center"/>
      <protection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20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13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3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25" xfId="0" applyNumberFormat="1" applyFont="1" applyFill="1" applyBorder="1" applyAlignment="1" applyProtection="1">
      <alignment vertical="center"/>
      <protection/>
    </xf>
    <xf numFmtId="177" fontId="25" fillId="0" borderId="26" xfId="0" applyNumberFormat="1" applyFont="1" applyFill="1" applyBorder="1" applyAlignment="1" applyProtection="1">
      <alignment vertical="center"/>
      <protection/>
    </xf>
    <xf numFmtId="177" fontId="25" fillId="0" borderId="27" xfId="0" applyNumberFormat="1" applyFont="1" applyFill="1" applyBorder="1" applyAlignment="1" applyProtection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30" xfId="0" applyNumberFormat="1" applyFont="1" applyFill="1" applyBorder="1" applyAlignment="1" applyProtection="1" quotePrefix="1">
      <alignment horizontal="center" vertical="center"/>
      <protection/>
    </xf>
    <xf numFmtId="0" fontId="20" fillId="0" borderId="31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20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3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horizontal="right" vertical="center"/>
      <protection/>
    </xf>
    <xf numFmtId="176" fontId="25" fillId="0" borderId="33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0" fontId="22" fillId="0" borderId="34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8" xfId="0" applyNumberFormat="1" applyFont="1" applyFill="1" applyBorder="1" applyAlignment="1" applyProtection="1" quotePrefix="1">
      <alignment horizontal="center" vertical="center"/>
      <protection/>
    </xf>
    <xf numFmtId="3" fontId="25" fillId="0" borderId="3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2" fillId="0" borderId="40" xfId="0" applyNumberFormat="1" applyFont="1" applyFill="1" applyBorder="1" applyAlignment="1" applyProtection="1">
      <alignment horizontal="center" vertical="center"/>
      <protection/>
    </xf>
    <xf numFmtId="3" fontId="25" fillId="0" borderId="41" xfId="24" applyNumberFormat="1" applyFont="1" applyFill="1" applyBorder="1" applyAlignment="1" applyProtection="1" quotePrefix="1">
      <alignment vertical="center"/>
      <protection/>
    </xf>
    <xf numFmtId="3" fontId="25" fillId="0" borderId="42" xfId="24" applyNumberFormat="1" applyFont="1" applyFill="1" applyBorder="1" applyAlignment="1" applyProtection="1" quotePrefix="1">
      <alignment vertical="center"/>
      <protection/>
    </xf>
    <xf numFmtId="3" fontId="25" fillId="0" borderId="32" xfId="24" applyNumberFormat="1" applyFont="1" applyFill="1" applyBorder="1" applyAlignment="1" applyProtection="1" quotePrefix="1">
      <alignment vertical="center"/>
      <protection/>
    </xf>
    <xf numFmtId="3" fontId="25" fillId="0" borderId="43" xfId="24" applyNumberFormat="1" applyFont="1" applyFill="1" applyBorder="1" applyAlignment="1" applyProtection="1" quotePrefix="1">
      <alignment vertical="center"/>
      <protection/>
    </xf>
    <xf numFmtId="3" fontId="25" fillId="0" borderId="44" xfId="24" applyNumberFormat="1" applyFont="1" applyFill="1" applyBorder="1" applyAlignment="1" applyProtection="1" quotePrefix="1">
      <alignment vertical="center"/>
      <protection/>
    </xf>
    <xf numFmtId="3" fontId="25" fillId="0" borderId="30" xfId="24" applyNumberFormat="1" applyFont="1" applyFill="1" applyBorder="1" applyAlignment="1" applyProtection="1" quotePrefix="1">
      <alignment vertical="center"/>
      <protection/>
    </xf>
    <xf numFmtId="3" fontId="25" fillId="0" borderId="45" xfId="24" applyNumberFormat="1" applyFont="1" applyFill="1" applyBorder="1" applyAlignment="1" applyProtection="1" quotePrefix="1">
      <alignment vertical="center"/>
      <protection/>
    </xf>
    <xf numFmtId="3" fontId="25" fillId="0" borderId="46" xfId="24" applyNumberFormat="1" applyFont="1" applyFill="1" applyBorder="1" applyAlignment="1" applyProtection="1" quotePrefix="1">
      <alignment vertical="center"/>
      <protection/>
    </xf>
    <xf numFmtId="3" fontId="25" fillId="0" borderId="29" xfId="24" applyNumberFormat="1" applyFont="1" applyFill="1" applyBorder="1" applyAlignment="1" applyProtection="1" quotePrefix="1">
      <alignment vertical="center"/>
      <protection/>
    </xf>
    <xf numFmtId="3" fontId="25" fillId="0" borderId="47" xfId="24" applyNumberFormat="1" applyFont="1" applyFill="1" applyBorder="1" applyAlignment="1" applyProtection="1">
      <alignment/>
      <protection/>
    </xf>
    <xf numFmtId="3" fontId="25" fillId="0" borderId="48" xfId="24" applyNumberFormat="1" applyFont="1" applyFill="1" applyBorder="1" applyAlignment="1" applyProtection="1">
      <alignment/>
      <protection/>
    </xf>
    <xf numFmtId="3" fontId="25" fillId="0" borderId="49" xfId="24" applyNumberFormat="1" applyFont="1" applyFill="1" applyBorder="1" applyAlignment="1" applyProtection="1">
      <alignment/>
      <protection/>
    </xf>
    <xf numFmtId="3" fontId="25" fillId="0" borderId="45" xfId="24" applyNumberFormat="1" applyFont="1" applyFill="1" applyBorder="1" applyAlignment="1" applyProtection="1" quotePrefix="1">
      <alignment/>
      <protection/>
    </xf>
    <xf numFmtId="3" fontId="25" fillId="0" borderId="46" xfId="24" applyNumberFormat="1" applyFont="1" applyFill="1" applyBorder="1" applyAlignment="1" applyProtection="1" quotePrefix="1">
      <alignment/>
      <protection/>
    </xf>
    <xf numFmtId="3" fontId="25" fillId="0" borderId="32" xfId="24" applyNumberFormat="1" applyFont="1" applyFill="1" applyBorder="1" applyAlignment="1" applyProtection="1" quotePrefix="1">
      <alignment/>
      <protection/>
    </xf>
    <xf numFmtId="3" fontId="25" fillId="0" borderId="43" xfId="24" applyNumberFormat="1" applyFont="1" applyFill="1" applyBorder="1" applyAlignment="1" applyProtection="1">
      <alignment/>
      <protection/>
    </xf>
    <xf numFmtId="3" fontId="25" fillId="0" borderId="44" xfId="24" applyNumberFormat="1" applyFont="1" applyFill="1" applyBorder="1" applyAlignment="1" applyProtection="1" quotePrefix="1">
      <alignment/>
      <protection/>
    </xf>
    <xf numFmtId="3" fontId="25" fillId="0" borderId="43" xfId="24" applyNumberFormat="1" applyFont="1" applyFill="1" applyBorder="1" applyAlignment="1" applyProtection="1" quotePrefix="1">
      <alignment/>
      <protection/>
    </xf>
    <xf numFmtId="3" fontId="25" fillId="0" borderId="30" xfId="24" applyNumberFormat="1" applyFont="1" applyFill="1" applyBorder="1" applyAlignment="1" applyProtection="1" quotePrefix="1">
      <alignment/>
      <protection/>
    </xf>
    <xf numFmtId="3" fontId="25" fillId="0" borderId="41" xfId="24" applyNumberFormat="1" applyFont="1" applyFill="1" applyBorder="1" applyAlignment="1" applyProtection="1">
      <alignment/>
      <protection/>
    </xf>
    <xf numFmtId="3" fontId="25" fillId="0" borderId="42" xfId="24" applyNumberFormat="1" applyFont="1" applyFill="1" applyBorder="1" applyAlignment="1" applyProtection="1" quotePrefix="1">
      <alignment/>
      <protection/>
    </xf>
    <xf numFmtId="3" fontId="25" fillId="0" borderId="41" xfId="24" applyNumberFormat="1" applyFont="1" applyFill="1" applyBorder="1" applyAlignment="1" applyProtection="1" quotePrefix="1">
      <alignment/>
      <protection/>
    </xf>
    <xf numFmtId="3" fontId="25" fillId="0" borderId="32" xfId="24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 quotePrefix="1">
      <alignment horizontal="center" vertical="center"/>
      <protection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9" xfId="0" applyNumberFormat="1" applyFont="1" applyFill="1" applyBorder="1" applyAlignment="1" applyProtection="1" quotePrefix="1">
      <alignment horizontal="center" vertical="center"/>
      <protection/>
    </xf>
    <xf numFmtId="3" fontId="25" fillId="0" borderId="50" xfId="0" applyNumberFormat="1" applyFont="1" applyFill="1" applyBorder="1" applyAlignment="1" applyProtection="1" quotePrefix="1">
      <alignment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5" fillId="0" borderId="47" xfId="24" applyNumberFormat="1" applyFont="1" applyFill="1" applyBorder="1" applyAlignment="1" applyProtection="1">
      <alignment vertical="center"/>
      <protection/>
    </xf>
    <xf numFmtId="3" fontId="25" fillId="0" borderId="48" xfId="24" applyNumberFormat="1" applyFont="1" applyFill="1" applyBorder="1" applyAlignment="1" applyProtection="1">
      <alignment vertical="center"/>
      <protection/>
    </xf>
    <xf numFmtId="3" fontId="25" fillId="0" borderId="51" xfId="24" applyNumberFormat="1" applyFont="1" applyFill="1" applyBorder="1" applyAlignment="1" applyProtection="1">
      <alignment vertical="center"/>
      <protection/>
    </xf>
    <xf numFmtId="0" fontId="22" fillId="0" borderId="52" xfId="0" applyNumberFormat="1" applyFont="1" applyFill="1" applyBorder="1" applyAlignment="1" applyProtection="1">
      <alignment horizontal="center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177" fontId="22" fillId="0" borderId="17" xfId="0" applyNumberFormat="1" applyFont="1" applyFill="1" applyBorder="1" applyAlignment="1" applyProtection="1">
      <alignment horizontal="right" vertical="center"/>
      <protection/>
    </xf>
    <xf numFmtId="177" fontId="22" fillId="0" borderId="11" xfId="0" applyNumberFormat="1" applyFont="1" applyFill="1" applyBorder="1" applyAlignment="1" applyProtection="1">
      <alignment vertical="center"/>
      <protection/>
    </xf>
    <xf numFmtId="177" fontId="22" fillId="0" borderId="10" xfId="0" applyNumberFormat="1" applyFont="1" applyFill="1" applyBorder="1" applyAlignment="1" applyProtection="1">
      <alignment vertical="center"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7" xfId="0" applyNumberFormat="1" applyFont="1" applyFill="1" applyBorder="1" applyAlignment="1" applyProtection="1">
      <alignment horizontal="center" vertical="center"/>
      <protection/>
    </xf>
    <xf numFmtId="0" fontId="27" fillId="0" borderId="6" xfId="0" applyNumberFormat="1" applyFont="1" applyFill="1" applyBorder="1" applyAlignment="1" applyProtection="1">
      <alignment horizontal="center" vertical="center"/>
      <protection/>
    </xf>
    <xf numFmtId="0" fontId="27" fillId="0" borderId="8" xfId="0" applyNumberFormat="1" applyFont="1" applyFill="1" applyBorder="1" applyAlignment="1" applyProtection="1">
      <alignment horizontal="center" vertical="center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21" xfId="0" applyNumberFormat="1" applyFont="1" applyFill="1" applyBorder="1" applyAlignment="1" applyProtection="1" quotePrefix="1">
      <alignment vertical="center"/>
      <protection/>
    </xf>
    <xf numFmtId="3" fontId="42" fillId="0" borderId="20" xfId="0" applyNumberFormat="1" applyFont="1" applyFill="1" applyBorder="1" applyAlignment="1" applyProtection="1" quotePrefix="1">
      <alignment vertical="center"/>
      <protection/>
    </xf>
    <xf numFmtId="3" fontId="42" fillId="0" borderId="22" xfId="0" applyNumberFormat="1" applyFont="1" applyFill="1" applyBorder="1" applyAlignment="1" applyProtection="1" quotePrefix="1">
      <alignment vertical="center"/>
      <protection/>
    </xf>
    <xf numFmtId="3" fontId="42" fillId="0" borderId="34" xfId="0" applyNumberFormat="1" applyFont="1" applyFill="1" applyBorder="1" applyAlignment="1" applyProtection="1" quotePrefix="1">
      <alignment vertical="center"/>
      <protection/>
    </xf>
    <xf numFmtId="3" fontId="42" fillId="0" borderId="14" xfId="0" applyNumberFormat="1" applyFont="1" applyFill="1" applyBorder="1" applyAlignment="1" applyProtection="1" quotePrefix="1">
      <alignment vertical="center"/>
      <protection/>
    </xf>
    <xf numFmtId="3" fontId="42" fillId="0" borderId="13" xfId="0" applyNumberFormat="1" applyFont="1" applyFill="1" applyBorder="1" applyAlignment="1" applyProtection="1" quotePrefix="1">
      <alignment vertical="center"/>
      <protection/>
    </xf>
    <xf numFmtId="3" fontId="42" fillId="0" borderId="15" xfId="0" applyNumberFormat="1" applyFont="1" applyFill="1" applyBorder="1" applyAlignment="1" applyProtection="1" quotePrefix="1">
      <alignment vertical="center"/>
      <protection/>
    </xf>
    <xf numFmtId="3" fontId="42" fillId="0" borderId="11" xfId="0" applyNumberFormat="1" applyFont="1" applyFill="1" applyBorder="1" applyAlignment="1" applyProtection="1" quotePrefix="1">
      <alignment vertical="center"/>
      <protection/>
    </xf>
    <xf numFmtId="3" fontId="42" fillId="0" borderId="13" xfId="0" applyNumberFormat="1" applyFont="1" applyFill="1" applyBorder="1" applyAlignment="1" applyProtection="1">
      <alignment horizontal="right" vertical="center"/>
      <protection/>
    </xf>
    <xf numFmtId="3" fontId="42" fillId="0" borderId="15" xfId="0" applyNumberFormat="1" applyFont="1" applyFill="1" applyBorder="1" applyAlignment="1" applyProtection="1">
      <alignment horizontal="right" vertical="center"/>
      <protection/>
    </xf>
    <xf numFmtId="3" fontId="42" fillId="0" borderId="11" xfId="0" applyNumberFormat="1" applyFont="1" applyFill="1" applyBorder="1" applyAlignment="1" applyProtection="1">
      <alignment horizontal="right" vertical="center"/>
      <protection/>
    </xf>
    <xf numFmtId="3" fontId="42" fillId="0" borderId="53" xfId="0" applyNumberFormat="1" applyFont="1" applyFill="1" applyBorder="1" applyAlignment="1" applyProtection="1" quotePrefix="1">
      <alignment vertical="center"/>
      <protection/>
    </xf>
    <xf numFmtId="3" fontId="42" fillId="0" borderId="54" xfId="0" applyNumberFormat="1" applyFont="1" applyFill="1" applyBorder="1" applyAlignment="1" applyProtection="1" quotePrefix="1">
      <alignment vertical="center"/>
      <protection/>
    </xf>
    <xf numFmtId="3" fontId="42" fillId="0" borderId="55" xfId="0" applyNumberFormat="1" applyFont="1" applyFill="1" applyBorder="1" applyAlignment="1" applyProtection="1" quotePrefix="1">
      <alignment vertical="center"/>
      <protection/>
    </xf>
    <xf numFmtId="3" fontId="42" fillId="0" borderId="56" xfId="0" applyNumberFormat="1" applyFont="1" applyFill="1" applyBorder="1" applyAlignment="1" applyProtection="1" quotePrefix="1">
      <alignment vertical="center"/>
      <protection/>
    </xf>
    <xf numFmtId="3" fontId="42" fillId="0" borderId="57" xfId="0" applyNumberFormat="1" applyFont="1" applyFill="1" applyBorder="1" applyAlignment="1" applyProtection="1" quotePrefix="1">
      <alignment vertical="center"/>
      <protection/>
    </xf>
    <xf numFmtId="3" fontId="42" fillId="0" borderId="58" xfId="0" applyNumberFormat="1" applyFont="1" applyFill="1" applyBorder="1" applyAlignment="1" applyProtection="1" quotePrefix="1">
      <alignment vertical="center"/>
      <protection/>
    </xf>
    <xf numFmtId="3" fontId="42" fillId="0" borderId="59" xfId="0" applyNumberFormat="1" applyFont="1" applyFill="1" applyBorder="1" applyAlignment="1" applyProtection="1" quotePrefix="1">
      <alignment vertical="center"/>
      <protection/>
    </xf>
    <xf numFmtId="3" fontId="42" fillId="0" borderId="60" xfId="0" applyNumberFormat="1" applyFont="1" applyFill="1" applyBorder="1" applyAlignment="1" applyProtection="1" quotePrefix="1">
      <alignment vertical="center"/>
      <protection/>
    </xf>
    <xf numFmtId="0" fontId="27" fillId="0" borderId="61" xfId="0" applyNumberFormat="1" applyFont="1" applyFill="1" applyBorder="1" applyAlignment="1" applyProtection="1" quotePrefix="1">
      <alignment vertical="center"/>
      <protection/>
    </xf>
    <xf numFmtId="0" fontId="27" fillId="0" borderId="24" xfId="0" applyNumberFormat="1" applyFont="1" applyFill="1" applyBorder="1" applyAlignment="1" applyProtection="1">
      <alignment vertical="center"/>
      <protection/>
    </xf>
    <xf numFmtId="3" fontId="42" fillId="0" borderId="25" xfId="0" applyNumberFormat="1" applyFont="1" applyFill="1" applyBorder="1" applyAlignment="1" applyProtection="1" quotePrefix="1">
      <alignment vertical="center"/>
      <protection/>
    </xf>
    <xf numFmtId="3" fontId="42" fillId="0" borderId="26" xfId="0" applyNumberFormat="1" applyFont="1" applyFill="1" applyBorder="1" applyAlignment="1" applyProtection="1" quotePrefix="1">
      <alignment vertical="center"/>
      <protection/>
    </xf>
    <xf numFmtId="3" fontId="42" fillId="0" borderId="27" xfId="0" applyNumberFormat="1" applyFont="1" applyFill="1" applyBorder="1" applyAlignment="1" applyProtection="1" quotePrefix="1">
      <alignment vertical="center"/>
      <protection/>
    </xf>
    <xf numFmtId="3" fontId="42" fillId="0" borderId="10" xfId="0" applyNumberFormat="1" applyFont="1" applyFill="1" applyBorder="1" applyAlignment="1" applyProtection="1" quotePrefix="1">
      <alignment vertical="center"/>
      <protection/>
    </xf>
    <xf numFmtId="0" fontId="27" fillId="0" borderId="62" xfId="0" applyNumberFormat="1" applyFont="1" applyFill="1" applyBorder="1" applyAlignment="1" applyProtection="1" quotePrefix="1">
      <alignment vertical="center"/>
      <protection/>
    </xf>
    <xf numFmtId="0" fontId="27" fillId="0" borderId="63" xfId="0" applyNumberFormat="1" applyFont="1" applyFill="1" applyBorder="1" applyAlignment="1" applyProtection="1">
      <alignment vertical="center"/>
      <protection/>
    </xf>
    <xf numFmtId="3" fontId="42" fillId="0" borderId="14" xfId="0" applyNumberFormat="1" applyFont="1" applyFill="1" applyBorder="1" applyAlignment="1" applyProtection="1" quotePrefix="1">
      <alignment horizontal="right" vertical="center"/>
      <protection/>
    </xf>
    <xf numFmtId="3" fontId="42" fillId="0" borderId="13" xfId="0" applyNumberFormat="1" applyFont="1" applyFill="1" applyBorder="1" applyAlignment="1" applyProtection="1" quotePrefix="1">
      <alignment horizontal="right" vertical="center"/>
      <protection/>
    </xf>
    <xf numFmtId="3" fontId="42" fillId="0" borderId="15" xfId="0" applyNumberFormat="1" applyFont="1" applyFill="1" applyBorder="1" applyAlignment="1" applyProtection="1" quotePrefix="1">
      <alignment horizontal="right" vertical="center"/>
      <protection/>
    </xf>
    <xf numFmtId="3" fontId="42" fillId="0" borderId="11" xfId="0" applyNumberFormat="1" applyFont="1" applyFill="1" applyBorder="1" applyAlignment="1" applyProtection="1" quotePrefix="1">
      <alignment horizontal="right" vertical="center"/>
      <protection/>
    </xf>
    <xf numFmtId="0" fontId="27" fillId="0" borderId="64" xfId="0" applyNumberFormat="1" applyFont="1" applyFill="1" applyBorder="1" applyAlignment="1" applyProtection="1" quotePrefix="1">
      <alignment vertical="center"/>
      <protection/>
    </xf>
    <xf numFmtId="3" fontId="42" fillId="0" borderId="53" xfId="0" applyNumberFormat="1" applyFont="1" applyFill="1" applyBorder="1" applyAlignment="1" applyProtection="1" quotePrefix="1">
      <alignment horizontal="right" vertical="center"/>
      <protection/>
    </xf>
    <xf numFmtId="3" fontId="42" fillId="0" borderId="54" xfId="0" applyNumberFormat="1" applyFont="1" applyFill="1" applyBorder="1" applyAlignment="1" applyProtection="1" quotePrefix="1">
      <alignment horizontal="right" vertical="center"/>
      <protection/>
    </xf>
    <xf numFmtId="3" fontId="42" fillId="0" borderId="55" xfId="0" applyNumberFormat="1" applyFont="1" applyFill="1" applyBorder="1" applyAlignment="1" applyProtection="1" quotePrefix="1">
      <alignment horizontal="right" vertical="center"/>
      <protection/>
    </xf>
    <xf numFmtId="3" fontId="42" fillId="0" borderId="56" xfId="0" applyNumberFormat="1" applyFont="1" applyFill="1" applyBorder="1" applyAlignment="1" applyProtection="1" quotePrefix="1">
      <alignment horizontal="right" vertical="center"/>
      <protection/>
    </xf>
    <xf numFmtId="3" fontId="42" fillId="0" borderId="57" xfId="0" applyNumberFormat="1" applyFont="1" applyFill="1" applyBorder="1" applyAlignment="1" applyProtection="1" quotePrefix="1">
      <alignment horizontal="right" vertical="center"/>
      <protection/>
    </xf>
    <xf numFmtId="3" fontId="42" fillId="0" borderId="58" xfId="0" applyNumberFormat="1" applyFont="1" applyFill="1" applyBorder="1" applyAlignment="1" applyProtection="1" quotePrefix="1">
      <alignment horizontal="right" vertical="center"/>
      <protection/>
    </xf>
    <xf numFmtId="3" fontId="42" fillId="0" borderId="59" xfId="0" applyNumberFormat="1" applyFont="1" applyFill="1" applyBorder="1" applyAlignment="1" applyProtection="1" quotePrefix="1">
      <alignment horizontal="right" vertical="center"/>
      <protection/>
    </xf>
    <xf numFmtId="3" fontId="42" fillId="0" borderId="60" xfId="0" applyNumberFormat="1" applyFont="1" applyFill="1" applyBorder="1" applyAlignment="1" applyProtection="1" quotePrefix="1">
      <alignment horizontal="right" vertical="center"/>
      <protection/>
    </xf>
    <xf numFmtId="0" fontId="27" fillId="0" borderId="65" xfId="0" applyNumberFormat="1" applyFont="1" applyFill="1" applyBorder="1" applyAlignment="1" applyProtection="1" quotePrefix="1">
      <alignment vertical="center"/>
      <protection/>
    </xf>
    <xf numFmtId="0" fontId="27" fillId="0" borderId="66" xfId="0" applyNumberFormat="1" applyFont="1" applyFill="1" applyBorder="1" applyAlignment="1" applyProtection="1">
      <alignment vertical="center"/>
      <protection/>
    </xf>
    <xf numFmtId="0" fontId="27" fillId="0" borderId="67" xfId="0" applyNumberFormat="1" applyFont="1" applyFill="1" applyBorder="1" applyAlignment="1" applyProtection="1">
      <alignment vertical="center"/>
      <protection/>
    </xf>
    <xf numFmtId="0" fontId="27" fillId="0" borderId="68" xfId="0" applyNumberFormat="1" applyFont="1" applyFill="1" applyBorder="1" applyAlignment="1" applyProtection="1">
      <alignment vertical="center"/>
      <protection/>
    </xf>
    <xf numFmtId="0" fontId="27" fillId="0" borderId="55" xfId="0" applyNumberFormat="1" applyFont="1" applyFill="1" applyBorder="1" applyAlignment="1" applyProtection="1">
      <alignment vertical="center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3" fontId="43" fillId="0" borderId="57" xfId="0" applyNumberFormat="1" applyFont="1" applyFill="1" applyBorder="1" applyAlignment="1" applyProtection="1" quotePrefix="1">
      <alignment vertical="center"/>
      <protection/>
    </xf>
    <xf numFmtId="3" fontId="43" fillId="0" borderId="58" xfId="0" applyNumberFormat="1" applyFont="1" applyFill="1" applyBorder="1" applyAlignment="1" applyProtection="1" quotePrefix="1">
      <alignment vertical="center"/>
      <protection/>
    </xf>
    <xf numFmtId="3" fontId="43" fillId="0" borderId="59" xfId="0" applyNumberFormat="1" applyFont="1" applyFill="1" applyBorder="1" applyAlignment="1" applyProtection="1" quotePrefix="1">
      <alignment vertical="center"/>
      <protection/>
    </xf>
    <xf numFmtId="3" fontId="43" fillId="0" borderId="60" xfId="0" applyNumberFormat="1" applyFont="1" applyFill="1" applyBorder="1" applyAlignment="1" applyProtection="1" quotePrefix="1">
      <alignment vertical="center"/>
      <protection/>
    </xf>
    <xf numFmtId="3" fontId="43" fillId="0" borderId="69" xfId="0" applyNumberFormat="1" applyFont="1" applyFill="1" applyBorder="1" applyAlignment="1" applyProtection="1" quotePrefix="1">
      <alignment vertical="center"/>
      <protection/>
    </xf>
    <xf numFmtId="3" fontId="43" fillId="0" borderId="70" xfId="0" applyNumberFormat="1" applyFont="1" applyFill="1" applyBorder="1" applyAlignment="1" applyProtection="1" quotePrefix="1">
      <alignment vertical="center"/>
      <protection/>
    </xf>
    <xf numFmtId="3" fontId="43" fillId="0" borderId="71" xfId="0" applyNumberFormat="1" applyFont="1" applyFill="1" applyBorder="1" applyAlignment="1" applyProtection="1" quotePrefix="1">
      <alignment vertical="center"/>
      <protection/>
    </xf>
    <xf numFmtId="3" fontId="43" fillId="0" borderId="72" xfId="0" applyNumberFormat="1" applyFont="1" applyFill="1" applyBorder="1" applyAlignment="1" applyProtection="1" quotePrefix="1">
      <alignment vertical="center"/>
      <protection/>
    </xf>
    <xf numFmtId="3" fontId="43" fillId="0" borderId="73" xfId="0" applyNumberFormat="1" applyFont="1" applyFill="1" applyBorder="1" applyAlignment="1" applyProtection="1" quotePrefix="1">
      <alignment vertical="center"/>
      <protection/>
    </xf>
    <xf numFmtId="3" fontId="43" fillId="0" borderId="74" xfId="0" applyNumberFormat="1" applyFont="1" applyFill="1" applyBorder="1" applyAlignment="1" applyProtection="1" quotePrefix="1">
      <alignment vertical="center"/>
      <protection/>
    </xf>
    <xf numFmtId="177" fontId="44" fillId="0" borderId="71" xfId="0" applyNumberFormat="1" applyFont="1" applyFill="1" applyBorder="1" applyAlignment="1" applyProtection="1" quotePrefix="1">
      <alignment vertical="center"/>
      <protection/>
    </xf>
    <xf numFmtId="177" fontId="44" fillId="0" borderId="7" xfId="0" applyNumberFormat="1" applyFont="1" applyFill="1" applyBorder="1" applyAlignment="1" applyProtection="1" quotePrefix="1">
      <alignment vertical="center"/>
      <protection/>
    </xf>
    <xf numFmtId="177" fontId="44" fillId="0" borderId="6" xfId="0" applyNumberFormat="1" applyFont="1" applyFill="1" applyBorder="1" applyAlignment="1" applyProtection="1" quotePrefix="1">
      <alignment vertical="center"/>
      <protection/>
    </xf>
    <xf numFmtId="177" fontId="44" fillId="0" borderId="9" xfId="0" applyNumberFormat="1" applyFont="1" applyFill="1" applyBorder="1" applyAlignment="1" applyProtection="1" quotePrefix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176" fontId="25" fillId="0" borderId="14" xfId="0" applyNumberFormat="1" applyFont="1" applyFill="1" applyBorder="1" applyAlignment="1" applyProtection="1">
      <alignment horizontal="right" vertical="center"/>
      <protection/>
    </xf>
    <xf numFmtId="3" fontId="45" fillId="0" borderId="75" xfId="0" applyNumberFormat="1" applyFont="1" applyFill="1" applyBorder="1" applyAlignment="1" applyProtection="1">
      <alignment vertical="center"/>
      <protection/>
    </xf>
    <xf numFmtId="3" fontId="45" fillId="0" borderId="71" xfId="0" applyNumberFormat="1" applyFont="1" applyFill="1" applyBorder="1" applyAlignment="1" applyProtection="1">
      <alignment vertical="center"/>
      <protection/>
    </xf>
    <xf numFmtId="3" fontId="45" fillId="0" borderId="3" xfId="0" applyNumberFormat="1" applyFont="1" applyFill="1" applyBorder="1" applyAlignment="1" applyProtection="1">
      <alignment vertical="center"/>
      <protection/>
    </xf>
    <xf numFmtId="3" fontId="45" fillId="0" borderId="31" xfId="0" applyNumberFormat="1" applyFont="1" applyFill="1" applyBorder="1" applyAlignment="1" applyProtection="1">
      <alignment vertical="center"/>
      <protection/>
    </xf>
    <xf numFmtId="3" fontId="45" fillId="0" borderId="65" xfId="0" applyNumberFormat="1" applyFont="1" applyFill="1" applyBorder="1" applyAlignment="1" applyProtection="1">
      <alignment vertical="center"/>
      <protection/>
    </xf>
    <xf numFmtId="3" fontId="45" fillId="0" borderId="21" xfId="0" applyNumberFormat="1" applyFont="1" applyFill="1" applyBorder="1" applyAlignment="1" applyProtection="1">
      <alignment vertical="center"/>
      <protection/>
    </xf>
    <xf numFmtId="3" fontId="45" fillId="0" borderId="76" xfId="0" applyNumberFormat="1" applyFont="1" applyFill="1" applyBorder="1" applyAlignment="1" applyProtection="1">
      <alignment vertical="center"/>
      <protection/>
    </xf>
    <xf numFmtId="3" fontId="45" fillId="0" borderId="22" xfId="0" applyNumberFormat="1" applyFont="1" applyFill="1" applyBorder="1" applyAlignment="1" applyProtection="1">
      <alignment vertical="center"/>
      <protection/>
    </xf>
    <xf numFmtId="3" fontId="45" fillId="0" borderId="19" xfId="0" applyNumberFormat="1" applyFont="1" applyFill="1" applyBorder="1" applyAlignment="1" applyProtection="1">
      <alignment vertical="center"/>
      <protection/>
    </xf>
    <xf numFmtId="3" fontId="45" fillId="0" borderId="7" xfId="0" applyNumberFormat="1" applyFont="1" applyFill="1" applyBorder="1" applyAlignment="1" applyProtection="1">
      <alignment vertical="center"/>
      <protection/>
    </xf>
    <xf numFmtId="3" fontId="45" fillId="0" borderId="1" xfId="0" applyNumberFormat="1" applyFont="1" applyFill="1" applyBorder="1" applyAlignment="1" applyProtection="1">
      <alignment vertical="center"/>
      <protection/>
    </xf>
    <xf numFmtId="3" fontId="45" fillId="0" borderId="8" xfId="0" applyNumberFormat="1" applyFont="1" applyFill="1" applyBorder="1" applyAlignment="1" applyProtection="1">
      <alignment vertical="center"/>
      <protection/>
    </xf>
    <xf numFmtId="3" fontId="45" fillId="0" borderId="77" xfId="0" applyNumberFormat="1" applyFont="1" applyFill="1" applyBorder="1" applyAlignment="1" applyProtection="1">
      <alignment vertical="center"/>
      <protection/>
    </xf>
    <xf numFmtId="3" fontId="45" fillId="0" borderId="12" xfId="0" applyNumberFormat="1" applyFont="1" applyFill="1" applyBorder="1" applyAlignment="1" applyProtection="1" quotePrefix="1">
      <alignment vertical="center"/>
      <protection/>
    </xf>
    <xf numFmtId="3" fontId="45" fillId="0" borderId="78" xfId="0" applyNumberFormat="1" applyFont="1" applyFill="1" applyBorder="1" applyAlignment="1" applyProtection="1" quotePrefix="1">
      <alignment vertical="center"/>
      <protection/>
    </xf>
    <xf numFmtId="3" fontId="45" fillId="0" borderId="79" xfId="0" applyNumberFormat="1" applyFont="1" applyFill="1" applyBorder="1" applyAlignment="1" applyProtection="1" quotePrefix="1">
      <alignment vertical="center"/>
      <protection/>
    </xf>
    <xf numFmtId="3" fontId="45" fillId="0" borderId="80" xfId="0" applyNumberFormat="1" applyFont="1" applyFill="1" applyBorder="1" applyAlignment="1" applyProtection="1" quotePrefix="1">
      <alignment vertical="center"/>
      <protection/>
    </xf>
    <xf numFmtId="3" fontId="45" fillId="0" borderId="10" xfId="0" applyNumberFormat="1" applyFont="1" applyFill="1" applyBorder="1" applyAlignment="1" applyProtection="1" quotePrefix="1">
      <alignment vertical="center"/>
      <protection/>
    </xf>
    <xf numFmtId="3" fontId="45" fillId="0" borderId="34" xfId="0" applyNumberFormat="1" applyFont="1" applyFill="1" applyBorder="1" applyAlignment="1" applyProtection="1" quotePrefix="1">
      <alignment vertical="center"/>
      <protection/>
    </xf>
    <xf numFmtId="3" fontId="45" fillId="0" borderId="9" xfId="0" applyNumberFormat="1" applyFont="1" applyFill="1" applyBorder="1" applyAlignment="1" applyProtection="1" quotePrefix="1">
      <alignment vertical="center"/>
      <protection/>
    </xf>
    <xf numFmtId="3" fontId="45" fillId="0" borderId="35" xfId="0" applyNumberFormat="1" applyFont="1" applyFill="1" applyBorder="1" applyAlignment="1" applyProtection="1">
      <alignment vertical="center"/>
      <protection/>
    </xf>
    <xf numFmtId="177" fontId="20" fillId="0" borderId="40" xfId="0" applyNumberFormat="1" applyFont="1" applyFill="1" applyBorder="1" applyAlignment="1" applyProtection="1">
      <alignment horizontal="center" vertical="center"/>
      <protection/>
    </xf>
    <xf numFmtId="177" fontId="20" fillId="0" borderId="81" xfId="0" applyNumberFormat="1" applyFont="1" applyFill="1" applyBorder="1" applyAlignment="1" applyProtection="1">
      <alignment horizontal="center" vertical="center"/>
      <protection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1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23" xfId="0" applyNumberFormat="1" applyFont="1" applyFill="1" applyBorder="1" applyAlignment="1" applyProtection="1" quotePrefix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3" fillId="0" borderId="82" xfId="0" applyFont="1" applyBorder="1" applyAlignment="1">
      <alignment horizontal="center" vertical="top"/>
    </xf>
    <xf numFmtId="0" fontId="22" fillId="0" borderId="83" xfId="0" applyNumberFormat="1" applyFont="1" applyFill="1" applyBorder="1" applyAlignment="1" applyProtection="1" quotePrefix="1">
      <alignment horizontal="center" vertical="center"/>
      <protection/>
    </xf>
    <xf numFmtId="0" fontId="22" fillId="0" borderId="66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84" xfId="0" applyNumberFormat="1" applyFont="1" applyFill="1" applyBorder="1" applyAlignment="1" applyProtection="1" quotePrefix="1">
      <alignment horizontal="center" vertical="center"/>
      <protection/>
    </xf>
    <xf numFmtId="0" fontId="20" fillId="0" borderId="62" xfId="0" applyNumberFormat="1" applyFont="1" applyFill="1" applyBorder="1" applyAlignment="1" applyProtection="1" quotePrefix="1">
      <alignment horizontal="center" vertical="center"/>
      <protection/>
    </xf>
    <xf numFmtId="0" fontId="20" fillId="0" borderId="63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horizontal="center" vertical="center"/>
      <protection/>
    </xf>
    <xf numFmtId="0" fontId="20" fillId="0" borderId="65" xfId="0" applyNumberFormat="1" applyFont="1" applyFill="1" applyBorder="1" applyAlignment="1" applyProtection="1" quotePrefix="1">
      <alignment horizontal="center" vertical="center"/>
      <protection/>
    </xf>
    <xf numFmtId="0" fontId="20" fillId="0" borderId="87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81" xfId="0" applyNumberFormat="1" applyFont="1" applyFill="1" applyBorder="1" applyAlignment="1" applyProtection="1" quotePrefix="1">
      <alignment vertical="center" textRotation="255"/>
      <protection/>
    </xf>
    <xf numFmtId="0" fontId="24" fillId="0" borderId="88" xfId="0" applyFont="1" applyBorder="1" applyAlignment="1">
      <alignment vertical="center" textRotation="255"/>
    </xf>
    <xf numFmtId="0" fontId="24" fillId="0" borderId="77" xfId="0" applyFont="1" applyBorder="1" applyAlignment="1">
      <alignment vertical="center" textRotation="255"/>
    </xf>
    <xf numFmtId="0" fontId="20" fillId="0" borderId="81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8" xfId="0" applyFont="1" applyBorder="1" applyAlignment="1">
      <alignment horizontal="center" vertical="center" textRotation="255"/>
    </xf>
    <xf numFmtId="0" fontId="24" fillId="0" borderId="77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177" fontId="20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1" fillId="0" borderId="8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7" fillId="0" borderId="62" xfId="0" applyNumberFormat="1" applyFont="1" applyFill="1" applyBorder="1" applyAlignment="1" applyProtection="1" quotePrefix="1">
      <alignment horizontal="left" vertical="center"/>
      <protection/>
    </xf>
    <xf numFmtId="0" fontId="27" fillId="0" borderId="63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>
      <alignment horizontal="center" vertical="center"/>
      <protection/>
    </xf>
    <xf numFmtId="0" fontId="16" fillId="0" borderId="9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0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75" xfId="0" applyNumberFormat="1" applyFont="1" applyFill="1" applyBorder="1" applyAlignment="1" applyProtection="1">
      <alignment horizontal="center" vertical="center"/>
      <protection/>
    </xf>
    <xf numFmtId="0" fontId="16" fillId="0" borderId="84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1" fillId="0" borderId="0" xfId="0" applyFont="1" applyAlignment="1">
      <alignment vertical="distributed" wrapText="1"/>
    </xf>
    <xf numFmtId="0" fontId="27" fillId="0" borderId="91" xfId="0" applyNumberFormat="1" applyFont="1" applyFill="1" applyBorder="1" applyAlignment="1" applyProtection="1" quotePrefix="1">
      <alignment horizontal="left" vertical="center"/>
      <protection/>
    </xf>
    <xf numFmtId="0" fontId="27" fillId="0" borderId="92" xfId="0" applyNumberFormat="1" applyFont="1" applyFill="1" applyBorder="1" applyAlignment="1" applyProtection="1" quotePrefix="1">
      <alignment horizontal="left" vertical="center"/>
      <protection/>
    </xf>
    <xf numFmtId="0" fontId="21" fillId="0" borderId="87" xfId="0" applyFont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23" xfId="0" applyNumberFormat="1" applyFont="1" applyFill="1" applyBorder="1" applyAlignment="1" applyProtection="1" quotePrefix="1">
      <alignment horizontal="center" vertical="center"/>
      <protection/>
    </xf>
    <xf numFmtId="0" fontId="27" fillId="0" borderId="65" xfId="0" applyNumberFormat="1" applyFont="1" applyFill="1" applyBorder="1" applyAlignment="1" applyProtection="1" quotePrefix="1">
      <alignment horizontal="left" vertical="center"/>
      <protection/>
    </xf>
    <xf numFmtId="0" fontId="27" fillId="0" borderId="87" xfId="0" applyNumberFormat="1" applyFont="1" applyFill="1" applyBorder="1" applyAlignment="1" applyProtection="1" quotePrefix="1">
      <alignment horizontal="left" vertical="center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  <xf numFmtId="0" fontId="27" fillId="0" borderId="62" xfId="0" applyNumberFormat="1" applyFont="1" applyFill="1" applyBorder="1" applyAlignment="1" applyProtection="1" quotePrefix="1">
      <alignment horizontal="center" vertical="center"/>
      <protection/>
    </xf>
    <xf numFmtId="0" fontId="27" fillId="0" borderId="63" xfId="0" applyNumberFormat="1" applyFont="1" applyFill="1" applyBorder="1" applyAlignment="1" applyProtection="1" quotePrefix="1">
      <alignment horizontal="center"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66673473"/>
        <c:axId val="63190346"/>
      </c:bar3D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6673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85"/>
          <c:w val="0.93825"/>
          <c:h val="0.9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31842203"/>
        <c:axId val="18144372"/>
        <c:axId val="29081621"/>
      </c:area3D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1842203"/>
        <c:crossesAt val="1"/>
        <c:crossBetween val="midCat"/>
        <c:dispUnits/>
      </c:valAx>
      <c:serAx>
        <c:axId val="2908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050" b="0" i="0" u="none" baseline="0"/>
            </a:pPr>
          </a:p>
        </c:txPr>
        <c:crossAx val="181443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375"/>
          <c:w val="0.9795"/>
          <c:h val="0.9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60407998"/>
        <c:axId val="6801071"/>
      </c:bar3D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1209640"/>
        <c:axId val="14015849"/>
        <c:axId val="59033778"/>
      </c:area3D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1209640"/>
        <c:crossesAt val="1"/>
        <c:crossBetween val="midCat"/>
        <c:dispUnits/>
      </c:valAx>
      <c:serAx>
        <c:axId val="5903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40158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1676400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57312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2461200"/>
        <a:ext cx="103251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38919150"/>
        <a:ext cx="1024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58" customWidth="1"/>
    <col min="2" max="2" width="6.375" style="58" customWidth="1"/>
    <col min="3" max="3" width="22.875" style="58" customWidth="1"/>
    <col min="4" max="16" width="25.875" style="58" customWidth="1"/>
    <col min="17" max="20" width="8.875" style="58" customWidth="1"/>
    <col min="21" max="21" width="1.00390625" style="58" customWidth="1"/>
    <col min="22" max="22" width="7.00390625" style="58" customWidth="1"/>
    <col min="23" max="23" width="1.00390625" style="58" customWidth="1"/>
    <col min="24" max="16384" width="9.25390625" style="58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72" t="s">
        <v>47</v>
      </c>
      <c r="D8" s="273"/>
      <c r="E8" s="18" t="s">
        <v>144</v>
      </c>
      <c r="F8" s="131" t="s">
        <v>145</v>
      </c>
      <c r="G8" s="131" t="s">
        <v>146</v>
      </c>
      <c r="H8" s="19" t="s">
        <v>136</v>
      </c>
      <c r="I8" s="136" t="s">
        <v>138</v>
      </c>
      <c r="J8" s="15"/>
      <c r="K8" s="20"/>
      <c r="L8" s="15"/>
      <c r="M8" s="15"/>
      <c r="N8" s="15"/>
      <c r="O8" s="20"/>
      <c r="P8" s="15"/>
      <c r="Q8" s="15"/>
      <c r="S8" s="15"/>
      <c r="T8" s="15"/>
      <c r="U8" s="17"/>
      <c r="V8" s="17"/>
    </row>
    <row r="9" spans="3:22" s="14" customFormat="1" ht="39.75" customHeight="1">
      <c r="C9" s="276" t="s">
        <v>48</v>
      </c>
      <c r="D9" s="277"/>
      <c r="E9" s="268">
        <v>26535</v>
      </c>
      <c r="F9" s="270">
        <v>27200</v>
      </c>
      <c r="G9" s="296">
        <v>27202</v>
      </c>
      <c r="H9" s="302">
        <v>27149</v>
      </c>
      <c r="I9" s="267">
        <v>27698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78" t="s">
        <v>0</v>
      </c>
      <c r="D10" s="279"/>
      <c r="E10" s="269"/>
      <c r="F10" s="271"/>
      <c r="G10" s="297"/>
      <c r="H10" s="303"/>
      <c r="I10" s="299"/>
      <c r="J10" s="15"/>
      <c r="K10" s="20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76" t="s">
        <v>1</v>
      </c>
      <c r="D11" s="277"/>
      <c r="E11" s="268">
        <v>546</v>
      </c>
      <c r="F11" s="270">
        <v>642</v>
      </c>
      <c r="G11" s="296">
        <v>710</v>
      </c>
      <c r="H11" s="304">
        <v>707</v>
      </c>
      <c r="I11" s="300">
        <v>718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78" t="s">
        <v>0</v>
      </c>
      <c r="D12" s="279"/>
      <c r="E12" s="269"/>
      <c r="F12" s="271"/>
      <c r="G12" s="298"/>
      <c r="H12" s="303"/>
      <c r="I12" s="299"/>
      <c r="J12" s="15"/>
      <c r="K12" s="20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4" t="s">
        <v>49</v>
      </c>
      <c r="D13" s="273"/>
      <c r="E13" s="160">
        <v>28</v>
      </c>
      <c r="F13" s="161">
        <v>28</v>
      </c>
      <c r="G13" s="161">
        <v>28</v>
      </c>
      <c r="H13" s="161">
        <v>28</v>
      </c>
      <c r="I13" s="162">
        <v>29</v>
      </c>
      <c r="J13" s="15"/>
      <c r="K13" s="20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75" t="s">
        <v>155</v>
      </c>
      <c r="D14" s="275"/>
      <c r="E14" s="275"/>
      <c r="F14" s="275"/>
      <c r="G14" s="275"/>
      <c r="H14" s="275"/>
      <c r="I14" s="27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72" t="s">
        <v>47</v>
      </c>
      <c r="D16" s="273"/>
      <c r="E16" s="22" t="s">
        <v>144</v>
      </c>
      <c r="F16" s="21" t="s">
        <v>145</v>
      </c>
      <c r="G16" s="21" t="s">
        <v>146</v>
      </c>
      <c r="H16" s="23" t="s">
        <v>136</v>
      </c>
      <c r="I16" s="71" t="s">
        <v>138</v>
      </c>
      <c r="J16" s="15"/>
      <c r="K16" s="20"/>
      <c r="L16" s="15"/>
      <c r="M16" s="15"/>
      <c r="N16" s="15"/>
      <c r="O16" s="20"/>
      <c r="P16" s="15"/>
      <c r="Q16" s="15"/>
      <c r="R16" s="15"/>
      <c r="S16" s="20"/>
      <c r="T16" s="15"/>
      <c r="U16" s="15"/>
      <c r="V16" s="17"/>
    </row>
    <row r="17" spans="3:22" s="14" customFormat="1" ht="79.5" customHeight="1" thickBot="1">
      <c r="C17" s="274" t="s">
        <v>0</v>
      </c>
      <c r="D17" s="273"/>
      <c r="E17" s="108">
        <v>11913</v>
      </c>
      <c r="F17" s="107">
        <v>11463</v>
      </c>
      <c r="G17" s="107">
        <v>11137</v>
      </c>
      <c r="H17" s="109">
        <v>10842</v>
      </c>
      <c r="I17" s="109">
        <v>10743</v>
      </c>
      <c r="J17" s="15"/>
      <c r="K17" s="2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4" t="s">
        <v>51</v>
      </c>
      <c r="E19" s="15"/>
      <c r="F19" s="15"/>
      <c r="H19" s="15"/>
      <c r="I19" s="25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6" t="s">
        <v>53</v>
      </c>
      <c r="D21" s="21" t="s">
        <v>148</v>
      </c>
      <c r="E21" s="22" t="s">
        <v>144</v>
      </c>
      <c r="F21" s="21" t="s">
        <v>145</v>
      </c>
      <c r="G21" s="21" t="s">
        <v>146</v>
      </c>
      <c r="H21" s="23" t="s">
        <v>136</v>
      </c>
      <c r="I21" s="71" t="s">
        <v>147</v>
      </c>
      <c r="J21" s="17"/>
      <c r="K21" s="15"/>
      <c r="L21" s="15"/>
      <c r="M21" s="20"/>
      <c r="N21" s="15"/>
      <c r="O21" s="15"/>
      <c r="P21" s="15"/>
      <c r="Q21" s="20"/>
      <c r="R21" s="15"/>
      <c r="S21" s="15"/>
      <c r="T21" s="15"/>
      <c r="U21" s="17"/>
      <c r="V21" s="17"/>
    </row>
    <row r="22" spans="3:22" s="14" customFormat="1" ht="79.5" customHeight="1">
      <c r="C22" s="27" t="s">
        <v>54</v>
      </c>
      <c r="D22" s="110">
        <v>162869</v>
      </c>
      <c r="E22" s="111">
        <v>157824</v>
      </c>
      <c r="F22" s="110">
        <v>153894</v>
      </c>
      <c r="G22" s="110">
        <v>151375</v>
      </c>
      <c r="H22" s="112">
        <v>149268</v>
      </c>
      <c r="I22" s="112">
        <v>148669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8" t="s">
        <v>55</v>
      </c>
      <c r="D23" s="74">
        <v>29806</v>
      </c>
      <c r="E23" s="73">
        <v>28782</v>
      </c>
      <c r="F23" s="74">
        <v>27691</v>
      </c>
      <c r="G23" s="74">
        <v>27414</v>
      </c>
      <c r="H23" s="75">
        <v>26553</v>
      </c>
      <c r="I23" s="75">
        <v>27285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8" t="s">
        <v>56</v>
      </c>
      <c r="D24" s="74">
        <v>52385</v>
      </c>
      <c r="E24" s="73">
        <v>50049</v>
      </c>
      <c r="F24" s="74">
        <v>48054</v>
      </c>
      <c r="G24" s="74">
        <v>46434</v>
      </c>
      <c r="H24" s="75">
        <v>44651</v>
      </c>
      <c r="I24" s="75">
        <v>44023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8" t="s">
        <v>57</v>
      </c>
      <c r="D25" s="74">
        <v>16979</v>
      </c>
      <c r="E25" s="73">
        <v>16067</v>
      </c>
      <c r="F25" s="74">
        <v>15153</v>
      </c>
      <c r="G25" s="74">
        <v>14702</v>
      </c>
      <c r="H25" s="75">
        <v>14028</v>
      </c>
      <c r="I25" s="75">
        <v>13440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9" t="s">
        <v>58</v>
      </c>
      <c r="D26" s="113">
        <v>12530</v>
      </c>
      <c r="E26" s="114">
        <v>12039</v>
      </c>
      <c r="F26" s="113">
        <v>11253</v>
      </c>
      <c r="G26" s="113">
        <v>10787</v>
      </c>
      <c r="H26" s="115">
        <v>10312</v>
      </c>
      <c r="I26" s="115">
        <v>9904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0" customFormat="1" ht="102.75" customHeight="1">
      <c r="B27" s="13" t="s">
        <v>59</v>
      </c>
      <c r="D27" s="286" t="s">
        <v>60</v>
      </c>
      <c r="E27" s="286"/>
      <c r="F27" s="286"/>
      <c r="G27" s="31" t="s">
        <v>61</v>
      </c>
      <c r="H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5:22" s="30" customFormat="1" ht="18" customHeight="1">
      <c r="E28" s="32"/>
      <c r="F28" s="32"/>
      <c r="G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3:22" s="14" customFormat="1" ht="28.5" customHeight="1">
      <c r="C29" s="24" t="s">
        <v>62</v>
      </c>
      <c r="E29" s="15"/>
      <c r="F29" s="15"/>
      <c r="G29" s="301"/>
      <c r="H29" s="301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95" t="s">
        <v>99</v>
      </c>
      <c r="I30" s="29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4" t="s">
        <v>2</v>
      </c>
      <c r="D31" s="244" t="s">
        <v>151</v>
      </c>
      <c r="E31" s="22" t="s">
        <v>144</v>
      </c>
      <c r="F31" s="21" t="s">
        <v>145</v>
      </c>
      <c r="G31" s="21" t="s">
        <v>146</v>
      </c>
      <c r="H31" s="23" t="s">
        <v>136</v>
      </c>
      <c r="I31" s="71" t="s">
        <v>138</v>
      </c>
      <c r="J31" s="17"/>
      <c r="K31" s="15"/>
      <c r="L31" s="15"/>
      <c r="M31" s="20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123" t="s">
        <v>3</v>
      </c>
      <c r="D32" s="35">
        <v>8280</v>
      </c>
      <c r="E32" s="36">
        <v>8104</v>
      </c>
      <c r="F32" s="35">
        <v>8017</v>
      </c>
      <c r="G32" s="35">
        <v>7994</v>
      </c>
      <c r="H32" s="37">
        <v>7970</v>
      </c>
      <c r="I32" s="37">
        <v>8029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124" t="s">
        <v>63</v>
      </c>
      <c r="D33" s="38" t="s">
        <v>149</v>
      </c>
      <c r="E33" s="39">
        <v>0.978743961352657</v>
      </c>
      <c r="F33" s="38">
        <v>0.9892645607107601</v>
      </c>
      <c r="G33" s="39">
        <v>0.9971310964201072</v>
      </c>
      <c r="H33" s="40">
        <v>0.9969977483112334</v>
      </c>
      <c r="I33" s="40">
        <f>I32/H32</f>
        <v>1.0074027603513174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124" t="s">
        <v>4</v>
      </c>
      <c r="D34" s="41">
        <v>53526</v>
      </c>
      <c r="E34" s="42">
        <v>52588</v>
      </c>
      <c r="F34" s="41">
        <v>52551</v>
      </c>
      <c r="G34" s="41">
        <v>52647</v>
      </c>
      <c r="H34" s="43">
        <v>51674</v>
      </c>
      <c r="I34" s="43">
        <v>52142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125" t="s">
        <v>63</v>
      </c>
      <c r="D35" s="44" t="s">
        <v>150</v>
      </c>
      <c r="E35" s="45">
        <v>0.9824758061502821</v>
      </c>
      <c r="F35" s="44">
        <v>0.9992964174336351</v>
      </c>
      <c r="G35" s="45">
        <v>1.0018267968259404</v>
      </c>
      <c r="H35" s="46">
        <v>0.9815184151043744</v>
      </c>
      <c r="I35" s="46">
        <f>I34/H34</f>
        <v>1.009056779037814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2" customFormat="1" ht="29.25" customHeight="1">
      <c r="D36" s="24" t="s">
        <v>64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4:22" s="32" customFormat="1" ht="37.5" customHeight="1">
      <c r="D37" s="24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3:22" s="32" customFormat="1" ht="30" customHeight="1">
      <c r="C38" s="24" t="s">
        <v>65</v>
      </c>
      <c r="D38" s="24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s="32" customFormat="1" ht="30" customHeight="1" thickBot="1">
      <c r="A39" s="24"/>
      <c r="G39" s="24"/>
      <c r="I39" s="15" t="s">
        <v>66</v>
      </c>
      <c r="J39" s="24"/>
      <c r="K39" s="24"/>
      <c r="L39" s="24"/>
      <c r="M39" s="24"/>
      <c r="N39" s="24"/>
      <c r="O39" s="24"/>
      <c r="P39" s="24"/>
      <c r="Q39" s="47"/>
      <c r="R39" s="47"/>
      <c r="S39" s="47"/>
      <c r="T39" s="47"/>
      <c r="U39" s="47"/>
      <c r="V39" s="47"/>
    </row>
    <row r="40" spans="3:22" s="48" customFormat="1" ht="60" customHeight="1" thickBot="1">
      <c r="C40" s="49" t="s">
        <v>2</v>
      </c>
      <c r="D40" s="21" t="s">
        <v>148</v>
      </c>
      <c r="E40" s="22" t="s">
        <v>144</v>
      </c>
      <c r="F40" s="21" t="s">
        <v>145</v>
      </c>
      <c r="G40" s="21" t="s">
        <v>146</v>
      </c>
      <c r="H40" s="23" t="s">
        <v>136</v>
      </c>
      <c r="I40" s="71" t="s">
        <v>138</v>
      </c>
      <c r="J40" s="50"/>
      <c r="K40" s="25"/>
      <c r="L40" s="25"/>
      <c r="M40" s="51"/>
      <c r="N40" s="25"/>
      <c r="O40" s="25"/>
      <c r="P40" s="25"/>
      <c r="Q40" s="51"/>
      <c r="R40" s="25"/>
      <c r="S40" s="25"/>
      <c r="T40" s="25"/>
      <c r="U40" s="50"/>
      <c r="V40" s="50"/>
    </row>
    <row r="41" spans="3:22" s="14" customFormat="1" ht="60" customHeight="1">
      <c r="C41" s="126" t="s">
        <v>90</v>
      </c>
      <c r="D41" s="52">
        <v>97795</v>
      </c>
      <c r="E41" s="53">
        <v>97595</v>
      </c>
      <c r="F41" s="52">
        <v>96123</v>
      </c>
      <c r="G41" s="52">
        <v>97794</v>
      </c>
      <c r="H41" s="54">
        <v>98199</v>
      </c>
      <c r="I41" s="54">
        <v>97945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127" t="s">
        <v>5</v>
      </c>
      <c r="D42" s="35">
        <v>15524</v>
      </c>
      <c r="E42" s="36">
        <v>15299</v>
      </c>
      <c r="F42" s="35">
        <v>15271</v>
      </c>
      <c r="G42" s="35">
        <v>15278</v>
      </c>
      <c r="H42" s="37">
        <v>15239</v>
      </c>
      <c r="I42" s="37">
        <v>15844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127" t="s">
        <v>91</v>
      </c>
      <c r="D43" s="35">
        <v>41830</v>
      </c>
      <c r="E43" s="36">
        <v>40643</v>
      </c>
      <c r="F43" s="35">
        <v>40091</v>
      </c>
      <c r="G43" s="35">
        <v>40133</v>
      </c>
      <c r="H43" s="37">
        <v>39970</v>
      </c>
      <c r="I43" s="37">
        <v>40265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127" t="s">
        <v>6</v>
      </c>
      <c r="D44" s="35">
        <v>9482</v>
      </c>
      <c r="E44" s="36">
        <v>9081</v>
      </c>
      <c r="F44" s="35">
        <v>8943</v>
      </c>
      <c r="G44" s="35">
        <v>8742</v>
      </c>
      <c r="H44" s="37">
        <v>8486</v>
      </c>
      <c r="I44" s="37">
        <v>8768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127" t="s">
        <v>92</v>
      </c>
      <c r="D45" s="35">
        <v>20944</v>
      </c>
      <c r="E45" s="36">
        <v>20099</v>
      </c>
      <c r="F45" s="35">
        <v>19562</v>
      </c>
      <c r="G45" s="35">
        <v>19266</v>
      </c>
      <c r="H45" s="37">
        <v>18530</v>
      </c>
      <c r="I45" s="37">
        <v>17698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127" t="s">
        <v>93</v>
      </c>
      <c r="D46" s="35">
        <v>19380</v>
      </c>
      <c r="E46" s="36">
        <v>18920</v>
      </c>
      <c r="F46" s="35">
        <v>18556</v>
      </c>
      <c r="G46" s="35">
        <v>17784</v>
      </c>
      <c r="H46" s="37">
        <v>16944</v>
      </c>
      <c r="I46" s="37">
        <v>15236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127" t="s">
        <v>94</v>
      </c>
      <c r="D47" s="35">
        <v>19241</v>
      </c>
      <c r="E47" s="36">
        <v>18915</v>
      </c>
      <c r="F47" s="35">
        <v>18910</v>
      </c>
      <c r="G47" s="35">
        <v>18892</v>
      </c>
      <c r="H47" s="37">
        <v>18036</v>
      </c>
      <c r="I47" s="37">
        <v>17214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127" t="s">
        <v>95</v>
      </c>
      <c r="D48" s="35">
        <v>10899</v>
      </c>
      <c r="E48" s="36">
        <v>11216</v>
      </c>
      <c r="F48" s="35">
        <v>10863</v>
      </c>
      <c r="G48" s="35">
        <v>10638</v>
      </c>
      <c r="H48" s="37">
        <v>10172</v>
      </c>
      <c r="I48" s="37">
        <v>10453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127" t="s">
        <v>96</v>
      </c>
      <c r="D49" s="35">
        <v>10824</v>
      </c>
      <c r="E49" s="36">
        <v>10706</v>
      </c>
      <c r="F49" s="35">
        <v>10736</v>
      </c>
      <c r="G49" s="35">
        <v>10586</v>
      </c>
      <c r="H49" s="37">
        <v>10423</v>
      </c>
      <c r="I49" s="37">
        <v>10326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127" t="s">
        <v>7</v>
      </c>
      <c r="D50" s="35">
        <v>10702</v>
      </c>
      <c r="E50" s="36">
        <v>10677</v>
      </c>
      <c r="F50" s="35">
        <v>10639</v>
      </c>
      <c r="G50" s="35">
        <v>10922</v>
      </c>
      <c r="H50" s="37">
        <v>10662</v>
      </c>
      <c r="I50" s="37">
        <v>10636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127" t="s">
        <v>97</v>
      </c>
      <c r="D51" s="35">
        <v>7308</v>
      </c>
      <c r="E51" s="36">
        <v>8371</v>
      </c>
      <c r="F51" s="35">
        <v>8554</v>
      </c>
      <c r="G51" s="35">
        <v>8606</v>
      </c>
      <c r="H51" s="37">
        <v>7659</v>
      </c>
      <c r="I51" s="37">
        <v>7465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28" t="s">
        <v>98</v>
      </c>
      <c r="D52" s="55">
        <v>7978</v>
      </c>
      <c r="E52" s="56">
        <v>8109</v>
      </c>
      <c r="F52" s="55">
        <v>8183</v>
      </c>
      <c r="G52" s="55">
        <v>8383</v>
      </c>
      <c r="H52" s="57">
        <v>8952</v>
      </c>
      <c r="I52" s="37">
        <v>9149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133"/>
      <c r="D53" s="134"/>
      <c r="E53" s="135"/>
      <c r="F53" s="135"/>
      <c r="G53" s="135"/>
      <c r="H53" s="135"/>
      <c r="I53" s="135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63" t="s">
        <v>73</v>
      </c>
    </row>
    <row r="55" s="8" customFormat="1" ht="33" customHeight="1">
      <c r="C55" s="31" t="s">
        <v>100</v>
      </c>
    </row>
    <row r="56" s="8" customFormat="1" ht="11.25" customHeight="1"/>
    <row r="57" spans="1:24" s="32" customFormat="1" ht="30" customHeight="1">
      <c r="A57" s="24"/>
      <c r="B57" s="31" t="s">
        <v>74</v>
      </c>
      <c r="C57" s="24"/>
      <c r="D57" s="24"/>
      <c r="E57" s="24"/>
      <c r="F57" s="24"/>
      <c r="G57" s="24"/>
      <c r="H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47"/>
      <c r="V57" s="47"/>
      <c r="W57" s="47"/>
      <c r="X57" s="47"/>
    </row>
    <row r="58" spans="1:24" s="32" customFormat="1" ht="30" customHeight="1" thickBot="1">
      <c r="A58" s="24"/>
      <c r="B58" s="31"/>
      <c r="C58" s="24"/>
      <c r="D58" s="24"/>
      <c r="E58" s="24"/>
      <c r="F58" s="24"/>
      <c r="G58" s="24"/>
      <c r="H58" s="24"/>
      <c r="I58" s="15" t="s">
        <v>66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47"/>
      <c r="V58" s="47"/>
      <c r="W58" s="47"/>
      <c r="X58" s="47"/>
    </row>
    <row r="59" spans="1:24" s="14" customFormat="1" ht="63" customHeight="1" thickBot="1">
      <c r="A59" s="15"/>
      <c r="B59" s="68" t="s">
        <v>2</v>
      </c>
      <c r="C59" s="69"/>
      <c r="D59" s="82" t="s">
        <v>152</v>
      </c>
      <c r="E59" s="81" t="s">
        <v>133</v>
      </c>
      <c r="F59" s="82" t="s">
        <v>134</v>
      </c>
      <c r="G59" s="82" t="s">
        <v>135</v>
      </c>
      <c r="H59" s="83" t="s">
        <v>136</v>
      </c>
      <c r="I59" s="83" t="s">
        <v>156</v>
      </c>
      <c r="J59" s="17"/>
      <c r="K59" s="15"/>
      <c r="L59" s="15"/>
      <c r="M59" s="15"/>
      <c r="N59" s="15"/>
      <c r="O59" s="20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84" t="s">
        <v>32</v>
      </c>
      <c r="C60" s="285"/>
      <c r="D60" s="98">
        <v>2251002</v>
      </c>
      <c r="E60" s="97">
        <v>2319408</v>
      </c>
      <c r="F60" s="98">
        <v>2431592</v>
      </c>
      <c r="G60" s="98">
        <v>2129471</v>
      </c>
      <c r="H60" s="99">
        <v>2120204</v>
      </c>
      <c r="I60" s="99">
        <v>1706086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80" t="s">
        <v>33</v>
      </c>
      <c r="C61" s="281"/>
      <c r="D61" s="245" t="s">
        <v>153</v>
      </c>
      <c r="E61" s="117">
        <v>1.0303891333726047</v>
      </c>
      <c r="F61" s="116">
        <v>1.0483675144692093</v>
      </c>
      <c r="G61" s="117">
        <v>0.875751770856295</v>
      </c>
      <c r="H61" s="118">
        <v>0.9956482149792132</v>
      </c>
      <c r="I61" s="118">
        <v>0.8046801156869811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80" t="s">
        <v>34</v>
      </c>
      <c r="C62" s="281"/>
      <c r="D62" s="100">
        <v>15315373</v>
      </c>
      <c r="E62" s="97">
        <v>16726873</v>
      </c>
      <c r="F62" s="98">
        <v>17183513</v>
      </c>
      <c r="G62" s="98">
        <v>17282854</v>
      </c>
      <c r="H62" s="163">
        <v>17282513</v>
      </c>
      <c r="I62" s="132">
        <v>17097816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82" t="s">
        <v>33</v>
      </c>
      <c r="C63" s="283"/>
      <c r="D63" s="119" t="s">
        <v>150</v>
      </c>
      <c r="E63" s="120">
        <v>1.0921622999322316</v>
      </c>
      <c r="F63" s="119">
        <v>1.0272997828105708</v>
      </c>
      <c r="G63" s="122">
        <v>1.0057811810658275</v>
      </c>
      <c r="H63" s="121">
        <v>0.9999802694624395</v>
      </c>
      <c r="I63" s="121">
        <v>0.9893130703850765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84" t="s">
        <v>35</v>
      </c>
      <c r="C64" s="285"/>
      <c r="D64" s="97">
        <v>17566375</v>
      </c>
      <c r="E64" s="100">
        <v>19046281</v>
      </c>
      <c r="F64" s="97">
        <v>19615105</v>
      </c>
      <c r="G64" s="98">
        <v>19412325</v>
      </c>
      <c r="H64" s="99">
        <v>19402717</v>
      </c>
      <c r="I64" s="99">
        <v>18803902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82" t="s">
        <v>33</v>
      </c>
      <c r="C65" s="283"/>
      <c r="D65" s="119" t="s">
        <v>150</v>
      </c>
      <c r="E65" s="122">
        <v>1.0842465221196746</v>
      </c>
      <c r="F65" s="119">
        <v>1.0298653579667338</v>
      </c>
      <c r="G65" s="122">
        <v>0.9896620487119493</v>
      </c>
      <c r="H65" s="121">
        <v>0.9995050567101056</v>
      </c>
      <c r="I65" s="121">
        <v>0.9691375198052149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2" customFormat="1" ht="21"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0:24" s="32" customFormat="1" ht="42.75" customHeight="1"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32" customFormat="1" ht="30" customHeight="1">
      <c r="A68" s="24"/>
      <c r="B68" s="31" t="s">
        <v>154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47"/>
      <c r="X68" s="47"/>
    </row>
    <row r="69" spans="1:24" s="32" customFormat="1" ht="30" customHeight="1" thickBot="1">
      <c r="A69" s="24"/>
      <c r="B69" s="101"/>
      <c r="C69" s="80"/>
      <c r="D69" s="80"/>
      <c r="E69" s="80"/>
      <c r="F69" s="80"/>
      <c r="G69" s="80"/>
      <c r="H69" s="80"/>
      <c r="J69" s="106"/>
      <c r="K69" s="106"/>
      <c r="L69" s="106"/>
      <c r="M69" s="106"/>
      <c r="N69" s="106"/>
      <c r="O69" s="106"/>
      <c r="P69" s="24" t="s">
        <v>66</v>
      </c>
      <c r="Q69" s="24"/>
      <c r="R69" s="24"/>
      <c r="S69" s="24"/>
      <c r="T69" s="24"/>
      <c r="U69" s="24"/>
      <c r="V69" s="24"/>
      <c r="W69" s="47"/>
      <c r="X69" s="47"/>
    </row>
    <row r="70" spans="1:24" s="14" customFormat="1" ht="63" customHeight="1" thickBot="1">
      <c r="A70" s="72"/>
      <c r="B70" s="68" t="s">
        <v>2</v>
      </c>
      <c r="C70" s="69"/>
      <c r="D70" s="49" t="s">
        <v>42</v>
      </c>
      <c r="E70" s="22" t="s">
        <v>36</v>
      </c>
      <c r="F70" s="129" t="s">
        <v>37</v>
      </c>
      <c r="G70" s="22" t="s">
        <v>38</v>
      </c>
      <c r="H70" s="129" t="s">
        <v>39</v>
      </c>
      <c r="I70" s="23" t="s">
        <v>40</v>
      </c>
      <c r="J70" s="25"/>
      <c r="K70" s="25"/>
      <c r="L70" s="25"/>
      <c r="M70" s="25"/>
      <c r="N70" s="25"/>
      <c r="O70" s="25"/>
      <c r="P70" s="25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72"/>
      <c r="B71" s="289" t="s">
        <v>75</v>
      </c>
      <c r="C71" s="102" t="s">
        <v>76</v>
      </c>
      <c r="D71" s="168">
        <v>80416</v>
      </c>
      <c r="E71" s="137">
        <v>111926</v>
      </c>
      <c r="F71" s="138">
        <v>104828</v>
      </c>
      <c r="G71" s="137">
        <v>47874</v>
      </c>
      <c r="H71" s="138">
        <v>32002</v>
      </c>
      <c r="I71" s="139">
        <v>35080</v>
      </c>
      <c r="J71" s="164"/>
      <c r="K71" s="165"/>
      <c r="L71" s="165"/>
      <c r="M71" s="165"/>
      <c r="N71" s="165"/>
      <c r="O71" s="165"/>
      <c r="P71" s="166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72"/>
      <c r="B72" s="290"/>
      <c r="C72" s="103" t="s">
        <v>77</v>
      </c>
      <c r="D72" s="169">
        <v>94149</v>
      </c>
      <c r="E72" s="140">
        <v>83025</v>
      </c>
      <c r="F72" s="141">
        <v>91299</v>
      </c>
      <c r="G72" s="140">
        <v>51901</v>
      </c>
      <c r="H72" s="141">
        <v>32725</v>
      </c>
      <c r="I72" s="142">
        <v>33664</v>
      </c>
      <c r="J72" s="164"/>
      <c r="K72" s="164"/>
      <c r="L72" s="165"/>
      <c r="M72" s="165"/>
      <c r="N72" s="165"/>
      <c r="O72" s="165"/>
      <c r="P72" s="166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72"/>
      <c r="B73" s="291"/>
      <c r="C73" s="104" t="s">
        <v>78</v>
      </c>
      <c r="D73" s="246">
        <f aca="true" t="shared" si="0" ref="D73:I73">SUM(D71:D72)</f>
        <v>174565</v>
      </c>
      <c r="E73" s="247">
        <f t="shared" si="0"/>
        <v>194951</v>
      </c>
      <c r="F73" s="248">
        <f t="shared" si="0"/>
        <v>196127</v>
      </c>
      <c r="G73" s="247">
        <f t="shared" si="0"/>
        <v>99775</v>
      </c>
      <c r="H73" s="248">
        <f t="shared" si="0"/>
        <v>64727</v>
      </c>
      <c r="I73" s="249">
        <f t="shared" si="0"/>
        <v>68744</v>
      </c>
      <c r="J73" s="167"/>
      <c r="K73" s="167"/>
      <c r="L73" s="167"/>
      <c r="M73" s="167"/>
      <c r="N73" s="167"/>
      <c r="O73" s="167"/>
      <c r="P73" s="166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72"/>
      <c r="B74" s="292" t="s">
        <v>79</v>
      </c>
      <c r="C74" s="105" t="s">
        <v>76</v>
      </c>
      <c r="D74" s="170">
        <v>723107</v>
      </c>
      <c r="E74" s="143">
        <v>687861</v>
      </c>
      <c r="F74" s="144">
        <v>825247</v>
      </c>
      <c r="G74" s="143">
        <v>654278</v>
      </c>
      <c r="H74" s="143">
        <v>688341</v>
      </c>
      <c r="I74" s="145">
        <v>655918</v>
      </c>
      <c r="J74" s="164"/>
      <c r="K74" s="164"/>
      <c r="L74" s="165"/>
      <c r="M74" s="165"/>
      <c r="N74" s="165"/>
      <c r="O74" s="164"/>
      <c r="P74" s="166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72"/>
      <c r="B75" s="293"/>
      <c r="C75" s="103" t="s">
        <v>77</v>
      </c>
      <c r="D75" s="169">
        <v>658688</v>
      </c>
      <c r="E75" s="140">
        <v>690423</v>
      </c>
      <c r="F75" s="141">
        <v>821695</v>
      </c>
      <c r="G75" s="140">
        <v>652307</v>
      </c>
      <c r="H75" s="140">
        <v>668734</v>
      </c>
      <c r="I75" s="142">
        <v>639300</v>
      </c>
      <c r="J75" s="164"/>
      <c r="K75" s="164"/>
      <c r="L75" s="165"/>
      <c r="M75" s="165"/>
      <c r="N75" s="165"/>
      <c r="O75" s="165"/>
      <c r="P75" s="166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72"/>
      <c r="B76" s="294"/>
      <c r="C76" s="104" t="s">
        <v>78</v>
      </c>
      <c r="D76" s="246">
        <f aca="true" t="shared" si="1" ref="D76:I76">SUM(D74:D75)</f>
        <v>1381795</v>
      </c>
      <c r="E76" s="247">
        <f t="shared" si="1"/>
        <v>1378284</v>
      </c>
      <c r="F76" s="248">
        <f t="shared" si="1"/>
        <v>1646942</v>
      </c>
      <c r="G76" s="247">
        <f t="shared" si="1"/>
        <v>1306585</v>
      </c>
      <c r="H76" s="248">
        <f t="shared" si="1"/>
        <v>1357075</v>
      </c>
      <c r="I76" s="249">
        <f t="shared" si="1"/>
        <v>1295218</v>
      </c>
      <c r="J76" s="167"/>
      <c r="K76" s="167"/>
      <c r="L76" s="167"/>
      <c r="M76" s="167"/>
      <c r="N76" s="167"/>
      <c r="O76" s="167"/>
      <c r="P76" s="166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72"/>
      <c r="B77" s="284" t="s">
        <v>80</v>
      </c>
      <c r="C77" s="285"/>
      <c r="D77" s="250">
        <f>SUM(D71+D74)</f>
        <v>803523</v>
      </c>
      <c r="E77" s="251">
        <f>SUM(E71+E74)</f>
        <v>799787</v>
      </c>
      <c r="F77" s="252">
        <f aca="true" t="shared" si="2" ref="F77:I78">SUM(F71+F74)</f>
        <v>930075</v>
      </c>
      <c r="G77" s="251">
        <f t="shared" si="2"/>
        <v>702152</v>
      </c>
      <c r="H77" s="252">
        <f t="shared" si="2"/>
        <v>720343</v>
      </c>
      <c r="I77" s="253">
        <f t="shared" si="2"/>
        <v>690998</v>
      </c>
      <c r="J77" s="167"/>
      <c r="K77" s="167"/>
      <c r="L77" s="167"/>
      <c r="M77" s="167"/>
      <c r="N77" s="167"/>
      <c r="O77" s="167"/>
      <c r="P77" s="166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72"/>
      <c r="B78" s="282" t="s">
        <v>81</v>
      </c>
      <c r="C78" s="283"/>
      <c r="D78" s="246">
        <f>SUM(D72+D75)</f>
        <v>752837</v>
      </c>
      <c r="E78" s="247">
        <f>SUM(E72+E75)</f>
        <v>773448</v>
      </c>
      <c r="F78" s="248">
        <f t="shared" si="2"/>
        <v>912994</v>
      </c>
      <c r="G78" s="247">
        <f t="shared" si="2"/>
        <v>704208</v>
      </c>
      <c r="H78" s="248">
        <f t="shared" si="2"/>
        <v>701459</v>
      </c>
      <c r="I78" s="249">
        <f t="shared" si="2"/>
        <v>672964</v>
      </c>
      <c r="J78" s="167"/>
      <c r="K78" s="167"/>
      <c r="L78" s="167"/>
      <c r="M78" s="167"/>
      <c r="N78" s="167"/>
      <c r="O78" s="167"/>
      <c r="P78" s="166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72"/>
      <c r="B79" s="287" t="s">
        <v>82</v>
      </c>
      <c r="C79" s="288"/>
      <c r="D79" s="254">
        <f aca="true" t="shared" si="3" ref="D79:I79">SUM(D77:D78)</f>
        <v>1556360</v>
      </c>
      <c r="E79" s="255">
        <f t="shared" si="3"/>
        <v>1573235</v>
      </c>
      <c r="F79" s="256">
        <f t="shared" si="3"/>
        <v>1843069</v>
      </c>
      <c r="G79" s="255">
        <f t="shared" si="3"/>
        <v>1406360</v>
      </c>
      <c r="H79" s="256">
        <f t="shared" si="3"/>
        <v>1421802</v>
      </c>
      <c r="I79" s="257">
        <f t="shared" si="3"/>
        <v>1363962</v>
      </c>
      <c r="J79" s="167"/>
      <c r="K79" s="167"/>
      <c r="L79" s="167"/>
      <c r="M79" s="167"/>
      <c r="N79" s="167"/>
      <c r="O79" s="167"/>
      <c r="P79" s="166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9"/>
      <c r="R80" s="59"/>
      <c r="S80" s="59"/>
      <c r="T80" s="59"/>
      <c r="U80" s="59"/>
      <c r="V80" s="59"/>
      <c r="W80" s="59"/>
      <c r="X80" s="59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9"/>
      <c r="B108" s="106"/>
      <c r="I108" s="24" t="s">
        <v>66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</row>
    <row r="109" spans="1:27" s="32" customFormat="1" ht="63" customHeight="1" thickBot="1">
      <c r="A109" s="24"/>
      <c r="B109" s="92"/>
      <c r="C109" s="171" t="s">
        <v>83</v>
      </c>
      <c r="D109" s="70" t="s">
        <v>84</v>
      </c>
      <c r="E109" s="130" t="s">
        <v>85</v>
      </c>
      <c r="F109" s="70" t="s">
        <v>86</v>
      </c>
      <c r="G109" s="130" t="s">
        <v>87</v>
      </c>
      <c r="H109" s="71" t="s">
        <v>88</v>
      </c>
      <c r="I109" s="26" t="s">
        <v>89</v>
      </c>
      <c r="J109" s="47"/>
      <c r="K109" s="24"/>
      <c r="L109" s="24"/>
      <c r="M109" s="24"/>
      <c r="N109" s="47"/>
      <c r="O109" s="47"/>
      <c r="P109" s="24"/>
      <c r="Q109" s="24"/>
      <c r="R109" s="24"/>
      <c r="S109" s="24"/>
      <c r="T109" s="47"/>
      <c r="U109" s="47"/>
      <c r="V109" s="47"/>
      <c r="W109" s="24"/>
      <c r="X109" s="24"/>
      <c r="Y109" s="47"/>
      <c r="Z109" s="47"/>
      <c r="AA109" s="47"/>
    </row>
    <row r="110" spans="1:27" s="30" customFormat="1" ht="63" customHeight="1">
      <c r="A110" s="95"/>
      <c r="B110" s="94"/>
      <c r="C110" s="148">
        <v>55050</v>
      </c>
      <c r="D110" s="149">
        <v>82455</v>
      </c>
      <c r="E110" s="150">
        <v>77716</v>
      </c>
      <c r="F110" s="149">
        <v>78178</v>
      </c>
      <c r="G110" s="150">
        <v>82684</v>
      </c>
      <c r="H110" s="151">
        <v>83835</v>
      </c>
      <c r="I110" s="260">
        <f>D71+E71+F71+G71+H71+I71+C110+D110+E110+F110+G110+H110</f>
        <v>872044</v>
      </c>
      <c r="J110" s="33"/>
      <c r="K110" s="95"/>
      <c r="L110" s="95"/>
      <c r="M110" s="95"/>
      <c r="N110" s="33"/>
      <c r="O110" s="33"/>
      <c r="P110" s="95"/>
      <c r="Q110" s="95"/>
      <c r="R110" s="95"/>
      <c r="S110" s="95"/>
      <c r="T110" s="33"/>
      <c r="U110" s="33"/>
      <c r="V110" s="33"/>
      <c r="W110" s="95"/>
      <c r="X110" s="95"/>
      <c r="Y110" s="33"/>
      <c r="Z110" s="33"/>
      <c r="AA110" s="33"/>
    </row>
    <row r="111" spans="1:27" s="30" customFormat="1" ht="63" customHeight="1">
      <c r="A111" s="95"/>
      <c r="B111" s="94"/>
      <c r="C111" s="147">
        <v>53001</v>
      </c>
      <c r="D111" s="152">
        <v>77476</v>
      </c>
      <c r="E111" s="153">
        <v>80272</v>
      </c>
      <c r="F111" s="154">
        <v>78039</v>
      </c>
      <c r="G111" s="153">
        <v>82736</v>
      </c>
      <c r="H111" s="155">
        <v>75755</v>
      </c>
      <c r="I111" s="261">
        <f>D72+E72+F72+G72+H72+I72+C111+D111+E111+F111+G111+H111</f>
        <v>834042</v>
      </c>
      <c r="J111" s="33"/>
      <c r="K111" s="95"/>
      <c r="L111" s="95"/>
      <c r="M111" s="95"/>
      <c r="N111" s="33"/>
      <c r="O111" s="33"/>
      <c r="P111" s="95"/>
      <c r="Q111" s="95"/>
      <c r="R111" s="95"/>
      <c r="S111" s="95"/>
      <c r="T111" s="33"/>
      <c r="U111" s="33"/>
      <c r="V111" s="33"/>
      <c r="W111" s="95"/>
      <c r="X111" s="95"/>
      <c r="Y111" s="33"/>
      <c r="Z111" s="33"/>
      <c r="AA111" s="33"/>
    </row>
    <row r="112" spans="1:27" s="30" customFormat="1" ht="63" customHeight="1" thickBot="1">
      <c r="A112" s="95"/>
      <c r="B112" s="94"/>
      <c r="C112" s="258">
        <f aca="true" t="shared" si="4" ref="C112:H112">SUM(C110:C111)</f>
        <v>108051</v>
      </c>
      <c r="D112" s="247">
        <f t="shared" si="4"/>
        <v>159931</v>
      </c>
      <c r="E112" s="248">
        <f t="shared" si="4"/>
        <v>157988</v>
      </c>
      <c r="F112" s="247">
        <f t="shared" si="4"/>
        <v>156217</v>
      </c>
      <c r="G112" s="248">
        <f t="shared" si="4"/>
        <v>165420</v>
      </c>
      <c r="H112" s="249">
        <f t="shared" si="4"/>
        <v>159590</v>
      </c>
      <c r="I112" s="259">
        <f aca="true" t="shared" si="5" ref="I112:I118">D73+E73+F73+G73+H73+I73+C112+D112+E112+F112+G112+H112</f>
        <v>1706086</v>
      </c>
      <c r="J112" s="33"/>
      <c r="K112" s="95"/>
      <c r="L112" s="95"/>
      <c r="M112" s="95"/>
      <c r="N112" s="33"/>
      <c r="O112" s="33"/>
      <c r="P112" s="95"/>
      <c r="Q112" s="95"/>
      <c r="R112" s="95"/>
      <c r="S112" s="95"/>
      <c r="T112" s="33"/>
      <c r="U112" s="33"/>
      <c r="V112" s="33"/>
      <c r="W112" s="95"/>
      <c r="X112" s="95"/>
      <c r="Y112" s="33"/>
      <c r="Z112" s="33"/>
      <c r="AA112" s="33"/>
    </row>
    <row r="113" spans="1:27" s="30" customFormat="1" ht="63" customHeight="1">
      <c r="A113" s="95"/>
      <c r="B113" s="94"/>
      <c r="C113" s="146">
        <v>709540</v>
      </c>
      <c r="D113" s="156">
        <v>761860</v>
      </c>
      <c r="E113" s="157">
        <v>739253</v>
      </c>
      <c r="F113" s="158">
        <v>762670</v>
      </c>
      <c r="G113" s="157">
        <v>757950</v>
      </c>
      <c r="H113" s="159">
        <v>626410</v>
      </c>
      <c r="I113" s="260">
        <f t="shared" si="5"/>
        <v>8592435</v>
      </c>
      <c r="J113" s="33"/>
      <c r="K113" s="95"/>
      <c r="L113" s="95"/>
      <c r="M113" s="95"/>
      <c r="N113" s="33"/>
      <c r="O113" s="33"/>
      <c r="P113" s="95"/>
      <c r="Q113" s="95"/>
      <c r="R113" s="95"/>
      <c r="S113" s="95"/>
      <c r="T113" s="33"/>
      <c r="U113" s="33"/>
      <c r="V113" s="33"/>
      <c r="W113" s="95"/>
      <c r="X113" s="95"/>
      <c r="Y113" s="33"/>
      <c r="Z113" s="33"/>
      <c r="AA113" s="33"/>
    </row>
    <row r="114" spans="1:27" s="30" customFormat="1" ht="63" customHeight="1">
      <c r="A114" s="95"/>
      <c r="B114" s="94"/>
      <c r="C114" s="147">
        <v>716313</v>
      </c>
      <c r="D114" s="152">
        <v>751741</v>
      </c>
      <c r="E114" s="153">
        <v>718028</v>
      </c>
      <c r="F114" s="154">
        <v>766731</v>
      </c>
      <c r="G114" s="153">
        <v>750002</v>
      </c>
      <c r="H114" s="155">
        <v>671419</v>
      </c>
      <c r="I114" s="262">
        <f t="shared" si="5"/>
        <v>8505381</v>
      </c>
      <c r="J114" s="33"/>
      <c r="K114" s="95"/>
      <c r="L114" s="95"/>
      <c r="M114" s="95"/>
      <c r="N114" s="33"/>
      <c r="O114" s="33"/>
      <c r="P114" s="95"/>
      <c r="Q114" s="95"/>
      <c r="R114" s="95"/>
      <c r="S114" s="95"/>
      <c r="T114" s="33"/>
      <c r="U114" s="33"/>
      <c r="V114" s="33"/>
      <c r="W114" s="95"/>
      <c r="X114" s="95"/>
      <c r="Y114" s="33"/>
      <c r="Z114" s="33"/>
      <c r="AA114" s="33"/>
    </row>
    <row r="115" spans="1:27" s="30" customFormat="1" ht="63" customHeight="1" thickBot="1">
      <c r="A115" s="95"/>
      <c r="B115" s="94"/>
      <c r="C115" s="258">
        <f aca="true" t="shared" si="6" ref="C115:H115">SUM(C113:C114)</f>
        <v>1425853</v>
      </c>
      <c r="D115" s="247">
        <f t="shared" si="6"/>
        <v>1513601</v>
      </c>
      <c r="E115" s="248">
        <f t="shared" si="6"/>
        <v>1457281</v>
      </c>
      <c r="F115" s="247">
        <f t="shared" si="6"/>
        <v>1529401</v>
      </c>
      <c r="G115" s="248">
        <f t="shared" si="6"/>
        <v>1507952</v>
      </c>
      <c r="H115" s="249">
        <f t="shared" si="6"/>
        <v>1297829</v>
      </c>
      <c r="I115" s="263">
        <f t="shared" si="5"/>
        <v>17097816</v>
      </c>
      <c r="J115" s="33"/>
      <c r="K115" s="95"/>
      <c r="L115" s="95"/>
      <c r="M115" s="95"/>
      <c r="N115" s="33"/>
      <c r="O115" s="33"/>
      <c r="P115" s="95"/>
      <c r="Q115" s="95"/>
      <c r="R115" s="95"/>
      <c r="S115" s="95"/>
      <c r="T115" s="33"/>
      <c r="U115" s="33"/>
      <c r="V115" s="33"/>
      <c r="W115" s="95"/>
      <c r="X115" s="95"/>
      <c r="Y115" s="33"/>
      <c r="Z115" s="33"/>
      <c r="AA115" s="33"/>
    </row>
    <row r="116" spans="1:27" s="30" customFormat="1" ht="63" customHeight="1">
      <c r="A116" s="95"/>
      <c r="B116" s="94"/>
      <c r="C116" s="266">
        <f aca="true" t="shared" si="7" ref="C116:H116">SUM(C110+C113)</f>
        <v>764590</v>
      </c>
      <c r="D116" s="251">
        <f t="shared" si="7"/>
        <v>844315</v>
      </c>
      <c r="E116" s="252">
        <f t="shared" si="7"/>
        <v>816969</v>
      </c>
      <c r="F116" s="251">
        <f t="shared" si="7"/>
        <v>840848</v>
      </c>
      <c r="G116" s="252">
        <f t="shared" si="7"/>
        <v>840634</v>
      </c>
      <c r="H116" s="253">
        <f t="shared" si="7"/>
        <v>710245</v>
      </c>
      <c r="I116" s="264">
        <f t="shared" si="5"/>
        <v>9464479</v>
      </c>
      <c r="J116" s="33"/>
      <c r="K116" s="95"/>
      <c r="L116" s="95"/>
      <c r="M116" s="95"/>
      <c r="N116" s="33"/>
      <c r="O116" s="33"/>
      <c r="P116" s="95"/>
      <c r="Q116" s="95"/>
      <c r="R116" s="95"/>
      <c r="S116" s="95"/>
      <c r="T116" s="33"/>
      <c r="U116" s="33"/>
      <c r="V116" s="33"/>
      <c r="W116" s="95"/>
      <c r="X116" s="95"/>
      <c r="Y116" s="33"/>
      <c r="Z116" s="33"/>
      <c r="AA116" s="33"/>
    </row>
    <row r="117" spans="1:27" s="30" customFormat="1" ht="63" customHeight="1" thickBot="1">
      <c r="A117" s="95"/>
      <c r="B117" s="94"/>
      <c r="C117" s="258">
        <f aca="true" t="shared" si="8" ref="C117:H117">SUM(C111+C114)</f>
        <v>769314</v>
      </c>
      <c r="D117" s="247">
        <f t="shared" si="8"/>
        <v>829217</v>
      </c>
      <c r="E117" s="248">
        <f t="shared" si="8"/>
        <v>798300</v>
      </c>
      <c r="F117" s="247">
        <f t="shared" si="8"/>
        <v>844770</v>
      </c>
      <c r="G117" s="248">
        <f t="shared" si="8"/>
        <v>832738</v>
      </c>
      <c r="H117" s="249">
        <f t="shared" si="8"/>
        <v>747174</v>
      </c>
      <c r="I117" s="259">
        <f t="shared" si="5"/>
        <v>9339423</v>
      </c>
      <c r="J117" s="33"/>
      <c r="K117" s="95"/>
      <c r="L117" s="95"/>
      <c r="M117" s="95"/>
      <c r="N117" s="33"/>
      <c r="O117" s="33"/>
      <c r="P117" s="95"/>
      <c r="Q117" s="95"/>
      <c r="R117" s="95"/>
      <c r="S117" s="95"/>
      <c r="T117" s="33"/>
      <c r="U117" s="33"/>
      <c r="V117" s="33"/>
      <c r="W117" s="95"/>
      <c r="X117" s="95"/>
      <c r="Y117" s="33"/>
      <c r="Z117" s="33"/>
      <c r="AA117" s="33"/>
    </row>
    <row r="118" spans="1:27" s="30" customFormat="1" ht="63" customHeight="1" thickBot="1">
      <c r="A118" s="95"/>
      <c r="B118" s="94"/>
      <c r="C118" s="258">
        <f aca="true" t="shared" si="9" ref="C118:H118">SUM(C116:C117)</f>
        <v>1533904</v>
      </c>
      <c r="D118" s="247">
        <f t="shared" si="9"/>
        <v>1673532</v>
      </c>
      <c r="E118" s="248">
        <f t="shared" si="9"/>
        <v>1615269</v>
      </c>
      <c r="F118" s="247">
        <f t="shared" si="9"/>
        <v>1685618</v>
      </c>
      <c r="G118" s="248">
        <f t="shared" si="9"/>
        <v>1673372</v>
      </c>
      <c r="H118" s="249">
        <f t="shared" si="9"/>
        <v>1457419</v>
      </c>
      <c r="I118" s="265">
        <f t="shared" si="5"/>
        <v>18803902</v>
      </c>
      <c r="J118" s="33"/>
      <c r="K118" s="95"/>
      <c r="L118" s="95"/>
      <c r="M118" s="95"/>
      <c r="N118" s="33"/>
      <c r="O118" s="33"/>
      <c r="P118" s="95"/>
      <c r="Q118" s="95"/>
      <c r="R118" s="95"/>
      <c r="S118" s="95"/>
      <c r="T118" s="33"/>
      <c r="U118" s="33"/>
      <c r="V118" s="33"/>
      <c r="W118" s="95"/>
      <c r="X118" s="95"/>
      <c r="Y118" s="33"/>
      <c r="Z118" s="33"/>
      <c r="AA118" s="33"/>
    </row>
    <row r="119" spans="1:27" ht="12">
      <c r="A119" s="59"/>
      <c r="B119" s="59"/>
      <c r="C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</sheetData>
  <mergeCells count="33">
    <mergeCell ref="H30:I30"/>
    <mergeCell ref="G9:G10"/>
    <mergeCell ref="G11:G12"/>
    <mergeCell ref="I9:I10"/>
    <mergeCell ref="I11:I12"/>
    <mergeCell ref="G29:H29"/>
    <mergeCell ref="H9:H10"/>
    <mergeCell ref="H11:H12"/>
    <mergeCell ref="B79:C79"/>
    <mergeCell ref="B71:B73"/>
    <mergeCell ref="B74:B76"/>
    <mergeCell ref="B65:C65"/>
    <mergeCell ref="B77:C77"/>
    <mergeCell ref="B78:C78"/>
    <mergeCell ref="B62:C62"/>
    <mergeCell ref="B63:C63"/>
    <mergeCell ref="B64:C64"/>
    <mergeCell ref="C16:D16"/>
    <mergeCell ref="D27:F27"/>
    <mergeCell ref="B60:C60"/>
    <mergeCell ref="B61:C61"/>
    <mergeCell ref="C17:D17"/>
    <mergeCell ref="C14:I14"/>
    <mergeCell ref="C9:D9"/>
    <mergeCell ref="C10:D10"/>
    <mergeCell ref="C11:D11"/>
    <mergeCell ref="C12:D12"/>
    <mergeCell ref="C13:D13"/>
    <mergeCell ref="E9:E10"/>
    <mergeCell ref="F9:F10"/>
    <mergeCell ref="C8:D8"/>
    <mergeCell ref="E11:E12"/>
    <mergeCell ref="F11:F12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view="pageBreakPreview" zoomScale="75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58" customWidth="1"/>
    <col min="2" max="2" width="1.12109375" style="58" customWidth="1"/>
    <col min="3" max="3" width="22.875" style="58" customWidth="1"/>
    <col min="4" max="4" width="9.875" style="58" customWidth="1"/>
    <col min="5" max="5" width="19.125" style="58" customWidth="1"/>
    <col min="6" max="7" width="20.125" style="58" customWidth="1"/>
    <col min="8" max="8" width="20.375" style="58" customWidth="1"/>
    <col min="9" max="9" width="34.125" style="58" customWidth="1"/>
    <col min="10" max="10" width="37.125" style="58" customWidth="1"/>
    <col min="11" max="20" width="8.875" style="58" customWidth="1"/>
    <col min="21" max="21" width="1.00390625" style="58" customWidth="1"/>
    <col min="22" max="22" width="7.00390625" style="58" customWidth="1"/>
    <col min="23" max="23" width="1.00390625" style="58" customWidth="1"/>
    <col min="24" max="16384" width="9.25390625" style="58" customWidth="1"/>
  </cols>
  <sheetData>
    <row r="1" spans="2:22" s="8" customFormat="1" ht="39.75" customHeight="1">
      <c r="B1" s="60" t="s">
        <v>105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3:22" s="8" customFormat="1" ht="8.25" customHeight="1">
      <c r="C2" s="31" t="s">
        <v>102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2" s="62" customFormat="1" ht="30" customHeight="1">
      <c r="B3" s="63" t="s">
        <v>103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s="8" customFormat="1" ht="25.5" customHeight="1" thickBot="1">
      <c r="A4" s="65"/>
      <c r="C4" s="77"/>
      <c r="D4" s="177"/>
      <c r="E4" s="177"/>
      <c r="F4" s="77"/>
      <c r="G4" s="77"/>
      <c r="H4" s="177"/>
      <c r="I4" s="178" t="s">
        <v>66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1"/>
    </row>
    <row r="5" spans="3:22" s="14" customFormat="1" ht="33.75" customHeight="1" thickBot="1">
      <c r="C5" s="321" t="s">
        <v>122</v>
      </c>
      <c r="D5" s="322"/>
      <c r="E5" s="179" t="s">
        <v>133</v>
      </c>
      <c r="F5" s="180" t="s">
        <v>134</v>
      </c>
      <c r="G5" s="180" t="s">
        <v>135</v>
      </c>
      <c r="H5" s="181" t="s">
        <v>136</v>
      </c>
      <c r="I5" s="182" t="s">
        <v>138</v>
      </c>
      <c r="J5" s="15"/>
      <c r="K5" s="15"/>
      <c r="L5" s="17"/>
      <c r="M5" s="15"/>
      <c r="N5" s="15"/>
      <c r="O5" s="15"/>
      <c r="P5" s="20"/>
      <c r="Q5" s="15"/>
      <c r="R5" s="15"/>
      <c r="S5" s="15"/>
      <c r="T5" s="15"/>
      <c r="U5" s="15"/>
      <c r="V5" s="15"/>
    </row>
    <row r="6" spans="3:22" s="14" customFormat="1" ht="30.75" customHeight="1">
      <c r="C6" s="323" t="s">
        <v>123</v>
      </c>
      <c r="D6" s="324"/>
      <c r="E6" s="183">
        <v>20199</v>
      </c>
      <c r="F6" s="184">
        <v>23365</v>
      </c>
      <c r="G6" s="184">
        <v>25355</v>
      </c>
      <c r="H6" s="185">
        <v>30017</v>
      </c>
      <c r="I6" s="186">
        <v>29567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307" t="s">
        <v>124</v>
      </c>
      <c r="D7" s="308"/>
      <c r="E7" s="187">
        <v>75304</v>
      </c>
      <c r="F7" s="188">
        <v>76100</v>
      </c>
      <c r="G7" s="188">
        <v>65618</v>
      </c>
      <c r="H7" s="189">
        <v>68752</v>
      </c>
      <c r="I7" s="190">
        <v>50952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307" t="s">
        <v>125</v>
      </c>
      <c r="D8" s="308"/>
      <c r="E8" s="187">
        <v>4277</v>
      </c>
      <c r="F8" s="188">
        <v>4966</v>
      </c>
      <c r="G8" s="188">
        <v>6403</v>
      </c>
      <c r="H8" s="189">
        <v>7830</v>
      </c>
      <c r="I8" s="190">
        <v>5356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307" t="s">
        <v>67</v>
      </c>
      <c r="D9" s="308"/>
      <c r="E9" s="187" t="s">
        <v>137</v>
      </c>
      <c r="F9" s="191">
        <v>172</v>
      </c>
      <c r="G9" s="191">
        <v>143</v>
      </c>
      <c r="H9" s="192">
        <v>222</v>
      </c>
      <c r="I9" s="193">
        <v>87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307" t="s">
        <v>106</v>
      </c>
      <c r="D10" s="308"/>
      <c r="E10" s="187">
        <v>434</v>
      </c>
      <c r="F10" s="188">
        <v>486</v>
      </c>
      <c r="G10" s="188">
        <v>596</v>
      </c>
      <c r="H10" s="189">
        <v>654</v>
      </c>
      <c r="I10" s="190">
        <v>631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307" t="s">
        <v>107</v>
      </c>
      <c r="D11" s="308"/>
      <c r="E11" s="187">
        <v>1243</v>
      </c>
      <c r="F11" s="188">
        <v>1551</v>
      </c>
      <c r="G11" s="188">
        <v>1669</v>
      </c>
      <c r="H11" s="189">
        <v>1793</v>
      </c>
      <c r="I11" s="190">
        <v>1618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307" t="s">
        <v>108</v>
      </c>
      <c r="D12" s="308"/>
      <c r="E12" s="187">
        <v>139605</v>
      </c>
      <c r="F12" s="188">
        <v>166028</v>
      </c>
      <c r="G12" s="188">
        <v>178815</v>
      </c>
      <c r="H12" s="189">
        <v>209963</v>
      </c>
      <c r="I12" s="190">
        <v>228510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307" t="s">
        <v>109</v>
      </c>
      <c r="D13" s="308"/>
      <c r="E13" s="187">
        <v>507</v>
      </c>
      <c r="F13" s="188">
        <v>538</v>
      </c>
      <c r="G13" s="188">
        <v>773</v>
      </c>
      <c r="H13" s="189">
        <v>818</v>
      </c>
      <c r="I13" s="190">
        <v>607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307" t="s">
        <v>110</v>
      </c>
      <c r="D14" s="308"/>
      <c r="E14" s="187">
        <v>11121</v>
      </c>
      <c r="F14" s="188">
        <v>12979</v>
      </c>
      <c r="G14" s="188">
        <v>14251</v>
      </c>
      <c r="H14" s="189">
        <v>16415</v>
      </c>
      <c r="I14" s="190">
        <v>18771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307" t="s">
        <v>111</v>
      </c>
      <c r="D15" s="308"/>
      <c r="E15" s="187">
        <v>2491</v>
      </c>
      <c r="F15" s="188">
        <v>3180</v>
      </c>
      <c r="G15" s="188">
        <v>3019</v>
      </c>
      <c r="H15" s="189">
        <v>3549</v>
      </c>
      <c r="I15" s="190">
        <v>3490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307" t="s">
        <v>112</v>
      </c>
      <c r="D16" s="308"/>
      <c r="E16" s="187">
        <v>314</v>
      </c>
      <c r="F16" s="188">
        <v>336</v>
      </c>
      <c r="G16" s="188">
        <v>394</v>
      </c>
      <c r="H16" s="189">
        <v>432</v>
      </c>
      <c r="I16" s="190">
        <v>638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317" t="s">
        <v>113</v>
      </c>
      <c r="D17" s="318"/>
      <c r="E17" s="194">
        <v>5874</v>
      </c>
      <c r="F17" s="195">
        <v>7100</v>
      </c>
      <c r="G17" s="195">
        <v>6571</v>
      </c>
      <c r="H17" s="196">
        <v>6687</v>
      </c>
      <c r="I17" s="197">
        <v>5172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309" t="s">
        <v>68</v>
      </c>
      <c r="D18" s="320"/>
      <c r="E18" s="230">
        <v>261369</v>
      </c>
      <c r="F18" s="230">
        <v>296801</v>
      </c>
      <c r="G18" s="231">
        <v>303607</v>
      </c>
      <c r="H18" s="232">
        <v>347132</v>
      </c>
      <c r="I18" s="233">
        <f>SUM(I6:I17)</f>
        <v>345399</v>
      </c>
      <c r="J18" s="228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202" t="s">
        <v>8</v>
      </c>
      <c r="D19" s="203"/>
      <c r="E19" s="204">
        <v>175</v>
      </c>
      <c r="F19" s="205">
        <v>94</v>
      </c>
      <c r="G19" s="205">
        <v>106</v>
      </c>
      <c r="H19" s="206">
        <v>114</v>
      </c>
      <c r="I19" s="207">
        <v>107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208" t="s">
        <v>9</v>
      </c>
      <c r="D20" s="209"/>
      <c r="E20" s="187">
        <v>695</v>
      </c>
      <c r="F20" s="188">
        <v>663</v>
      </c>
      <c r="G20" s="188">
        <v>654</v>
      </c>
      <c r="H20" s="189">
        <v>705</v>
      </c>
      <c r="I20" s="190">
        <v>552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208" t="s">
        <v>10</v>
      </c>
      <c r="D21" s="203"/>
      <c r="E21" s="187">
        <v>906</v>
      </c>
      <c r="F21" s="188">
        <v>825</v>
      </c>
      <c r="G21" s="188">
        <v>795</v>
      </c>
      <c r="H21" s="189">
        <v>813</v>
      </c>
      <c r="I21" s="190">
        <v>686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208" t="s">
        <v>11</v>
      </c>
      <c r="D22" s="209"/>
      <c r="E22" s="187">
        <v>319</v>
      </c>
      <c r="F22" s="188">
        <v>247</v>
      </c>
      <c r="G22" s="188">
        <v>288</v>
      </c>
      <c r="H22" s="189">
        <v>251</v>
      </c>
      <c r="I22" s="190">
        <v>129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208" t="s">
        <v>12</v>
      </c>
      <c r="D23" s="203"/>
      <c r="E23" s="210">
        <v>380</v>
      </c>
      <c r="F23" s="211">
        <v>300</v>
      </c>
      <c r="G23" s="211">
        <v>351</v>
      </c>
      <c r="H23" s="212">
        <v>286</v>
      </c>
      <c r="I23" s="213">
        <v>230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208" t="s">
        <v>13</v>
      </c>
      <c r="D24" s="209"/>
      <c r="E24" s="210">
        <v>279</v>
      </c>
      <c r="F24" s="211">
        <v>157</v>
      </c>
      <c r="G24" s="211">
        <v>172</v>
      </c>
      <c r="H24" s="212">
        <v>238</v>
      </c>
      <c r="I24" s="213">
        <v>153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208" t="s">
        <v>14</v>
      </c>
      <c r="D25" s="203"/>
      <c r="E25" s="210">
        <v>85</v>
      </c>
      <c r="F25" s="211">
        <v>89</v>
      </c>
      <c r="G25" s="211">
        <v>71</v>
      </c>
      <c r="H25" s="212">
        <v>89</v>
      </c>
      <c r="I25" s="213">
        <v>93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208" t="s">
        <v>15</v>
      </c>
      <c r="D26" s="209"/>
      <c r="E26" s="210">
        <v>162</v>
      </c>
      <c r="F26" s="211">
        <v>143</v>
      </c>
      <c r="G26" s="211">
        <v>172</v>
      </c>
      <c r="H26" s="212">
        <v>166</v>
      </c>
      <c r="I26" s="213">
        <v>93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208" t="s">
        <v>16</v>
      </c>
      <c r="D27" s="203"/>
      <c r="E27" s="210">
        <v>129</v>
      </c>
      <c r="F27" s="211">
        <v>127</v>
      </c>
      <c r="G27" s="211">
        <v>126</v>
      </c>
      <c r="H27" s="212">
        <v>133</v>
      </c>
      <c r="I27" s="213">
        <v>135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208" t="s">
        <v>17</v>
      </c>
      <c r="D28" s="209"/>
      <c r="E28" s="210">
        <v>154</v>
      </c>
      <c r="F28" s="211">
        <v>417</v>
      </c>
      <c r="G28" s="211">
        <v>596</v>
      </c>
      <c r="H28" s="212">
        <v>718</v>
      </c>
      <c r="I28" s="213">
        <v>934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208" t="s">
        <v>18</v>
      </c>
      <c r="D29" s="203"/>
      <c r="E29" s="210">
        <v>4160</v>
      </c>
      <c r="F29" s="211">
        <v>3888</v>
      </c>
      <c r="G29" s="211">
        <v>3900</v>
      </c>
      <c r="H29" s="212">
        <v>3752</v>
      </c>
      <c r="I29" s="213">
        <v>2858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208" t="s">
        <v>19</v>
      </c>
      <c r="D30" s="209"/>
      <c r="E30" s="210">
        <v>20284</v>
      </c>
      <c r="F30" s="211">
        <v>17086</v>
      </c>
      <c r="G30" s="211">
        <v>13566</v>
      </c>
      <c r="H30" s="212">
        <v>8230</v>
      </c>
      <c r="I30" s="213">
        <v>2925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214" t="s">
        <v>20</v>
      </c>
      <c r="D31" s="203"/>
      <c r="E31" s="215">
        <v>1816</v>
      </c>
      <c r="F31" s="216">
        <v>1817</v>
      </c>
      <c r="G31" s="216">
        <v>2156</v>
      </c>
      <c r="H31" s="217">
        <v>2628</v>
      </c>
      <c r="I31" s="218">
        <v>2037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309" t="s">
        <v>69</v>
      </c>
      <c r="D32" s="320"/>
      <c r="E32" s="230">
        <v>29544</v>
      </c>
      <c r="F32" s="230">
        <v>25853</v>
      </c>
      <c r="G32" s="231">
        <v>22953</v>
      </c>
      <c r="H32" s="232">
        <v>18123</v>
      </c>
      <c r="I32" s="233">
        <f>SUM(I19:I31)</f>
        <v>10932</v>
      </c>
      <c r="J32" s="228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309" t="s">
        <v>114</v>
      </c>
      <c r="D33" s="310"/>
      <c r="E33" s="219">
        <v>308</v>
      </c>
      <c r="F33" s="220">
        <v>387</v>
      </c>
      <c r="G33" s="220">
        <v>419</v>
      </c>
      <c r="H33" s="221">
        <v>552</v>
      </c>
      <c r="I33" s="222">
        <v>392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223" t="s">
        <v>21</v>
      </c>
      <c r="D34" s="224"/>
      <c r="E34" s="204">
        <v>3320</v>
      </c>
      <c r="F34" s="205">
        <v>3120</v>
      </c>
      <c r="G34" s="205">
        <v>3215</v>
      </c>
      <c r="H34" s="206">
        <v>3394</v>
      </c>
      <c r="I34" s="207">
        <v>3035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208" t="s">
        <v>22</v>
      </c>
      <c r="D35" s="209"/>
      <c r="E35" s="187">
        <v>116</v>
      </c>
      <c r="F35" s="188">
        <v>80</v>
      </c>
      <c r="G35" s="188">
        <v>97</v>
      </c>
      <c r="H35" s="189">
        <v>276</v>
      </c>
      <c r="I35" s="190">
        <v>73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208" t="s">
        <v>23</v>
      </c>
      <c r="D36" s="203"/>
      <c r="E36" s="187">
        <v>15470</v>
      </c>
      <c r="F36" s="188">
        <v>9432</v>
      </c>
      <c r="G36" s="188">
        <v>8814</v>
      </c>
      <c r="H36" s="189">
        <v>8610</v>
      </c>
      <c r="I36" s="190">
        <v>7810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214" t="s">
        <v>24</v>
      </c>
      <c r="D37" s="225"/>
      <c r="E37" s="194">
        <v>79</v>
      </c>
      <c r="F37" s="195">
        <v>94</v>
      </c>
      <c r="G37" s="195">
        <v>125</v>
      </c>
      <c r="H37" s="196">
        <v>133</v>
      </c>
      <c r="I37" s="197">
        <v>76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309" t="s">
        <v>70</v>
      </c>
      <c r="D38" s="320"/>
      <c r="E38" s="230">
        <v>18985</v>
      </c>
      <c r="F38" s="230">
        <v>12726</v>
      </c>
      <c r="G38" s="231">
        <v>12251</v>
      </c>
      <c r="H38" s="232">
        <v>12413</v>
      </c>
      <c r="I38" s="233">
        <f>SUM(I34:I37)</f>
        <v>10994</v>
      </c>
      <c r="J38" s="228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202" t="s">
        <v>115</v>
      </c>
      <c r="D39" s="203"/>
      <c r="E39" s="204">
        <v>46</v>
      </c>
      <c r="F39" s="205">
        <v>40</v>
      </c>
      <c r="G39" s="205">
        <v>35</v>
      </c>
      <c r="H39" s="206">
        <v>26</v>
      </c>
      <c r="I39" s="207">
        <v>32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208" t="s">
        <v>25</v>
      </c>
      <c r="D40" s="209"/>
      <c r="E40" s="187">
        <v>82</v>
      </c>
      <c r="F40" s="188">
        <v>94</v>
      </c>
      <c r="G40" s="188">
        <v>92</v>
      </c>
      <c r="H40" s="189">
        <v>98</v>
      </c>
      <c r="I40" s="190">
        <v>87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208" t="s">
        <v>26</v>
      </c>
      <c r="D41" s="203"/>
      <c r="E41" s="187">
        <v>74</v>
      </c>
      <c r="F41" s="188">
        <v>42</v>
      </c>
      <c r="G41" s="188">
        <v>36</v>
      </c>
      <c r="H41" s="189">
        <v>29</v>
      </c>
      <c r="I41" s="190">
        <v>13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208" t="s">
        <v>27</v>
      </c>
      <c r="D42" s="209"/>
      <c r="E42" s="187">
        <v>81</v>
      </c>
      <c r="F42" s="188">
        <v>70</v>
      </c>
      <c r="G42" s="188">
        <v>43</v>
      </c>
      <c r="H42" s="189">
        <v>56</v>
      </c>
      <c r="I42" s="190">
        <v>23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214" t="s">
        <v>28</v>
      </c>
      <c r="D43" s="203"/>
      <c r="E43" s="194">
        <v>50</v>
      </c>
      <c r="F43" s="195">
        <v>49</v>
      </c>
      <c r="G43" s="195">
        <v>63</v>
      </c>
      <c r="H43" s="196">
        <v>94</v>
      </c>
      <c r="I43" s="197">
        <v>55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309" t="s">
        <v>71</v>
      </c>
      <c r="D44" s="320"/>
      <c r="E44" s="230">
        <v>333</v>
      </c>
      <c r="F44" s="230">
        <v>295</v>
      </c>
      <c r="G44" s="231">
        <v>269</v>
      </c>
      <c r="H44" s="232">
        <v>303</v>
      </c>
      <c r="I44" s="233">
        <f>SUM(I39:I43)</f>
        <v>210</v>
      </c>
      <c r="J44" s="228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202" t="s">
        <v>29</v>
      </c>
      <c r="D45" s="226"/>
      <c r="E45" s="204">
        <v>1888</v>
      </c>
      <c r="F45" s="205">
        <v>2086</v>
      </c>
      <c r="G45" s="205">
        <v>2447</v>
      </c>
      <c r="H45" s="206">
        <v>2722</v>
      </c>
      <c r="I45" s="207">
        <v>2777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327" t="s">
        <v>30</v>
      </c>
      <c r="D46" s="328"/>
      <c r="E46" s="187">
        <v>645</v>
      </c>
      <c r="F46" s="188">
        <v>841</v>
      </c>
      <c r="G46" s="188">
        <v>1021</v>
      </c>
      <c r="H46" s="189">
        <v>1114</v>
      </c>
      <c r="I46" s="190">
        <v>862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214" t="s">
        <v>31</v>
      </c>
      <c r="D47" s="227"/>
      <c r="E47" s="194">
        <v>107</v>
      </c>
      <c r="F47" s="195">
        <v>107</v>
      </c>
      <c r="G47" s="195">
        <v>151</v>
      </c>
      <c r="H47" s="196">
        <v>97</v>
      </c>
      <c r="I47" s="197">
        <v>80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325" t="s">
        <v>72</v>
      </c>
      <c r="D48" s="326"/>
      <c r="E48" s="230">
        <v>2640</v>
      </c>
      <c r="F48" s="230">
        <v>3034</v>
      </c>
      <c r="G48" s="234">
        <v>3619</v>
      </c>
      <c r="H48" s="232">
        <v>3933</v>
      </c>
      <c r="I48" s="235">
        <f>SUM(I45:I47)</f>
        <v>3719</v>
      </c>
      <c r="J48" s="228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309" t="s">
        <v>116</v>
      </c>
      <c r="D49" s="310"/>
      <c r="E49" s="198">
        <v>56</v>
      </c>
      <c r="F49" s="199">
        <v>25</v>
      </c>
      <c r="G49" s="199">
        <v>23</v>
      </c>
      <c r="H49" s="200">
        <v>25</v>
      </c>
      <c r="I49" s="201">
        <v>14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313" t="s">
        <v>117</v>
      </c>
      <c r="D50" s="314"/>
      <c r="E50" s="236">
        <v>313235</v>
      </c>
      <c r="F50" s="236">
        <v>339121</v>
      </c>
      <c r="G50" s="237">
        <v>343141</v>
      </c>
      <c r="H50" s="238">
        <v>382481</v>
      </c>
      <c r="I50" s="239">
        <f>SUM(I49,I48,I44,I38,I33,I32,I18)</f>
        <v>371660</v>
      </c>
      <c r="J50" s="228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7.25">
      <c r="C51" s="8"/>
      <c r="D51" s="8"/>
      <c r="E51" s="8"/>
      <c r="F51" s="8"/>
      <c r="G51" s="8"/>
      <c r="H51" s="8"/>
      <c r="I51" s="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5:22" ht="15.75" customHeight="1">
      <c r="E52" s="76"/>
      <c r="F52" s="76"/>
      <c r="G52" s="76"/>
      <c r="H52" s="76"/>
      <c r="I52" s="76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2:22" s="77" customFormat="1" ht="39.75" customHeight="1">
      <c r="B53" s="63" t="s">
        <v>104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2:21" s="32" customFormat="1" ht="30.75" customHeight="1" thickBot="1">
      <c r="B54" s="79"/>
      <c r="C54" s="79"/>
      <c r="D54" s="24"/>
      <c r="E54" s="80"/>
      <c r="F54" s="80"/>
      <c r="G54" s="80"/>
      <c r="H54" s="80"/>
      <c r="I54" s="67" t="s">
        <v>66</v>
      </c>
      <c r="J54" s="24"/>
      <c r="K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3:22" s="14" customFormat="1" ht="60" customHeight="1" thickBot="1">
      <c r="C55" s="287" t="s">
        <v>126</v>
      </c>
      <c r="D55" s="306"/>
      <c r="E55" s="81" t="s">
        <v>133</v>
      </c>
      <c r="F55" s="82" t="s">
        <v>134</v>
      </c>
      <c r="G55" s="82" t="s">
        <v>135</v>
      </c>
      <c r="H55" s="82" t="s">
        <v>139</v>
      </c>
      <c r="I55" s="26" t="s">
        <v>140</v>
      </c>
      <c r="J55" s="15"/>
      <c r="K55" s="15"/>
      <c r="L55" s="17"/>
      <c r="M55" s="15"/>
      <c r="N55" s="15"/>
      <c r="O55" s="15"/>
      <c r="P55" s="20"/>
      <c r="Q55" s="15"/>
      <c r="R55" s="15"/>
      <c r="S55" s="15"/>
      <c r="T55" s="15"/>
      <c r="U55" s="15"/>
      <c r="V55" s="15"/>
    </row>
    <row r="56" spans="3:22" s="14" customFormat="1" ht="60" customHeight="1">
      <c r="C56" s="284" t="s">
        <v>127</v>
      </c>
      <c r="D56" s="319"/>
      <c r="E56" s="85">
        <v>272478</v>
      </c>
      <c r="F56" s="84">
        <v>278189</v>
      </c>
      <c r="G56" s="84">
        <v>265389</v>
      </c>
      <c r="H56" s="84">
        <v>275493</v>
      </c>
      <c r="I56" s="175">
        <v>250652</v>
      </c>
      <c r="J56" s="134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80" t="s">
        <v>128</v>
      </c>
      <c r="D57" s="311"/>
      <c r="E57" s="87" t="s">
        <v>41</v>
      </c>
      <c r="F57" s="88">
        <v>6</v>
      </c>
      <c r="G57" s="86">
        <v>158</v>
      </c>
      <c r="H57" s="172">
        <v>420</v>
      </c>
      <c r="I57" s="174">
        <v>208</v>
      </c>
      <c r="J57" s="134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312" t="s">
        <v>129</v>
      </c>
      <c r="D58" s="311"/>
      <c r="E58" s="87">
        <v>40636</v>
      </c>
      <c r="F58" s="86">
        <v>60884</v>
      </c>
      <c r="G58" s="86">
        <v>77191</v>
      </c>
      <c r="H58" s="86">
        <v>96361</v>
      </c>
      <c r="I58" s="174">
        <v>114499</v>
      </c>
      <c r="J58" s="134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80" t="s">
        <v>130</v>
      </c>
      <c r="D59" s="311"/>
      <c r="E59" s="89" t="s">
        <v>41</v>
      </c>
      <c r="F59" s="88">
        <v>1</v>
      </c>
      <c r="G59" s="86" t="s">
        <v>137</v>
      </c>
      <c r="H59" s="172" t="s">
        <v>137</v>
      </c>
      <c r="I59" s="176" t="s">
        <v>141</v>
      </c>
      <c r="J59" s="134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80" t="s">
        <v>131</v>
      </c>
      <c r="D60" s="311"/>
      <c r="E60" s="87">
        <v>32</v>
      </c>
      <c r="F60" s="86">
        <v>14</v>
      </c>
      <c r="G60" s="86">
        <v>61</v>
      </c>
      <c r="H60" s="86">
        <v>37</v>
      </c>
      <c r="I60" s="176">
        <v>6288</v>
      </c>
      <c r="J60" s="134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80" t="s">
        <v>132</v>
      </c>
      <c r="D61" s="311"/>
      <c r="E61" s="87">
        <v>9</v>
      </c>
      <c r="F61" s="86">
        <v>6</v>
      </c>
      <c r="G61" s="86">
        <v>311</v>
      </c>
      <c r="H61" s="86">
        <v>10146</v>
      </c>
      <c r="I61" s="176" t="s">
        <v>141</v>
      </c>
      <c r="J61" s="134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80" t="s">
        <v>45</v>
      </c>
      <c r="D62" s="311"/>
      <c r="E62" s="87" t="s">
        <v>41</v>
      </c>
      <c r="F62" s="88" t="s">
        <v>41</v>
      </c>
      <c r="G62" s="88" t="s">
        <v>41</v>
      </c>
      <c r="H62" s="88" t="s">
        <v>137</v>
      </c>
      <c r="I62" s="176" t="s">
        <v>141</v>
      </c>
      <c r="J62" s="134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80" t="s">
        <v>118</v>
      </c>
      <c r="D63" s="311"/>
      <c r="E63" s="87">
        <v>65</v>
      </c>
      <c r="F63" s="86">
        <v>9</v>
      </c>
      <c r="G63" s="86">
        <v>19</v>
      </c>
      <c r="H63" s="86">
        <v>1</v>
      </c>
      <c r="I63" s="176" t="s">
        <v>141</v>
      </c>
      <c r="J63" s="134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80" t="s">
        <v>44</v>
      </c>
      <c r="D64" s="311"/>
      <c r="E64" s="89">
        <v>1</v>
      </c>
      <c r="F64" s="86" t="s">
        <v>41</v>
      </c>
      <c r="G64" s="88" t="s">
        <v>41</v>
      </c>
      <c r="H64" s="88" t="s">
        <v>137</v>
      </c>
      <c r="I64" s="176" t="s">
        <v>142</v>
      </c>
      <c r="J64" s="134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80" t="s">
        <v>119</v>
      </c>
      <c r="D65" s="311"/>
      <c r="E65" s="87">
        <v>13</v>
      </c>
      <c r="F65" s="86">
        <v>11</v>
      </c>
      <c r="G65" s="86">
        <v>12</v>
      </c>
      <c r="H65" s="86">
        <v>19</v>
      </c>
      <c r="I65" s="174">
        <v>11</v>
      </c>
      <c r="J65" s="134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82" t="s">
        <v>120</v>
      </c>
      <c r="D66" s="305"/>
      <c r="E66" s="91">
        <v>1</v>
      </c>
      <c r="F66" s="90">
        <v>1</v>
      </c>
      <c r="G66" s="90" t="s">
        <v>137</v>
      </c>
      <c r="H66" s="173">
        <v>4</v>
      </c>
      <c r="I66" s="174">
        <v>2</v>
      </c>
      <c r="J66" s="134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87" t="s">
        <v>121</v>
      </c>
      <c r="D67" s="306"/>
      <c r="E67" s="240">
        <f>SUM(E56:E66)</f>
        <v>313235</v>
      </c>
      <c r="F67" s="241">
        <f>SUM(F56:F66)</f>
        <v>339121</v>
      </c>
      <c r="G67" s="242">
        <f>SUM(G56:G66)</f>
        <v>343141</v>
      </c>
      <c r="H67" s="242">
        <f>SUM(H56:H66)</f>
        <v>382481</v>
      </c>
      <c r="I67" s="243">
        <f>SUM(I56:I66)</f>
        <v>371660</v>
      </c>
      <c r="J67" s="229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32" customFormat="1" ht="30" customHeight="1">
      <c r="C68" s="92"/>
      <c r="D68" s="24"/>
      <c r="E68" s="92"/>
      <c r="F68" s="92"/>
      <c r="G68" s="92"/>
      <c r="H68" s="93"/>
      <c r="I68" s="93"/>
      <c r="J68" s="24"/>
      <c r="K68" s="24"/>
      <c r="L68" s="47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3:22" s="32" customFormat="1" ht="102" customHeight="1">
      <c r="C69" s="315" t="s">
        <v>157</v>
      </c>
      <c r="D69" s="316"/>
      <c r="E69" s="316"/>
      <c r="F69" s="316"/>
      <c r="G69" s="316"/>
      <c r="H69" s="316"/>
      <c r="I69" s="316"/>
      <c r="J69" s="24"/>
      <c r="K69" s="24"/>
      <c r="L69" s="47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3:22" s="32" customFormat="1" ht="21">
      <c r="C70" s="92"/>
      <c r="D70" s="24"/>
      <c r="E70" s="92"/>
      <c r="F70" s="92"/>
      <c r="G70" s="92"/>
      <c r="H70" s="93"/>
      <c r="I70" s="93"/>
      <c r="J70" s="24"/>
      <c r="K70" s="24"/>
      <c r="L70" s="47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3:22" s="32" customFormat="1" ht="21">
      <c r="C71" s="92"/>
      <c r="D71" s="24"/>
      <c r="E71" s="92"/>
      <c r="F71" s="92"/>
      <c r="G71" s="92"/>
      <c r="H71" s="93"/>
      <c r="I71" s="93"/>
      <c r="J71" s="24"/>
      <c r="K71" s="24"/>
      <c r="L71" s="47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3:22" s="30" customFormat="1" ht="18" customHeight="1">
      <c r="C72" s="94"/>
      <c r="D72" s="95"/>
      <c r="E72" s="94"/>
      <c r="F72" s="94"/>
      <c r="G72" s="94"/>
      <c r="H72" s="96"/>
      <c r="I72" s="96"/>
      <c r="J72" s="95"/>
      <c r="K72" s="95"/>
      <c r="L72" s="33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3:22" s="30" customFormat="1" ht="18" customHeight="1">
      <c r="C73" s="94"/>
      <c r="D73" s="95"/>
      <c r="E73" s="94"/>
      <c r="F73" s="94"/>
      <c r="G73" s="94"/>
      <c r="H73" s="96"/>
      <c r="I73" s="96"/>
      <c r="J73" s="95"/>
      <c r="K73" s="95"/>
      <c r="L73" s="33"/>
      <c r="M73" s="95"/>
      <c r="N73" s="95"/>
      <c r="O73" s="95"/>
      <c r="P73" s="95"/>
      <c r="Q73" s="95"/>
      <c r="R73" s="95"/>
      <c r="S73" s="95"/>
      <c r="T73" s="95"/>
      <c r="U73" s="95"/>
      <c r="V73" s="95"/>
    </row>
    <row r="74" spans="3:22" s="30" customFormat="1" ht="18" customHeight="1">
      <c r="C74" s="94"/>
      <c r="D74" s="95"/>
      <c r="E74" s="94"/>
      <c r="F74" s="94"/>
      <c r="G74" s="94"/>
      <c r="H74" s="96"/>
      <c r="I74" s="96"/>
      <c r="J74" s="95"/>
      <c r="K74" s="95"/>
      <c r="L74" s="33"/>
      <c r="M74" s="95"/>
      <c r="N74" s="95"/>
      <c r="O74" s="95"/>
      <c r="P74" s="95"/>
      <c r="Q74" s="95"/>
      <c r="R74" s="95"/>
      <c r="S74" s="95"/>
      <c r="T74" s="95"/>
      <c r="U74" s="95"/>
      <c r="V74" s="95"/>
    </row>
    <row r="75" spans="3:22" s="30" customFormat="1" ht="18" customHeight="1">
      <c r="C75" s="94"/>
      <c r="D75" s="95"/>
      <c r="E75" s="94"/>
      <c r="F75" s="94"/>
      <c r="G75" s="94"/>
      <c r="H75" s="96"/>
      <c r="I75" s="96"/>
      <c r="J75" s="95"/>
      <c r="K75" s="95"/>
      <c r="L75" s="33"/>
      <c r="M75" s="95"/>
      <c r="N75" s="95"/>
      <c r="O75" s="95"/>
      <c r="P75" s="95"/>
      <c r="Q75" s="95"/>
      <c r="R75" s="95"/>
      <c r="S75" s="95"/>
      <c r="T75" s="95"/>
      <c r="U75" s="95"/>
      <c r="V75" s="95"/>
    </row>
    <row r="76" spans="3:22" s="30" customFormat="1" ht="18" customHeight="1">
      <c r="C76" s="94"/>
      <c r="D76" s="95"/>
      <c r="E76" s="94"/>
      <c r="F76" s="94"/>
      <c r="G76" s="94"/>
      <c r="H76" s="96"/>
      <c r="I76" s="96"/>
      <c r="J76" s="95"/>
      <c r="K76" s="95"/>
      <c r="L76" s="33"/>
      <c r="M76" s="95"/>
      <c r="N76" s="95"/>
      <c r="O76" s="95"/>
      <c r="P76" s="95"/>
      <c r="Q76" s="95"/>
      <c r="R76" s="95"/>
      <c r="S76" s="95"/>
      <c r="T76" s="95"/>
      <c r="U76" s="95"/>
      <c r="V76" s="95"/>
    </row>
    <row r="77" spans="3:22" s="30" customFormat="1" ht="18" customHeight="1">
      <c r="C77" s="94"/>
      <c r="D77" s="95"/>
      <c r="E77" s="94"/>
      <c r="F77" s="94"/>
      <c r="G77" s="94"/>
      <c r="H77" s="96"/>
      <c r="I77" s="96"/>
      <c r="J77" s="95"/>
      <c r="K77" s="95"/>
      <c r="L77" s="33"/>
      <c r="M77" s="95"/>
      <c r="N77" s="95"/>
      <c r="O77" s="95"/>
      <c r="P77" s="95"/>
      <c r="Q77" s="95"/>
      <c r="R77" s="95"/>
      <c r="S77" s="95"/>
      <c r="T77" s="95"/>
      <c r="U77" s="95"/>
      <c r="V77" s="95"/>
    </row>
    <row r="78" spans="3:22" s="30" customFormat="1" ht="18" customHeight="1">
      <c r="C78" s="94"/>
      <c r="D78" s="95"/>
      <c r="E78" s="94"/>
      <c r="F78" s="94"/>
      <c r="G78" s="94"/>
      <c r="H78" s="96"/>
      <c r="I78" s="96"/>
      <c r="J78" s="95"/>
      <c r="K78" s="95"/>
      <c r="L78" s="33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3:22" s="30" customFormat="1" ht="18" customHeight="1">
      <c r="C79" s="94"/>
      <c r="D79" s="95"/>
      <c r="E79" s="94"/>
      <c r="F79" s="94"/>
      <c r="G79" s="94"/>
      <c r="H79" s="96"/>
      <c r="I79" s="96"/>
      <c r="J79" s="95"/>
      <c r="K79" s="95"/>
      <c r="L79" s="33"/>
      <c r="M79" s="95"/>
      <c r="N79" s="95"/>
      <c r="O79" s="95"/>
      <c r="P79" s="95"/>
      <c r="Q79" s="95"/>
      <c r="R79" s="95"/>
      <c r="S79" s="95"/>
      <c r="T79" s="95"/>
      <c r="U79" s="95"/>
      <c r="V79" s="95"/>
    </row>
    <row r="80" spans="3:22" s="30" customFormat="1" ht="18" customHeight="1">
      <c r="C80" s="94"/>
      <c r="D80" s="95"/>
      <c r="E80" s="94"/>
      <c r="F80" s="94"/>
      <c r="G80" s="94"/>
      <c r="H80" s="96"/>
      <c r="I80" s="96"/>
      <c r="J80" s="95"/>
      <c r="K80" s="95"/>
      <c r="L80" s="33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3:22" s="30" customFormat="1" ht="18" customHeight="1">
      <c r="C81" s="94"/>
      <c r="D81" s="95"/>
      <c r="E81" s="94"/>
      <c r="F81" s="94"/>
      <c r="G81" s="94"/>
      <c r="H81" s="96"/>
      <c r="I81" s="96"/>
      <c r="J81" s="95"/>
      <c r="K81" s="95"/>
      <c r="L81" s="33"/>
      <c r="M81" s="95"/>
      <c r="N81" s="95"/>
      <c r="O81" s="95"/>
      <c r="P81" s="95"/>
      <c r="Q81" s="95"/>
      <c r="R81" s="95"/>
      <c r="S81" s="95"/>
      <c r="T81" s="95"/>
      <c r="U81" s="95"/>
      <c r="V81" s="95"/>
    </row>
    <row r="82" spans="10:21" s="30" customFormat="1" ht="18" customHeight="1"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0:21" s="30" customFormat="1" ht="18" customHeight="1"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="30" customFormat="1" ht="18" customHeight="1"/>
    <row r="85" s="30" customFormat="1" ht="18" customHeight="1"/>
    <row r="86" s="30" customFormat="1" ht="18" customHeight="1"/>
    <row r="87" s="30" customFormat="1" ht="18" customHeight="1"/>
    <row r="88" s="30" customFormat="1" ht="18" customHeight="1"/>
    <row r="89" s="30" customFormat="1" ht="18" customHeight="1"/>
    <row r="90" s="30" customFormat="1" ht="18" customHeight="1"/>
    <row r="91" s="30" customFormat="1" ht="18" customHeight="1"/>
    <row r="92" s="30" customFormat="1" ht="18" customHeight="1"/>
    <row r="93" s="30" customFormat="1" ht="18" customHeight="1"/>
    <row r="94" s="30" customFormat="1" ht="18" customHeight="1"/>
    <row r="95" s="30" customFormat="1" ht="18" customHeight="1"/>
    <row r="96" s="30" customFormat="1" ht="18" customHeight="1"/>
    <row r="97" s="30" customFormat="1" ht="18" customHeight="1"/>
    <row r="98" spans="1:10" s="30" customFormat="1" ht="18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ht="12">
      <c r="A99" s="59"/>
      <c r="B99" s="59"/>
      <c r="C99" s="59"/>
      <c r="D99" s="59"/>
      <c r="E99" s="59"/>
      <c r="F99" s="59"/>
      <c r="G99" s="59"/>
      <c r="H99" s="59"/>
      <c r="I99" s="59"/>
      <c r="J99" s="59"/>
    </row>
  </sheetData>
  <mergeCells count="36">
    <mergeCell ref="C12:D12"/>
    <mergeCell ref="C38:D38"/>
    <mergeCell ref="C44:D44"/>
    <mergeCell ref="C48:D48"/>
    <mergeCell ref="C33:D33"/>
    <mergeCell ref="C46:D46"/>
    <mergeCell ref="C62:D62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69:I69"/>
    <mergeCell ref="C60:D60"/>
    <mergeCell ref="C15:D15"/>
    <mergeCell ref="C16:D16"/>
    <mergeCell ref="C17:D17"/>
    <mergeCell ref="C63:D63"/>
    <mergeCell ref="C67:D67"/>
    <mergeCell ref="C65:D65"/>
    <mergeCell ref="C64:D64"/>
    <mergeCell ref="C56:D56"/>
    <mergeCell ref="C66:D66"/>
    <mergeCell ref="C55:D55"/>
    <mergeCell ref="C13:D13"/>
    <mergeCell ref="C14:D14"/>
    <mergeCell ref="C49:D49"/>
    <mergeCell ref="C57:D57"/>
    <mergeCell ref="C58:D58"/>
    <mergeCell ref="C59:D59"/>
    <mergeCell ref="C50:D50"/>
    <mergeCell ref="C61:D61"/>
  </mergeCells>
  <printOptions horizontalCentered="1" verticalCentered="1"/>
  <pageMargins left="0.9448818897637796" right="0.7480314960629921" top="0.45" bottom="0.5905511811023623" header="0" footer="0.1968503937007874"/>
  <pageSetup blackAndWhite="1" horizontalDpi="300" verticalDpi="300" orientation="portrait" paperSize="9" scale="52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