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  <sheet name="Sheet1" sheetId="5" r:id="rId5"/>
  </sheets>
  <definedNames>
    <definedName name="_xlnm.Print_Area" localSheetId="0">'地区計，福岡地区'!$A$1:$O$32</definedName>
    <definedName name="_xlnm.Print_Area" localSheetId="1">'筑後地区'!$A$2:$O$22</definedName>
    <definedName name="_xlnm.Print_Area" localSheetId="2">'筑豊地区'!$A$1:$O$20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<sst xmlns="http://schemas.openxmlformats.org/spreadsheetml/2006/main" count="562" uniqueCount="171">
  <si>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</si>
  <si>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</si>
  <si>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</si>
  <si>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</si>
  <si>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</si>
  <si>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</si>
  <si>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</si>
  <si>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</si>
  <si>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</si>
  <si>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</si>
  <si>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</si>
  <si>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</si>
  <si>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</si>
  <si>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</si>
  <si>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</si>
  <si>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</si>
  <si>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</si>
  <si>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</si>
  <si>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</si>
  <si>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</si>
  <si>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</si>
  <si>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</si>
  <si>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</si>
  <si>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</si>
  <si>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</si>
  <si>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</si>
  <si>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</si>
  <si>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</si>
  <si>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</si>
  <si>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</si>
  <si>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</si>
  <si>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</si>
  <si>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広川町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</si>
  <si>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</si>
  <si>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</si>
  <si>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</si>
  <si>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</si>
  <si>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</si>
  <si>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</si>
  <si>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</si>
  <si>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</si>
  <si>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</si>
  <si>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</si>
  <si>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</si>
  <si>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</si>
  <si>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</si>
  <si>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</si>
  <si>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</si>
  <si>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</si>
  <si>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</si>
  <si>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</si>
  <si>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</si>
  <si>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</si>
  <si>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</si>
  <si>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</si>
  <si>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</si>
  <si>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</si>
  <si>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</si>
  <si>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</si>
  <si>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</si>
  <si>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</si>
  <si>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</si>
  <si>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</si>
  <si>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</si>
  <si>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</si>
  <si>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</si>
  <si>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</si>
  <si>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</si>
  <si>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</si>
  <si>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</si>
  <si>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</si>
  <si>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</si>
  <si>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</si>
  <si>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</si>
  <si>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</si>
  <si>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 筑 後 地 区　　　　　　　　　　　　　　　　　　　　　　　　　　　　　　　</t>
  </si>
  <si>
    <t>　筑 豊 地 区　　　　　　　　　　　　　　　　　　　　　　　　　　　　　　　</t>
  </si>
  <si>
    <t>一部淡水浴含む</t>
  </si>
  <si>
    <t>　北 九 州 地 区　　　　　　　　　　　　　　　　　　　　　　　　　　　　　　　</t>
  </si>
  <si>
    <t xml:space="preserve"> 八幡古表神社､天仲寺公園､鈴熊山公園、よしとみワッショイ春まつり</t>
  </si>
  <si>
    <t xml:space="preserve"> 王塚古墳､王塚装飾古墳館､湯ﾉ浦総合キャンプ場</t>
  </si>
  <si>
    <t>北九州市</t>
  </si>
  <si>
    <t xml:space="preserve"> 福津市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</si>
  <si>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</si>
  <si>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</si>
  <si>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</si>
  <si>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</si>
  <si>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</si>
  <si>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築上町</t>
  </si>
  <si>
    <t xml:space="preserve"> うきは市</t>
  </si>
  <si>
    <t xml:space="preserve"> みやま市</t>
  </si>
  <si>
    <t xml:space="preserve"> 嘉麻市</t>
  </si>
  <si>
    <t xml:space="preserve"> みやこ町</t>
  </si>
  <si>
    <t xml:space="preserve"> 上毛町</t>
  </si>
  <si>
    <t>（7）目的別入込客の状況</t>
  </si>
  <si>
    <t xml:space="preserve"> 嘉穂劇場､旧伊藤伝右衛門邸、サンビレッジ茜、庄内温泉筑豊ハイツ、農楽園八木山､歴史資料館</t>
  </si>
  <si>
    <t>社寺･文化財</t>
  </si>
  <si>
    <t>　　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</si>
  <si>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</si>
  <si>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</si>
  <si>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</si>
  <si>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</si>
  <si>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</si>
  <si>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大刀洗町</t>
  </si>
  <si>
    <t xml:space="preserve"> 糸島市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</si>
  <si>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</si>
  <si>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</si>
  <si>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</si>
  <si>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</si>
  <si>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</si>
  <si>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</si>
  <si>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</si>
  <si>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</si>
  <si>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</si>
  <si>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カッホー馬古屏、道の駅うすい、なつきの湯、手づくりふるさと村、酒蔵見学、サルビアパーク、織田廣喜美術館、古処山・馬見山キャンプ村、フルーツ狩</t>
  </si>
  <si>
    <t xml:space="preserve"> ＪＲ博多シティ、キャナルシテイ､マリノアシティ、博多リバレイン（イニミニマニモ）、ヤフオクドーム、ベイサイドプレイス博多、福岡タワー、海の中道海浜公園、福岡市動植物園、マリゾン、博多どんたく港まつり</t>
  </si>
  <si>
    <t xml:space="preserve"> いこいの森中央公園・ｷｬﾝプ場・スポーツ公園､おおの山城大文字まつり、おおのじょうまちなかわくわくパビリオン、まどかフェスティバル、いこいの森まつり、</t>
  </si>
  <si>
    <t xml:space="preserve"> 宗像ユリックス､正助ふるさと村､活魚料理、八所宮､城山､宗像大社､鎮国寺､観光物産館、宗像大社秋季大祭、西日本菊花花火大会、魚まつり、九州大道芸まつり、みあれ祭</t>
  </si>
  <si>
    <t xml:space="preserve"> 太宰府天満宮､九州国立博物館、大宰府政庁跡､大宰府文化ふれあい館、大宰府展示館、観世音寺､光明禅寺</t>
  </si>
  <si>
    <t xml:space="preserve"> 薬王寺温泉､古賀モノづくり博「食の祭典」、古賀ゴルフ・クラブ､コスモス館、まつり古賀、なの花まつり、秋山園芸（フルーツ狩）</t>
  </si>
  <si>
    <t xml:space="preserve"> グリーンピアなかがわ､九千部山地､筑紫耶馬渓､中ﾉ島公園､祭りなかがわ</t>
  </si>
  <si>
    <t xml:space="preserve"> 宇美八幡宮､宇美公園、四王寺県民の森､昭和の森､三郡山</t>
  </si>
  <si>
    <t xml:space="preserve"> 皿山公園､岳城山､歴史民俗資料館､久我記念館、商工つつじ祭</t>
  </si>
  <si>
    <t xml:space="preserve"> 立花山､新宮海水浴場､相島、ひとまるの里、立花日曜市、まつり新宮、千年家、相島</t>
  </si>
  <si>
    <t xml:space="preserve"> 久山温泉､猪野川、久原川、遠見岳､三日月山、伊野天照皇大神宮､猪野祭り、さくら祭り、祇園祭り、久山カントリー倶楽部，首羅山遺跡、安河内農園</t>
  </si>
  <si>
    <t xml:space="preserve"> 平塚古墳､駕与丁公園､YOSAKOIかすや祭り、、粕屋町バラ祭り</t>
  </si>
  <si>
    <t>三池ｶﾙﾀ歴史資料館､大牟田市立動物園、石炭産業科学館、道の駅「おおむた」花ぷらす、延命公園、諏訪公園、普光寺、定林寺､旧三井港倶楽部、大蛇山・港まつり・花火大会</t>
  </si>
  <si>
    <t xml:space="preserve"> 川下り､御花・松濤園､沖端水天宮､北原白秋生家･記念館､柳川温泉､旧戸島家住宅、白秋祭（水上パレード他）、柳川ひな祭り</t>
  </si>
  <si>
    <t>キリンビール花園、原鶴温泉、フルーツ狩り、筑後川、三連水車の里、平塚川添遺跡、甘木公園、秋月城址、ファームステーションバサロ、甘木歴史資料館、あまぎ水の文化村、パークゴルフ場</t>
  </si>
  <si>
    <t xml:space="preserve"> 古賀政男記念館､旧吉原家住宅、風浪宮､大川木工まつり､筑後川昇開橋遊歩道、えつ狩、大川花火大会、清力美術館</t>
  </si>
  <si>
    <t xml:space="preserve"> 城山公園､福童将軍藤､如意輪寺､埋蔵文化財調査センター､小郡カンツリー倶楽部、九州歴史資料館、味坂ポピー園、夢ＨＡＮＡＢＩ、旅籠油屋、あすてらす「満天の湯」</t>
  </si>
  <si>
    <t>中ノ島大楠林、清水公園、高田濃施山公園、大江幸若舞、酒蔵、道の駅みやま、みやま納涼花火大会、濃施山公園</t>
  </si>
  <si>
    <t>筑後川温泉、道の駅うきは、一の瀬焼、フルーツ狩、調音の滝公園、四季の舎ながいわ、白壁土蔵の街並、耳納の里、おひなさまめぐり、吉井温泉、居蔵の館、鎌田屋敷、彼岸花めぐり、棚田</t>
  </si>
  <si>
    <t xml:space="preserve"> 天然温泉大木の湯アクアス、くるるん夢市場、さるこうフェスタ、おおき堀んぴっく</t>
  </si>
  <si>
    <t xml:space="preserve"> 石人山・弘化谷古墳､古墳公園資料館、久留米絣工房､竜光寺公園、広川ダム公園、産業展示会館､巨峰狩､逆瀬ゴットン館、広川まつり、逆瀬谷薬師堂</t>
  </si>
  <si>
    <t xml:space="preserve"> 遠賀川河川敷､福智山ろく花公園､竜王峡キャンプ村､石炭記念館、チューリップフェア、夏まつり</t>
  </si>
  <si>
    <t>脇田温泉、ドリームホープ若宮、トヨタ自動車九州（株）、力丸ダム、ｽｺｰﾚ若宮、竹原古墳、日本一の門松祭り</t>
  </si>
  <si>
    <t xml:space="preserve"> 英彦山､英彦山神宮､､英彦山野営場､彦山温泉しゃくなげ荘、英彦山スロープカー、歓遊舎ひこさん</t>
  </si>
  <si>
    <t xml:space="preserve"> 道の駅いとだ､祗園山笠､田植え祭、たぎりの里</t>
  </si>
  <si>
    <t xml:space="preserve"> 源じいの森､特産物センター</t>
  </si>
  <si>
    <t xml:space="preserve"> スペースワールド､門司港レトロ地区、小倉城､小倉祗園太鼓、松本清張記念館、メディアドーム、グリーンパーク､和布刈公園､平尾台､帆柱山、新日本製鐵、わっしょい百万夏まつり</t>
  </si>
  <si>
    <t xml:space="preserve"> 平尾台､正八幡神社、浄喜寺、御所自然公園、今川河川敷（花見）、行橋夏なつり</t>
  </si>
  <si>
    <t xml:space="preserve"> 垣生公園､遠賀川河川敷、歴史民俗資料館</t>
  </si>
  <si>
    <t xml:space="preserve"> 海浜公園､夏井ヶ浜､岡湊神社､芦屋歴史の里､芦屋釜の里､レジャープールアクアシアン、マリンテラスあしや、芦屋基地航空祭</t>
  </si>
  <si>
    <t xml:space="preserve"> チサンカントリークラブ遠賀,島津・丸山歴史自然公園、民族資料館、遠賀町夏まつり</t>
  </si>
  <si>
    <t xml:space="preserve"> 向山公園､大熊公園、宇原神社、かんだ港まつり、新浜祭、苅田港､歴史資料館</t>
  </si>
  <si>
    <t>花菖蒲公園、国分寺三重塔、歴史民族博物館、胸の観音、仲哀公園、産業祭、花しょうぶまつり</t>
  </si>
  <si>
    <t xml:space="preserve"> 平成の森公園、旧志免鉱業所堅抗櫓、歴史資料室、石投げ相撲</t>
  </si>
  <si>
    <t>サンピア福岡、なまずの郷運動公園、海水浴場、宮地嶽神社、わかたけ広場、大峰山キャンプ場、あんずの里運動公園、津屋崎漁港、福間漁港・海浜公園、津屋崎千軒民族館 藍の家、花火大会</t>
  </si>
  <si>
    <t xml:space="preserve"> 雷山千如寺大悲王院､桜井神社、福井白山神社、白糸の滝、糸島応援プラザ、ＪＡ糸島伊都菜彩、ＪＡ糸島志摩の四季、（有）福ふくの里、伊都の湯どころ、牡蠣小屋、地引網、伊都国歴史博物館、海水浴場</t>
  </si>
  <si>
    <t>石炭記念公園、 石炭・歴史博物館､田川市美術館､川渡り神幸祭､岩屋公園､丸山公園､成道寺公園</t>
  </si>
  <si>
    <t xml:space="preserve"> ミッションバレー、ゴルフクラブ</t>
  </si>
  <si>
    <t xml:space="preserve"> 二日市温泉､天拝公園、総合公園、武蔵寺､ふるさと館ちくしの、五郎山古墳館、天拝山､宝満山､山神ダム、竜岩自然の家、山神キャンプ場、藤まつり、観月会、商工農フェスタ</t>
  </si>
  <si>
    <t xml:space="preserve"> 篠栗四国八十八ヶ所霊場､新吉野公園､若杉山､樹芸の森､観音公園、オアシス篠栗、春らんまんハイキング、九州森林スポーツフェスタ、篠栗祇園夏まつり、大和の森遊歩道、若杉楽園</t>
  </si>
  <si>
    <t xml:space="preserve"> 太刀洗公園、今村カトリック教会､ドリームまつり、ひばりロード（マラソン）</t>
  </si>
  <si>
    <t xml:space="preserve"> 船小屋温泉郷､水田天満宮､ちっご祭、サザンクス筑後、筑後広域公園、筑後船小屋花火大会、川の駅船小屋「恋ぼたる」、郷土資料館、絣の里巡り</t>
  </si>
  <si>
    <t>建徳寺古墳公園､サボテンハウス、鷹羽ゴルフ場、自然の森ｷｬﾝプ場、道の駅おおとう桜街道</t>
  </si>
  <si>
    <t>石橋文化センター､石橋美術館、高良大社､成田山､鳥類ｾﾝﾀｰ､サイクルファミリーパーク､青少年科学館、地場産くるめ、紅乙女酒造、巨峰ワイン、水沼の里、草野歴史資料館、くるめ緑花センター</t>
  </si>
  <si>
    <t>春日神社､岡本遺跡(奴国の丘公園)､春日原ゴルフ場､春日あんどん祭り、県営春日公園</t>
  </si>
  <si>
    <t xml:space="preserve"> べんがら村、岩戸山古墳､八女手すき和紙資料館､八女福島の燈篭人形、黒木大藤､グリーンパル日向神峡、黒木城跡、ワイン工場､黒岩石橋群､御前・釈迦岳､杣人の家、星の文化館､茶の文化館</t>
  </si>
  <si>
    <t>大刀洗平和記念館、大己貴神社、カルナパーク花立山温泉、夜須高原記念の森、夜須高原カントリークラブ</t>
  </si>
  <si>
    <t>小石原焼、小石原伝統産業会館、行者杉、民陶むら祭、岩屋神社、宝珠焼、岩屋公園、棚田親水公園、岩屋キャンプ場、岩屋湧水汲み場、</t>
  </si>
  <si>
    <t xml:space="preserve"> 長谷観音､歴史民俗資料館､セントレジャーゴルフクラブ鞍手､伊藤常足翁旧宅、大谷自然公園</t>
  </si>
  <si>
    <t xml:space="preserve"> 窯元・歌碑めぐり、香春岳､神宮院､柿下温泉､香春焼、道の駅香春</t>
  </si>
  <si>
    <t xml:space="preserve"> 魚楽園､戸谷自然ふれあいの森、淡島神社､観光りんご園・ラピュタ､正八幡神社</t>
  </si>
  <si>
    <t>稲荷神社、日王の湯、福智山、上野焼、陶器まつり、岩屋権現、福智山ハイキングコース</t>
  </si>
  <si>
    <t>求菩提山､犬ヶ岳､天地山公園､求菩提資料館､畑冷泉､フルーツランド､天狗の湯、ト仙の郷</t>
  </si>
  <si>
    <t xml:space="preserve"> 八剣神社(大イチョウ)､遠賀川河川敷公園､みどりんぱぁーく、コスモスまつり､堀川歴史公園</t>
  </si>
  <si>
    <t xml:space="preserve"> 波津海岸､成田山､高倉神社､龍昌寺､フルーツ狩</t>
  </si>
  <si>
    <t>牛頭天王公園､歴史民俗資料館､覚円寺､尻高公園､九州自然歩道､大池公園ふれあいの里、道の駅しんよしとみ、湯の迫温泉太平楽</t>
  </si>
  <si>
    <t>ビラ・パラディ、しいだアグリパーク、綱敷天満宮、龍城院キャンプ場、牧ノ原キャンプ場、まこちの滝、旧藏内邸、メタセの森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</si>
</sst>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0.E+00"/>
    <numFmt numFmtId="183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top" shrinkToFit="1"/>
    </xf>
    <xf numFmtId="0" fontId="0" fillId="33" borderId="1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4" xfId="0" applyNumberFormat="1" applyFont="1" applyFill="1" applyBorder="1" applyAlignment="1" applyProtection="1">
      <alignment horizontal="center" shrinkToFit="1"/>
      <protection/>
    </xf>
    <xf numFmtId="0" fontId="8" fillId="33" borderId="14" xfId="0" applyNumberFormat="1" applyFont="1" applyFill="1" applyBorder="1" applyAlignment="1" applyProtection="1">
      <alignment horizontal="center" shrinkToFit="1"/>
      <protection/>
    </xf>
    <xf numFmtId="0" fontId="0" fillId="33" borderId="13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 quotePrefix="1">
      <alignment horizontal="center" vertical="top" shrinkToFit="1"/>
      <protection/>
    </xf>
    <xf numFmtId="0" fontId="8" fillId="33" borderId="10" xfId="0" applyNumberFormat="1" applyFont="1" applyFill="1" applyBorder="1" applyAlignment="1" applyProtection="1">
      <alignment horizontal="center" vertical="top" shrinkToFit="1"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 quotePrefix="1">
      <alignment shrinkToFit="1"/>
      <protection/>
    </xf>
    <xf numFmtId="0" fontId="0" fillId="34" borderId="13" xfId="0" applyNumberFormat="1" applyFont="1" applyFill="1" applyBorder="1" applyAlignment="1" applyProtection="1">
      <alignment horizontal="center" shrinkToFit="1"/>
      <protection/>
    </xf>
    <xf numFmtId="0" fontId="0" fillId="34" borderId="10" xfId="0" applyNumberFormat="1" applyFont="1" applyFill="1" applyBorder="1" applyAlignment="1" applyProtection="1" quotePrefix="1">
      <alignment vertical="top" shrinkToFit="1"/>
      <protection/>
    </xf>
    <xf numFmtId="0" fontId="0" fillId="34" borderId="10" xfId="0" applyNumberFormat="1" applyFont="1" applyFill="1" applyBorder="1" applyAlignment="1" applyProtection="1">
      <alignment horizontal="center" vertical="top" shrinkToFit="1"/>
      <protection/>
    </xf>
    <xf numFmtId="176" fontId="0" fillId="0" borderId="16" xfId="0" applyNumberFormat="1" applyFont="1" applyFill="1" applyBorder="1" applyAlignment="1" applyProtection="1" quotePrefix="1">
      <alignment vertical="center"/>
      <protection/>
    </xf>
    <xf numFmtId="176" fontId="0" fillId="0" borderId="17" xfId="0" applyNumberFormat="1" applyFont="1" applyFill="1" applyBorder="1" applyAlignment="1" applyProtection="1" quotePrefix="1">
      <alignment vertical="center"/>
      <protection/>
    </xf>
    <xf numFmtId="176" fontId="0" fillId="0" borderId="18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 quotePrefix="1">
      <alignment shrinkToFit="1"/>
      <protection/>
    </xf>
    <xf numFmtId="0" fontId="0" fillId="33" borderId="10" xfId="0" applyNumberFormat="1" applyFont="1" applyFill="1" applyBorder="1" applyAlignment="1" applyProtection="1" quotePrefix="1">
      <alignment vertical="top" shrinkToFit="1"/>
      <protection/>
    </xf>
    <xf numFmtId="0" fontId="0" fillId="33" borderId="10" xfId="0" applyFont="1" applyFill="1" applyBorder="1" applyAlignment="1">
      <alignment horizontal="center" vertical="top" shrinkToFit="1"/>
    </xf>
    <xf numFmtId="0" fontId="4" fillId="0" borderId="19" xfId="0" applyNumberFormat="1" applyFont="1" applyFill="1" applyBorder="1" applyAlignment="1" applyProtection="1" quotePrefix="1">
      <alignment vertical="center" wrapText="1" shrinkToFit="1"/>
      <protection/>
    </xf>
    <xf numFmtId="176" fontId="0" fillId="0" borderId="2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shrinkToFi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top" shrinkToFit="1"/>
      <protection/>
    </xf>
    <xf numFmtId="0" fontId="4" fillId="0" borderId="19" xfId="0" applyNumberFormat="1" applyFont="1" applyFill="1" applyBorder="1" applyAlignment="1" applyProtection="1">
      <alignment vertical="center" wrapText="1" shrinkToFit="1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 quotePrefix="1">
      <alignment vertical="center"/>
      <protection/>
    </xf>
    <xf numFmtId="176" fontId="0" fillId="35" borderId="22" xfId="0" applyNumberFormat="1" applyFont="1" applyFill="1" applyBorder="1" applyAlignment="1" applyProtection="1" quotePrefix="1">
      <alignment vertical="center"/>
      <protection/>
    </xf>
    <xf numFmtId="176" fontId="0" fillId="35" borderId="16" xfId="0" applyNumberFormat="1" applyFont="1" applyFill="1" applyBorder="1" applyAlignment="1" applyProtection="1">
      <alignment horizontal="right" vertical="center"/>
      <protection/>
    </xf>
    <xf numFmtId="176" fontId="0" fillId="35" borderId="16" xfId="0" applyNumberFormat="1" applyFont="1" applyFill="1" applyBorder="1" applyAlignment="1" applyProtection="1" quotePrefix="1">
      <alignment horizontal="right" vertical="center"/>
      <protection/>
    </xf>
    <xf numFmtId="0" fontId="4" fillId="35" borderId="12" xfId="0" applyNumberFormat="1" applyFont="1" applyFill="1" applyBorder="1" applyAlignment="1" applyProtection="1">
      <alignment/>
      <protection/>
    </xf>
    <xf numFmtId="176" fontId="0" fillId="35" borderId="23" xfId="0" applyNumberFormat="1" applyFont="1" applyFill="1" applyBorder="1" applyAlignment="1" applyProtection="1" quotePrefix="1">
      <alignment vertical="center"/>
      <protection/>
    </xf>
    <xf numFmtId="176" fontId="0" fillId="35" borderId="22" xfId="0" applyNumberFormat="1" applyFont="1" applyFill="1" applyBorder="1" applyAlignment="1" applyProtection="1" quotePrefix="1">
      <alignment horizontal="right" vertical="center"/>
      <protection/>
    </xf>
    <xf numFmtId="176" fontId="0" fillId="35" borderId="24" xfId="0" applyNumberFormat="1" applyFont="1" applyFill="1" applyBorder="1" applyAlignment="1" applyProtection="1">
      <alignment horizontal="right" vertical="center"/>
      <protection/>
    </xf>
    <xf numFmtId="176" fontId="0" fillId="35" borderId="24" xfId="0" applyNumberFormat="1" applyFont="1" applyFill="1" applyBorder="1" applyAlignment="1" applyProtection="1" quotePrefix="1">
      <alignment horizontal="right" vertical="center"/>
      <protection/>
    </xf>
    <xf numFmtId="176" fontId="0" fillId="35" borderId="24" xfId="0" applyNumberFormat="1" applyFill="1" applyBorder="1" applyAlignment="1" applyProtection="1">
      <alignment horizontal="right" vertical="center"/>
      <protection/>
    </xf>
    <xf numFmtId="176" fontId="0" fillId="35" borderId="25" xfId="0" applyNumberFormat="1" applyFont="1" applyFill="1" applyBorder="1" applyAlignment="1" applyProtection="1" quotePrefix="1">
      <alignment vertical="center"/>
      <protection/>
    </xf>
    <xf numFmtId="0" fontId="4" fillId="35" borderId="15" xfId="0" applyNumberFormat="1" applyFont="1" applyFill="1" applyBorder="1" applyAlignment="1" applyProtection="1">
      <alignment/>
      <protection/>
    </xf>
    <xf numFmtId="176" fontId="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0" fontId="4" fillId="35" borderId="19" xfId="0" applyNumberFormat="1" applyFont="1" applyFill="1" applyBorder="1" applyAlignment="1" applyProtection="1" quotePrefix="1">
      <alignment vertical="center" wrapText="1" shrinkToFit="1"/>
      <protection/>
    </xf>
    <xf numFmtId="176" fontId="0" fillId="35" borderId="16" xfId="0" applyNumberFormat="1" applyFill="1" applyBorder="1" applyAlignment="1" applyProtection="1">
      <alignment horizontal="right" vertical="center"/>
      <protection/>
    </xf>
    <xf numFmtId="176" fontId="0" fillId="35" borderId="16" xfId="0" applyNumberFormat="1" applyFont="1" applyFill="1" applyBorder="1" applyAlignment="1" applyProtection="1">
      <alignment horizontal="right" vertical="center"/>
      <protection/>
    </xf>
    <xf numFmtId="176" fontId="0" fillId="35" borderId="16" xfId="0" applyNumberFormat="1" applyFont="1" applyFill="1" applyBorder="1" applyAlignment="1" applyProtection="1" quotePrefix="1">
      <alignment horizontal="right" vertical="center"/>
      <protection/>
    </xf>
    <xf numFmtId="176" fontId="0" fillId="35" borderId="22" xfId="0" applyNumberFormat="1" applyFont="1" applyFill="1" applyBorder="1" applyAlignment="1" applyProtection="1" quotePrefix="1">
      <alignment horizontal="right" vertical="center"/>
      <protection/>
    </xf>
    <xf numFmtId="176" fontId="0" fillId="35" borderId="25" xfId="0" applyNumberFormat="1" applyFont="1" applyFill="1" applyBorder="1" applyAlignment="1" applyProtection="1" quotePrefix="1">
      <alignment horizontal="right" vertical="center"/>
      <protection/>
    </xf>
    <xf numFmtId="176" fontId="0" fillId="35" borderId="26" xfId="0" applyNumberFormat="1" applyFont="1" applyFill="1" applyBorder="1" applyAlignment="1" applyProtection="1" quotePrefix="1">
      <alignment vertical="center"/>
      <protection/>
    </xf>
    <xf numFmtId="0" fontId="0" fillId="35" borderId="17" xfId="0" applyFont="1" applyFill="1" applyBorder="1" applyAlignment="1">
      <alignment horizontal="right" vertical="center"/>
    </xf>
    <xf numFmtId="176" fontId="0" fillId="35" borderId="17" xfId="0" applyNumberFormat="1" applyFont="1" applyFill="1" applyBorder="1" applyAlignment="1" applyProtection="1" quotePrefix="1">
      <alignment horizontal="right" vertical="center"/>
      <protection/>
    </xf>
    <xf numFmtId="176" fontId="0" fillId="35" borderId="14" xfId="0" applyNumberFormat="1" applyFont="1" applyFill="1" applyBorder="1" applyAlignment="1" applyProtection="1">
      <alignment horizontal="right" vertical="center"/>
      <protection/>
    </xf>
    <xf numFmtId="176" fontId="0" fillId="35" borderId="10" xfId="0" applyNumberFormat="1" applyFill="1" applyBorder="1" applyAlignment="1" applyProtection="1">
      <alignment horizontal="right" vertical="center"/>
      <protection/>
    </xf>
    <xf numFmtId="176" fontId="0" fillId="35" borderId="27" xfId="0" applyNumberFormat="1" applyFont="1" applyFill="1" applyBorder="1" applyAlignment="1" applyProtection="1" quotePrefix="1">
      <alignment vertical="center"/>
      <protection/>
    </xf>
    <xf numFmtId="0" fontId="4" fillId="0" borderId="28" xfId="0" applyNumberFormat="1" applyFont="1" applyFill="1" applyBorder="1" applyAlignment="1" applyProtection="1" quotePrefix="1">
      <alignment vertical="center" wrapText="1" shrinkToFit="1"/>
      <protection/>
    </xf>
    <xf numFmtId="176" fontId="0" fillId="35" borderId="29" xfId="0" applyNumberFormat="1" applyFont="1" applyFill="1" applyBorder="1" applyAlignment="1" applyProtection="1">
      <alignment horizontal="right" vertical="center"/>
      <protection/>
    </xf>
    <xf numFmtId="176" fontId="0" fillId="35" borderId="29" xfId="0" applyNumberFormat="1" applyFont="1" applyFill="1" applyBorder="1" applyAlignment="1" applyProtection="1" quotePrefix="1">
      <alignment horizontal="right" vertical="center"/>
      <protection/>
    </xf>
    <xf numFmtId="176" fontId="0" fillId="35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0" fontId="0" fillId="33" borderId="32" xfId="0" applyNumberFormat="1" applyFont="1" applyFill="1" applyBorder="1" applyAlignment="1" applyProtection="1" quotePrefix="1">
      <alignment horizontal="right"/>
      <protection/>
    </xf>
    <xf numFmtId="0" fontId="0" fillId="33" borderId="33" xfId="0" applyNumberFormat="1" applyFont="1" applyFill="1" applyBorder="1" applyAlignment="1" applyProtection="1" quotePrefix="1">
      <alignment/>
      <protection/>
    </xf>
    <xf numFmtId="0" fontId="0" fillId="0" borderId="19" xfId="0" applyNumberFormat="1" applyFont="1" applyFill="1" applyBorder="1" applyAlignment="1" applyProtection="1" quotePrefix="1">
      <alignment vertical="center" shrinkToFit="1"/>
      <protection/>
    </xf>
    <xf numFmtId="0" fontId="0" fillId="35" borderId="19" xfId="0" applyNumberFormat="1" applyFont="1" applyFill="1" applyBorder="1" applyAlignment="1" applyProtection="1" quotePrefix="1">
      <alignment vertical="center" shrinkToFit="1"/>
      <protection/>
    </xf>
    <xf numFmtId="0" fontId="0" fillId="0" borderId="19" xfId="0" applyNumberFormat="1" applyFont="1" applyFill="1" applyBorder="1" applyAlignment="1" applyProtection="1">
      <alignment vertical="center" shrinkToFit="1"/>
      <protection/>
    </xf>
    <xf numFmtId="0" fontId="0" fillId="0" borderId="28" xfId="0" applyNumberFormat="1" applyFont="1" applyFill="1" applyBorder="1" applyAlignment="1" applyProtection="1" quotePrefix="1">
      <alignment vertical="center" shrinkToFit="1"/>
      <protection/>
    </xf>
    <xf numFmtId="0" fontId="0" fillId="0" borderId="33" xfId="0" applyNumberFormat="1" applyFont="1" applyFill="1" applyBorder="1" applyAlignment="1" applyProtection="1" quotePrefix="1">
      <alignment vertical="center" shrinkToFit="1"/>
      <protection/>
    </xf>
    <xf numFmtId="176" fontId="0" fillId="35" borderId="29" xfId="0" applyNumberFormat="1" applyFont="1" applyFill="1" applyBorder="1" applyAlignment="1" applyProtection="1" quotePrefix="1">
      <alignment horizontal="right" vertical="center"/>
      <protection/>
    </xf>
    <xf numFmtId="176" fontId="0" fillId="35" borderId="29" xfId="0" applyNumberFormat="1" applyFont="1" applyFill="1" applyBorder="1" applyAlignment="1" applyProtection="1">
      <alignment horizontal="right" vertical="center"/>
      <protection/>
    </xf>
    <xf numFmtId="176" fontId="0" fillId="35" borderId="30" xfId="0" applyNumberFormat="1" applyFont="1" applyFill="1" applyBorder="1" applyAlignment="1" applyProtection="1" quotePrefix="1">
      <alignment horizontal="right" vertical="center"/>
      <protection/>
    </xf>
    <xf numFmtId="0" fontId="0" fillId="35" borderId="19" xfId="0" applyNumberFormat="1" applyFont="1" applyFill="1" applyBorder="1" applyAlignment="1" applyProtection="1" quotePrefix="1">
      <alignment vertical="center"/>
      <protection/>
    </xf>
    <xf numFmtId="0" fontId="0" fillId="0" borderId="19" xfId="0" applyNumberFormat="1" applyFont="1" applyFill="1" applyBorder="1" applyAlignment="1" applyProtection="1" quotePrefix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 quotePrefix="1">
      <alignment vertical="center"/>
      <protection/>
    </xf>
    <xf numFmtId="0" fontId="0" fillId="0" borderId="33" xfId="0" applyNumberFormat="1" applyFont="1" applyFill="1" applyBorder="1" applyAlignment="1" applyProtection="1" quotePrefix="1">
      <alignment vertical="center"/>
      <protection/>
    </xf>
    <xf numFmtId="0" fontId="0" fillId="35" borderId="34" xfId="0" applyFont="1" applyFill="1" applyBorder="1" applyAlignment="1">
      <alignment horizontal="right" vertical="center"/>
    </xf>
    <xf numFmtId="176" fontId="0" fillId="35" borderId="34" xfId="0" applyNumberFormat="1" applyFont="1" applyFill="1" applyBorder="1" applyAlignment="1" applyProtection="1" quotePrefix="1">
      <alignment horizontal="right" vertical="center"/>
      <protection/>
    </xf>
    <xf numFmtId="176" fontId="0" fillId="35" borderId="31" xfId="0" applyNumberFormat="1" applyFont="1" applyFill="1" applyBorder="1" applyAlignment="1" applyProtection="1" quotePrefix="1">
      <alignment horizontal="right" vertical="center"/>
      <protection/>
    </xf>
    <xf numFmtId="0" fontId="0" fillId="35" borderId="19" xfId="0" applyNumberFormat="1" applyFont="1" applyFill="1" applyBorder="1" applyAlignment="1" applyProtection="1">
      <alignment vertical="center"/>
      <protection/>
    </xf>
    <xf numFmtId="0" fontId="0" fillId="35" borderId="33" xfId="0" applyNumberFormat="1" applyFont="1" applyFill="1" applyBorder="1" applyAlignment="1" applyProtection="1" quotePrefix="1">
      <alignment vertical="center"/>
      <protection/>
    </xf>
    <xf numFmtId="0" fontId="4" fillId="0" borderId="11" xfId="0" applyNumberFormat="1" applyFont="1" applyFill="1" applyBorder="1" applyAlignment="1" applyProtection="1">
      <alignment vertical="center" wrapText="1" shrinkToFit="1"/>
      <protection/>
    </xf>
    <xf numFmtId="0" fontId="4" fillId="0" borderId="0" xfId="0" applyFont="1" applyAlignment="1">
      <alignment wrapText="1"/>
    </xf>
    <xf numFmtId="176" fontId="0" fillId="35" borderId="35" xfId="0" applyNumberFormat="1" applyFont="1" applyFill="1" applyBorder="1" applyAlignment="1" applyProtection="1">
      <alignment horizontal="right" vertical="center"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29" xfId="0" applyNumberFormat="1" applyFont="1" applyFill="1" applyBorder="1" applyAlignment="1" applyProtection="1" quotePrefix="1">
      <alignment vertical="center"/>
      <protection/>
    </xf>
    <xf numFmtId="176" fontId="0" fillId="0" borderId="34" xfId="0" applyNumberFormat="1" applyFont="1" applyFill="1" applyBorder="1" applyAlignment="1" applyProtection="1" quotePrefix="1">
      <alignment vertical="center"/>
      <protection/>
    </xf>
    <xf numFmtId="176" fontId="0" fillId="0" borderId="37" xfId="0" applyNumberFormat="1" applyFont="1" applyFill="1" applyBorder="1" applyAlignment="1" applyProtection="1" quotePrefix="1">
      <alignment vertical="center"/>
      <protection/>
    </xf>
    <xf numFmtId="0" fontId="0" fillId="34" borderId="32" xfId="0" applyNumberFormat="1" applyFont="1" applyFill="1" applyBorder="1" applyAlignment="1" applyProtection="1" quotePrefix="1">
      <alignment horizontal="right"/>
      <protection/>
    </xf>
    <xf numFmtId="0" fontId="0" fillId="34" borderId="33" xfId="0" applyNumberFormat="1" applyFont="1" applyFill="1" applyBorder="1" applyAlignment="1" applyProtection="1" quotePrefix="1">
      <alignment/>
      <protection/>
    </xf>
    <xf numFmtId="0" fontId="0" fillId="34" borderId="19" xfId="0" applyNumberFormat="1" applyFont="1" applyFill="1" applyBorder="1" applyAlignment="1" applyProtection="1" quotePrefix="1">
      <alignment vertical="center"/>
      <protection/>
    </xf>
    <xf numFmtId="0" fontId="0" fillId="34" borderId="38" xfId="0" applyNumberFormat="1" applyFont="1" applyFill="1" applyBorder="1" applyAlignment="1" applyProtection="1" quotePrefix="1">
      <alignment vertical="center"/>
      <protection/>
    </xf>
    <xf numFmtId="0" fontId="0" fillId="34" borderId="39" xfId="0" applyNumberFormat="1" applyFont="1" applyFill="1" applyBorder="1" applyAlignment="1" applyProtection="1" quotePrefix="1">
      <alignment vertical="center"/>
      <protection/>
    </xf>
    <xf numFmtId="0" fontId="0" fillId="34" borderId="33" xfId="0" applyNumberFormat="1" applyFont="1" applyFill="1" applyBorder="1" applyAlignment="1" applyProtection="1" quotePrefix="1">
      <alignment vertical="center"/>
      <protection/>
    </xf>
    <xf numFmtId="0" fontId="4" fillId="0" borderId="40" xfId="0" applyNumberFormat="1" applyFont="1" applyFill="1" applyBorder="1" applyAlignment="1" applyProtection="1">
      <alignment vertical="center" wrapText="1" shrinkToFit="1"/>
      <protection/>
    </xf>
    <xf numFmtId="0" fontId="7" fillId="0" borderId="0" xfId="0" applyFont="1" applyAlignment="1">
      <alignment wrapText="1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 applyProtection="1">
      <alignment vertical="center" wrapText="1" shrinkToFit="1"/>
      <protection/>
    </xf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5" fillId="0" borderId="15" xfId="0" applyNumberFormat="1" applyFont="1" applyFill="1" applyBorder="1" applyAlignment="1" applyProtection="1">
      <alignment wrapText="1" shrinkToFit="1"/>
      <protection/>
    </xf>
    <xf numFmtId="0" fontId="4" fillId="0" borderId="0" xfId="0" applyNumberFormat="1" applyFont="1" applyFill="1" applyBorder="1" applyAlignment="1" applyProtection="1">
      <alignment wrapText="1" shrinkToFit="1"/>
      <protection/>
    </xf>
    <xf numFmtId="49" fontId="4" fillId="0" borderId="15" xfId="0" applyNumberFormat="1" applyFont="1" applyFill="1" applyBorder="1" applyAlignment="1" applyProtection="1">
      <alignment wrapText="1" shrinkToFit="1"/>
      <protection/>
    </xf>
    <xf numFmtId="49" fontId="4" fillId="0" borderId="0" xfId="0" applyNumberFormat="1" applyFont="1" applyAlignment="1">
      <alignment wrapText="1" shrinkToFit="1"/>
    </xf>
    <xf numFmtId="49" fontId="4" fillId="0" borderId="19" xfId="0" applyNumberFormat="1" applyFont="1" applyFill="1" applyBorder="1" applyAlignment="1" applyProtection="1">
      <alignment vertical="center" wrapText="1" shrinkToFit="1"/>
      <protection/>
    </xf>
    <xf numFmtId="49" fontId="5" fillId="0" borderId="19" xfId="0" applyNumberFormat="1" applyFont="1" applyFill="1" applyBorder="1" applyAlignment="1" applyProtection="1" quotePrefix="1">
      <alignment vertical="center" wrapText="1" shrinkToFit="1"/>
      <protection/>
    </xf>
    <xf numFmtId="49" fontId="5" fillId="35" borderId="19" xfId="0" applyNumberFormat="1" applyFont="1" applyFill="1" applyBorder="1" applyAlignment="1" applyProtection="1" quotePrefix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35" borderId="19" xfId="0" applyNumberFormat="1" applyFont="1" applyFill="1" applyBorder="1" applyAlignment="1" applyProtection="1">
      <alignment vertical="center" wrapText="1" shrinkToFit="1"/>
      <protection/>
    </xf>
    <xf numFmtId="49" fontId="4" fillId="0" borderId="19" xfId="0" applyNumberFormat="1" applyFont="1" applyFill="1" applyBorder="1" applyAlignment="1" applyProtection="1" quotePrefix="1">
      <alignment vertical="center" wrapText="1" shrinkToFit="1"/>
      <protection/>
    </xf>
    <xf numFmtId="49" fontId="4" fillId="35" borderId="19" xfId="0" applyNumberFormat="1" applyFont="1" applyFill="1" applyBorder="1" applyAlignment="1" applyProtection="1" quotePrefix="1">
      <alignment vertical="center" wrapText="1"/>
      <protection/>
    </xf>
    <xf numFmtId="49" fontId="4" fillId="0" borderId="19" xfId="0" applyNumberFormat="1" applyFont="1" applyFill="1" applyBorder="1" applyAlignment="1" applyProtection="1" quotePrefix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 shrinkToFit="1"/>
      <protection/>
    </xf>
    <xf numFmtId="49" fontId="4" fillId="35" borderId="33" xfId="0" applyNumberFormat="1" applyFont="1" applyFill="1" applyBorder="1" applyAlignment="1" applyProtection="1" quotePrefix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 quotePrefix="1">
      <alignment vertical="center" wrapText="1"/>
      <protection/>
    </xf>
    <xf numFmtId="49" fontId="5" fillId="35" borderId="19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49" fontId="4" fillId="0" borderId="36" xfId="0" applyNumberFormat="1" applyFont="1" applyBorder="1" applyAlignment="1">
      <alignment wrapText="1"/>
    </xf>
    <xf numFmtId="49" fontId="5" fillId="0" borderId="15" xfId="0" applyNumberFormat="1" applyFont="1" applyFill="1" applyBorder="1" applyAlignment="1" applyProtection="1">
      <alignment wrapText="1" shrinkToFit="1"/>
      <protection/>
    </xf>
    <xf numFmtId="49" fontId="4" fillId="0" borderId="11" xfId="0" applyNumberFormat="1" applyFont="1" applyFill="1" applyBorder="1" applyAlignment="1" applyProtection="1">
      <alignment wrapText="1" shrinkToFi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3" borderId="41" xfId="0" applyNumberFormat="1" applyFont="1" applyFill="1" applyBorder="1" applyAlignment="1" applyProtection="1">
      <alignment horizontal="center" vertical="center" shrinkToFit="1"/>
      <protection/>
    </xf>
    <xf numFmtId="0" fontId="4" fillId="33" borderId="31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33" xfId="0" applyNumberFormat="1" applyFont="1" applyFill="1" applyBorder="1" applyAlignment="1">
      <alignment horizontal="center" vertical="center" wrapText="1"/>
    </xf>
    <xf numFmtId="0" fontId="0" fillId="33" borderId="42" xfId="0" applyNumberFormat="1" applyFont="1" applyFill="1" applyBorder="1" applyAlignment="1" applyProtection="1">
      <alignment horizontal="center" vertical="center" shrinkToFit="1"/>
      <protection/>
    </xf>
    <xf numFmtId="0" fontId="4" fillId="33" borderId="4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44" xfId="0" applyNumberFormat="1" applyFont="1" applyFill="1" applyBorder="1" applyAlignment="1" applyProtection="1">
      <alignment horizontal="center" vertical="center" shrinkToFit="1"/>
      <protection/>
    </xf>
    <xf numFmtId="0" fontId="0" fillId="34" borderId="30" xfId="0" applyFont="1" applyFill="1" applyBorder="1" applyAlignment="1">
      <alignment horizontal="center" vertical="center"/>
    </xf>
    <xf numFmtId="0" fontId="0" fillId="34" borderId="45" xfId="0" applyNumberFormat="1" applyFont="1" applyFill="1" applyBorder="1" applyAlignment="1" applyProtection="1">
      <alignment horizontal="center" vertical="center" shrinkToFit="1"/>
      <protection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 applyProtection="1">
      <alignment horizontal="center" vertical="center" shrinkToFit="1"/>
      <protection/>
    </xf>
    <xf numFmtId="0" fontId="0" fillId="34" borderId="2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3" borderId="42" xfId="0" applyNumberFormat="1" applyFont="1" applyFill="1" applyBorder="1" applyAlignment="1" applyProtection="1">
      <alignment horizontal="center" vertical="center" shrinkToFit="1"/>
      <protection/>
    </xf>
    <xf numFmtId="0" fontId="0" fillId="33" borderId="3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36" xfId="0" applyFont="1" applyBorder="1" applyAlignment="1">
      <alignment horizontal="center"/>
    </xf>
    <xf numFmtId="0" fontId="0" fillId="33" borderId="32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zoomScaleSheetLayoutView="80" zoomScalePageLayoutView="75" workbookViewId="0" topLeftCell="A16">
      <selection activeCell="O15" sqref="O15"/>
    </sheetView>
  </sheetViews>
  <sheetFormatPr defaultColWidth="15.625" defaultRowHeight="17.25" customHeight="1"/>
  <cols>
    <col min="1" max="1" width="0.74609375" style="3" customWidth="1"/>
    <col min="2" max="2" width="12.375" style="3" customWidth="1"/>
    <col min="3" max="14" width="10.125" style="3" customWidth="1"/>
    <col min="15" max="15" width="77.75390625" style="125" customWidth="1"/>
    <col min="16" max="16" width="3.50390625" style="3" customWidth="1"/>
    <col min="17" max="16384" width="15.625" style="3" customWidth="1"/>
  </cols>
  <sheetData>
    <row r="1" spans="1:15" s="2" customFormat="1" ht="24.75" customHeight="1">
      <c r="A1" s="24"/>
      <c r="B1" s="161" t="s">
        <v>94</v>
      </c>
      <c r="C1" s="161"/>
      <c r="D1" s="161"/>
      <c r="E1" s="161"/>
      <c r="O1" s="126"/>
    </row>
    <row r="2" spans="1:14" ht="17.25" customHeight="1" thickBot="1">
      <c r="A2" s="25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62" t="s">
        <v>63</v>
      </c>
      <c r="N2" s="162"/>
    </row>
    <row r="3" spans="1:15" s="4" customFormat="1" ht="21.75" customHeight="1">
      <c r="A3" s="27"/>
      <c r="B3" s="115" t="s">
        <v>57</v>
      </c>
      <c r="C3" s="163" t="s">
        <v>58</v>
      </c>
      <c r="D3" s="165" t="s">
        <v>65</v>
      </c>
      <c r="E3" s="28" t="s">
        <v>4</v>
      </c>
      <c r="F3" s="29" t="s">
        <v>60</v>
      </c>
      <c r="G3" s="29" t="s">
        <v>66</v>
      </c>
      <c r="H3" s="165" t="s">
        <v>61</v>
      </c>
      <c r="I3" s="165" t="s">
        <v>67</v>
      </c>
      <c r="J3" s="165" t="s">
        <v>68</v>
      </c>
      <c r="K3" s="165" t="s">
        <v>62</v>
      </c>
      <c r="L3" s="29" t="s">
        <v>69</v>
      </c>
      <c r="M3" s="165" t="s">
        <v>70</v>
      </c>
      <c r="N3" s="167" t="s">
        <v>71</v>
      </c>
      <c r="O3" s="127"/>
    </row>
    <row r="4" spans="1:15" s="4" customFormat="1" ht="21.75" customHeight="1" thickBot="1">
      <c r="A4" s="27"/>
      <c r="B4" s="116" t="s">
        <v>5</v>
      </c>
      <c r="C4" s="164"/>
      <c r="D4" s="166"/>
      <c r="E4" s="30" t="s">
        <v>6</v>
      </c>
      <c r="F4" s="31" t="s">
        <v>72</v>
      </c>
      <c r="G4" s="10" t="s">
        <v>73</v>
      </c>
      <c r="H4" s="166"/>
      <c r="I4" s="166"/>
      <c r="J4" s="166"/>
      <c r="K4" s="166"/>
      <c r="L4" s="10" t="s">
        <v>64</v>
      </c>
      <c r="M4" s="166"/>
      <c r="N4" s="168"/>
      <c r="O4" s="147"/>
    </row>
    <row r="5" spans="1:15" ht="28.5" customHeight="1">
      <c r="A5" s="15"/>
      <c r="B5" s="117" t="s">
        <v>7</v>
      </c>
      <c r="C5" s="112">
        <f>C31</f>
        <v>29093</v>
      </c>
      <c r="D5" s="32">
        <f aca="true" t="shared" si="0" ref="D5:N5">D31</f>
        <v>1432</v>
      </c>
      <c r="E5" s="32">
        <f t="shared" si="0"/>
        <v>14970</v>
      </c>
      <c r="F5" s="32">
        <f t="shared" si="0"/>
        <v>749</v>
      </c>
      <c r="G5" s="32">
        <f t="shared" si="0"/>
        <v>291</v>
      </c>
      <c r="H5" s="32">
        <f t="shared" si="0"/>
        <v>66</v>
      </c>
      <c r="I5" s="32">
        <f t="shared" si="0"/>
        <v>441</v>
      </c>
      <c r="J5" s="32">
        <f t="shared" si="0"/>
        <v>20</v>
      </c>
      <c r="K5" s="32">
        <f t="shared" si="0"/>
        <v>870</v>
      </c>
      <c r="L5" s="32">
        <f t="shared" si="0"/>
        <v>163</v>
      </c>
      <c r="M5" s="32">
        <f t="shared" si="0"/>
        <v>2493</v>
      </c>
      <c r="N5" s="32">
        <f t="shared" si="0"/>
        <v>50588</v>
      </c>
      <c r="O5" s="129"/>
    </row>
    <row r="6" spans="1:15" ht="28.5" customHeight="1">
      <c r="A6" s="15"/>
      <c r="B6" s="118" t="s">
        <v>0</v>
      </c>
      <c r="C6" s="113">
        <f>'筑後地区'!C20</f>
        <v>12881</v>
      </c>
      <c r="D6" s="33">
        <f>'筑後地区'!D20</f>
        <v>3658</v>
      </c>
      <c r="E6" s="33">
        <f>'筑後地区'!E20</f>
        <v>1704</v>
      </c>
      <c r="F6" s="33">
        <f>'筑後地区'!F20</f>
        <v>151</v>
      </c>
      <c r="G6" s="33">
        <f>'筑後地区'!G20</f>
        <v>0</v>
      </c>
      <c r="H6" s="33">
        <f>'筑後地区'!H20</f>
        <v>45</v>
      </c>
      <c r="I6" s="33">
        <f>'筑後地区'!I20</f>
        <v>59</v>
      </c>
      <c r="J6" s="33">
        <f>'筑後地区'!J20</f>
        <v>285</v>
      </c>
      <c r="K6" s="33">
        <f>'筑後地区'!K20</f>
        <v>444</v>
      </c>
      <c r="L6" s="33">
        <f>'筑後地区'!L20</f>
        <v>24</v>
      </c>
      <c r="M6" s="33">
        <f>'筑後地区'!M20</f>
        <v>1314</v>
      </c>
      <c r="N6" s="33">
        <f>'筑後地区'!N20</f>
        <v>20565</v>
      </c>
      <c r="O6" s="129"/>
    </row>
    <row r="7" spans="1:15" ht="28.5" customHeight="1">
      <c r="A7" s="15"/>
      <c r="B7" s="118" t="s">
        <v>1</v>
      </c>
      <c r="C7" s="113">
        <f>'筑豊地区'!C19</f>
        <v>5006</v>
      </c>
      <c r="D7" s="33">
        <f>'筑豊地区'!D19</f>
        <v>1544</v>
      </c>
      <c r="E7" s="33">
        <f>'筑豊地区'!E19</f>
        <v>964</v>
      </c>
      <c r="F7" s="33">
        <f>'筑豊地区'!F19</f>
        <v>415</v>
      </c>
      <c r="G7" s="33">
        <f>'筑豊地区'!G19</f>
        <v>0</v>
      </c>
      <c r="H7" s="33">
        <f>'筑豊地区'!H19</f>
        <v>91</v>
      </c>
      <c r="I7" s="33">
        <f>'筑豊地区'!I19</f>
        <v>14</v>
      </c>
      <c r="J7" s="33">
        <f>'筑豊地区'!J19</f>
        <v>72</v>
      </c>
      <c r="K7" s="33">
        <f>'筑豊地区'!K19</f>
        <v>716</v>
      </c>
      <c r="L7" s="33">
        <f>'筑豊地区'!L19</f>
        <v>0</v>
      </c>
      <c r="M7" s="33">
        <f>'筑豊地区'!M19</f>
        <v>1249</v>
      </c>
      <c r="N7" s="33">
        <f>'筑豊地区'!N19</f>
        <v>10071</v>
      </c>
      <c r="O7" s="129"/>
    </row>
    <row r="8" spans="1:15" ht="28.5" customHeight="1" thickBot="1">
      <c r="A8" s="15"/>
      <c r="B8" s="119" t="s">
        <v>8</v>
      </c>
      <c r="C8" s="114">
        <f>'北九州地区'!C17</f>
        <v>19404</v>
      </c>
      <c r="D8" s="34">
        <f>'北九州地区'!D17</f>
        <v>6148</v>
      </c>
      <c r="E8" s="34">
        <f>'北九州地区'!E17</f>
        <v>611</v>
      </c>
      <c r="F8" s="34">
        <f>'北九州地区'!F17</f>
        <v>113</v>
      </c>
      <c r="G8" s="34">
        <f>'北九州地区'!G17</f>
        <v>39</v>
      </c>
      <c r="H8" s="34">
        <f>'北九州地区'!H17</f>
        <v>14</v>
      </c>
      <c r="I8" s="34">
        <f>'北九州地区'!I17</f>
        <v>121</v>
      </c>
      <c r="J8" s="34">
        <f>'北九州地区'!J17</f>
        <v>65</v>
      </c>
      <c r="K8" s="34">
        <f>'北九州地区'!K17</f>
        <v>107</v>
      </c>
      <c r="L8" s="34">
        <f>'北九州地区'!L17</f>
        <v>2</v>
      </c>
      <c r="M8" s="34">
        <f>'北九州地区'!M17</f>
        <v>1976</v>
      </c>
      <c r="N8" s="34">
        <f>'北九州地区'!N17</f>
        <v>28600</v>
      </c>
      <c r="O8" s="129"/>
    </row>
    <row r="9" spans="1:15" ht="28.5" customHeight="1" thickBot="1" thickTop="1">
      <c r="A9" s="15"/>
      <c r="B9" s="120" t="s">
        <v>9</v>
      </c>
      <c r="C9" s="83">
        <f>SUM(C5:C8)</f>
        <v>66384</v>
      </c>
      <c r="D9" s="23">
        <f aca="true" t="shared" si="1" ref="D9:N9">SUM(D5:D8)</f>
        <v>12782</v>
      </c>
      <c r="E9" s="23">
        <f t="shared" si="1"/>
        <v>18249</v>
      </c>
      <c r="F9" s="23">
        <f t="shared" si="1"/>
        <v>1428</v>
      </c>
      <c r="G9" s="23">
        <f t="shared" si="1"/>
        <v>330</v>
      </c>
      <c r="H9" s="23">
        <f t="shared" si="1"/>
        <v>216</v>
      </c>
      <c r="I9" s="23">
        <f t="shared" si="1"/>
        <v>635</v>
      </c>
      <c r="J9" s="23">
        <f t="shared" si="1"/>
        <v>442</v>
      </c>
      <c r="K9" s="23">
        <f t="shared" si="1"/>
        <v>2137</v>
      </c>
      <c r="L9" s="23">
        <f t="shared" si="1"/>
        <v>189</v>
      </c>
      <c r="M9" s="23">
        <f t="shared" si="1"/>
        <v>7032</v>
      </c>
      <c r="N9" s="23">
        <f t="shared" si="1"/>
        <v>109824</v>
      </c>
      <c r="O9" s="129"/>
    </row>
    <row r="10" spans="9:15" ht="27" customHeight="1">
      <c r="I10" s="3" t="s">
        <v>2</v>
      </c>
      <c r="O10" s="130"/>
    </row>
    <row r="11" spans="1:15" ht="27" customHeight="1" thickBot="1">
      <c r="A11" s="35" t="s">
        <v>3</v>
      </c>
      <c r="B11" s="14"/>
      <c r="C11" s="36"/>
      <c r="D11" s="26"/>
      <c r="E11" s="26"/>
      <c r="F11" s="26"/>
      <c r="G11" s="26"/>
      <c r="H11" s="26"/>
      <c r="I11" s="26"/>
      <c r="J11" s="26"/>
      <c r="K11" s="26"/>
      <c r="L11" s="26"/>
      <c r="M11" s="162" t="s">
        <v>63</v>
      </c>
      <c r="N11" s="162"/>
      <c r="O11" s="148"/>
    </row>
    <row r="12" spans="1:16" ht="27" customHeight="1">
      <c r="A12" s="15"/>
      <c r="B12" s="84" t="s">
        <v>57</v>
      </c>
      <c r="C12" s="151" t="s">
        <v>58</v>
      </c>
      <c r="D12" s="153" t="s">
        <v>65</v>
      </c>
      <c r="E12" s="37" t="s">
        <v>4</v>
      </c>
      <c r="F12" s="18" t="s">
        <v>60</v>
      </c>
      <c r="G12" s="19" t="s">
        <v>66</v>
      </c>
      <c r="H12" s="155" t="s">
        <v>61</v>
      </c>
      <c r="I12" s="155" t="s">
        <v>67</v>
      </c>
      <c r="J12" s="155" t="s">
        <v>68</v>
      </c>
      <c r="K12" s="155" t="s">
        <v>62</v>
      </c>
      <c r="L12" s="19" t="s">
        <v>69</v>
      </c>
      <c r="M12" s="155" t="s">
        <v>70</v>
      </c>
      <c r="N12" s="159" t="s">
        <v>71</v>
      </c>
      <c r="O12" s="157" t="s">
        <v>74</v>
      </c>
      <c r="P12" s="20"/>
    </row>
    <row r="13" spans="1:16" ht="27" customHeight="1" thickBot="1">
      <c r="A13" s="15"/>
      <c r="B13" s="85" t="s">
        <v>5</v>
      </c>
      <c r="C13" s="152"/>
      <c r="D13" s="154"/>
      <c r="E13" s="38" t="s">
        <v>6</v>
      </c>
      <c r="F13" s="22" t="s">
        <v>72</v>
      </c>
      <c r="G13" s="39" t="s">
        <v>73</v>
      </c>
      <c r="H13" s="156"/>
      <c r="I13" s="154"/>
      <c r="J13" s="154"/>
      <c r="K13" s="154"/>
      <c r="L13" s="8" t="s">
        <v>64</v>
      </c>
      <c r="M13" s="154"/>
      <c r="N13" s="160"/>
      <c r="O13" s="158"/>
      <c r="P13" s="20"/>
    </row>
    <row r="14" spans="1:17" ht="27" customHeight="1">
      <c r="A14" s="15"/>
      <c r="B14" s="86" t="s">
        <v>10</v>
      </c>
      <c r="C14" s="80">
        <v>18550</v>
      </c>
      <c r="D14" s="69" t="s">
        <v>106</v>
      </c>
      <c r="E14" s="69" t="s">
        <v>106</v>
      </c>
      <c r="F14" s="69" t="s">
        <v>106</v>
      </c>
      <c r="G14" s="69" t="s">
        <v>106</v>
      </c>
      <c r="H14" s="69" t="s">
        <v>106</v>
      </c>
      <c r="I14" s="69" t="s">
        <v>106</v>
      </c>
      <c r="J14" s="69" t="s">
        <v>106</v>
      </c>
      <c r="K14" s="69" t="s">
        <v>106</v>
      </c>
      <c r="L14" s="69" t="s">
        <v>106</v>
      </c>
      <c r="M14" s="69" t="s">
        <v>106</v>
      </c>
      <c r="N14" s="71">
        <f>SUM(C14:M14)</f>
        <v>18550</v>
      </c>
      <c r="O14" s="136" t="s">
        <v>115</v>
      </c>
      <c r="P14" s="20"/>
      <c r="Q14" s="5"/>
    </row>
    <row r="15" spans="1:17" ht="27" customHeight="1">
      <c r="A15" s="15"/>
      <c r="B15" s="86" t="s">
        <v>11</v>
      </c>
      <c r="C15" s="81">
        <v>1449</v>
      </c>
      <c r="D15" s="70">
        <v>21</v>
      </c>
      <c r="E15" s="70">
        <v>36</v>
      </c>
      <c r="F15" s="70">
        <v>192</v>
      </c>
      <c r="G15" s="69" t="s">
        <v>113</v>
      </c>
      <c r="H15" s="69">
        <v>10</v>
      </c>
      <c r="I15" s="70">
        <v>2</v>
      </c>
      <c r="J15" s="69" t="s">
        <v>113</v>
      </c>
      <c r="K15" s="70">
        <v>173</v>
      </c>
      <c r="L15" s="69" t="s">
        <v>113</v>
      </c>
      <c r="M15" s="69" t="s">
        <v>113</v>
      </c>
      <c r="N15" s="71">
        <f>SUM(C15:M15)</f>
        <v>1883</v>
      </c>
      <c r="O15" s="136" t="s">
        <v>152</v>
      </c>
      <c r="P15" s="20"/>
      <c r="Q15" s="5"/>
    </row>
    <row r="16" spans="1:17" ht="27" customHeight="1">
      <c r="A16" s="15"/>
      <c r="B16" s="87" t="s">
        <v>12</v>
      </c>
      <c r="C16" s="81">
        <v>276</v>
      </c>
      <c r="D16" s="70">
        <v>80</v>
      </c>
      <c r="E16" s="70">
        <v>11</v>
      </c>
      <c r="F16" s="69" t="s">
        <v>113</v>
      </c>
      <c r="G16" s="69" t="s">
        <v>113</v>
      </c>
      <c r="H16" s="69" t="s">
        <v>113</v>
      </c>
      <c r="I16" s="69" t="s">
        <v>113</v>
      </c>
      <c r="J16" s="69" t="s">
        <v>113</v>
      </c>
      <c r="K16" s="70" t="s">
        <v>106</v>
      </c>
      <c r="L16" s="69" t="s">
        <v>113</v>
      </c>
      <c r="M16" s="69">
        <v>6</v>
      </c>
      <c r="N16" s="71">
        <f aca="true" t="shared" si="2" ref="N16:N30">SUM(C16:M16)</f>
        <v>373</v>
      </c>
      <c r="O16" s="131" t="s">
        <v>158</v>
      </c>
      <c r="P16" s="20"/>
      <c r="Q16" s="5"/>
    </row>
    <row r="17" spans="1:17" ht="27" customHeight="1">
      <c r="A17" s="15"/>
      <c r="B17" s="86" t="s">
        <v>13</v>
      </c>
      <c r="C17" s="80">
        <v>51</v>
      </c>
      <c r="D17" s="69">
        <v>150</v>
      </c>
      <c r="E17" s="69" t="s">
        <v>113</v>
      </c>
      <c r="F17" s="69" t="s">
        <v>113</v>
      </c>
      <c r="G17" s="69" t="s">
        <v>113</v>
      </c>
      <c r="H17" s="69">
        <v>18</v>
      </c>
      <c r="I17" s="69" t="s">
        <v>113</v>
      </c>
      <c r="J17" s="69" t="s">
        <v>113</v>
      </c>
      <c r="K17" s="69" t="s">
        <v>113</v>
      </c>
      <c r="L17" s="69" t="s">
        <v>113</v>
      </c>
      <c r="M17" s="69">
        <v>14</v>
      </c>
      <c r="N17" s="71">
        <f t="shared" si="2"/>
        <v>233</v>
      </c>
      <c r="O17" s="136" t="s">
        <v>116</v>
      </c>
      <c r="P17" s="20"/>
      <c r="Q17" s="5"/>
    </row>
    <row r="18" spans="1:17" s="65" customFormat="1" ht="27" customHeight="1">
      <c r="A18" s="56"/>
      <c r="B18" s="87" t="s">
        <v>14</v>
      </c>
      <c r="C18" s="81">
        <v>3712</v>
      </c>
      <c r="D18" s="70">
        <v>390</v>
      </c>
      <c r="E18" s="70">
        <v>1661</v>
      </c>
      <c r="F18" s="70">
        <v>24</v>
      </c>
      <c r="G18" s="70">
        <v>8</v>
      </c>
      <c r="H18" s="69" t="s">
        <v>113</v>
      </c>
      <c r="I18" s="70">
        <v>16</v>
      </c>
      <c r="J18" s="69" t="s">
        <v>113</v>
      </c>
      <c r="K18" s="69">
        <v>151</v>
      </c>
      <c r="L18" s="69" t="s">
        <v>113</v>
      </c>
      <c r="M18" s="70">
        <v>463</v>
      </c>
      <c r="N18" s="71">
        <f t="shared" si="2"/>
        <v>6425</v>
      </c>
      <c r="O18" s="137" t="s">
        <v>117</v>
      </c>
      <c r="P18" s="63"/>
      <c r="Q18" s="64"/>
    </row>
    <row r="19" spans="1:17" ht="27" customHeight="1">
      <c r="A19" s="15"/>
      <c r="B19" s="86" t="s">
        <v>15</v>
      </c>
      <c r="C19" s="80" t="s">
        <v>113</v>
      </c>
      <c r="D19" s="69" t="s">
        <v>113</v>
      </c>
      <c r="E19" s="70">
        <v>7836</v>
      </c>
      <c r="F19" s="69" t="s">
        <v>113</v>
      </c>
      <c r="G19" s="69" t="s">
        <v>113</v>
      </c>
      <c r="H19" s="69" t="s">
        <v>113</v>
      </c>
      <c r="I19" s="69" t="s">
        <v>113</v>
      </c>
      <c r="J19" s="69" t="s">
        <v>113</v>
      </c>
      <c r="K19" s="69" t="s">
        <v>113</v>
      </c>
      <c r="L19" s="69">
        <v>163</v>
      </c>
      <c r="M19" s="69" t="s">
        <v>113</v>
      </c>
      <c r="N19" s="71">
        <f t="shared" si="2"/>
        <v>7999</v>
      </c>
      <c r="O19" s="40" t="s">
        <v>118</v>
      </c>
      <c r="P19" s="20"/>
      <c r="Q19" s="5"/>
    </row>
    <row r="20" spans="1:17" ht="27" customHeight="1">
      <c r="A20" s="15"/>
      <c r="B20" s="86" t="s">
        <v>16</v>
      </c>
      <c r="C20" s="81">
        <v>509</v>
      </c>
      <c r="D20" s="70">
        <v>80</v>
      </c>
      <c r="E20" s="69" t="s">
        <v>113</v>
      </c>
      <c r="F20" s="69" t="s">
        <v>113</v>
      </c>
      <c r="G20" s="69" t="s">
        <v>113</v>
      </c>
      <c r="H20" s="69" t="s">
        <v>113</v>
      </c>
      <c r="I20" s="69" t="s">
        <v>113</v>
      </c>
      <c r="J20" s="69">
        <v>5</v>
      </c>
      <c r="K20" s="69">
        <v>27</v>
      </c>
      <c r="L20" s="69" t="s">
        <v>113</v>
      </c>
      <c r="M20" s="69" t="s">
        <v>113</v>
      </c>
      <c r="N20" s="71">
        <f t="shared" si="2"/>
        <v>621</v>
      </c>
      <c r="O20" s="40" t="s">
        <v>119</v>
      </c>
      <c r="P20" s="20"/>
      <c r="Q20" s="5"/>
    </row>
    <row r="21" spans="1:17" ht="27" customHeight="1">
      <c r="A21" s="15"/>
      <c r="B21" s="87" t="s">
        <v>82</v>
      </c>
      <c r="C21" s="81">
        <v>727</v>
      </c>
      <c r="D21" s="70">
        <v>52</v>
      </c>
      <c r="E21" s="69">
        <v>3300</v>
      </c>
      <c r="F21" s="70">
        <v>36</v>
      </c>
      <c r="G21" s="70">
        <v>70</v>
      </c>
      <c r="H21" s="70">
        <v>3</v>
      </c>
      <c r="I21" s="69">
        <v>45</v>
      </c>
      <c r="J21" s="69" t="s">
        <v>113</v>
      </c>
      <c r="K21" s="69" t="s">
        <v>113</v>
      </c>
      <c r="L21" s="69" t="s">
        <v>113</v>
      </c>
      <c r="M21" s="70">
        <v>680</v>
      </c>
      <c r="N21" s="71">
        <f>SUM(C21:M21)</f>
        <v>4913</v>
      </c>
      <c r="O21" s="48" t="s">
        <v>148</v>
      </c>
      <c r="P21" s="20"/>
      <c r="Q21" s="5"/>
    </row>
    <row r="22" spans="1:17" ht="27" customHeight="1">
      <c r="A22" s="15"/>
      <c r="B22" s="88" t="s">
        <v>104</v>
      </c>
      <c r="C22" s="81">
        <v>3576</v>
      </c>
      <c r="D22" s="70">
        <v>100</v>
      </c>
      <c r="E22" s="69">
        <v>394</v>
      </c>
      <c r="F22" s="70">
        <v>110</v>
      </c>
      <c r="G22" s="70">
        <v>179</v>
      </c>
      <c r="H22" s="70">
        <v>8</v>
      </c>
      <c r="I22" s="69">
        <v>363</v>
      </c>
      <c r="J22" s="69">
        <v>4</v>
      </c>
      <c r="K22" s="69">
        <v>296</v>
      </c>
      <c r="L22" s="69" t="s">
        <v>113</v>
      </c>
      <c r="M22" s="70">
        <v>771</v>
      </c>
      <c r="N22" s="71">
        <f>SUM(C22:M22)</f>
        <v>5801</v>
      </c>
      <c r="O22" s="40" t="s">
        <v>149</v>
      </c>
      <c r="P22" s="20"/>
      <c r="Q22" s="5"/>
    </row>
    <row r="23" spans="1:17" ht="27" customHeight="1">
      <c r="A23" s="15"/>
      <c r="B23" s="87" t="s">
        <v>17</v>
      </c>
      <c r="C23" s="81">
        <v>84</v>
      </c>
      <c r="D23" s="70">
        <v>69</v>
      </c>
      <c r="E23" s="69">
        <v>1</v>
      </c>
      <c r="F23" s="70">
        <v>2</v>
      </c>
      <c r="G23" s="69" t="s">
        <v>113</v>
      </c>
      <c r="H23" s="70">
        <v>20</v>
      </c>
      <c r="I23" s="70">
        <v>1</v>
      </c>
      <c r="J23" s="69" t="s">
        <v>113</v>
      </c>
      <c r="K23" s="70">
        <v>175</v>
      </c>
      <c r="L23" s="69" t="s">
        <v>113</v>
      </c>
      <c r="M23" s="69" t="s">
        <v>113</v>
      </c>
      <c r="N23" s="71">
        <f t="shared" si="2"/>
        <v>352</v>
      </c>
      <c r="O23" s="40" t="s">
        <v>120</v>
      </c>
      <c r="P23" s="20"/>
      <c r="Q23" s="5"/>
    </row>
    <row r="24" spans="1:17" ht="27" customHeight="1">
      <c r="A24" s="15"/>
      <c r="B24" s="87" t="s">
        <v>18</v>
      </c>
      <c r="C24" s="80">
        <v>33</v>
      </c>
      <c r="D24" s="70">
        <v>160</v>
      </c>
      <c r="E24" s="70">
        <v>437</v>
      </c>
      <c r="F24" s="70">
        <v>268</v>
      </c>
      <c r="G24" s="69" t="s">
        <v>113</v>
      </c>
      <c r="H24" s="69">
        <v>1</v>
      </c>
      <c r="I24" s="69" t="s">
        <v>113</v>
      </c>
      <c r="J24" s="69" t="s">
        <v>113</v>
      </c>
      <c r="K24" s="69" t="s">
        <v>113</v>
      </c>
      <c r="L24" s="69" t="s">
        <v>113</v>
      </c>
      <c r="M24" s="69" t="s">
        <v>113</v>
      </c>
      <c r="N24" s="71">
        <f t="shared" si="2"/>
        <v>899</v>
      </c>
      <c r="O24" s="40" t="s">
        <v>121</v>
      </c>
      <c r="P24" s="20"/>
      <c r="Q24" s="5"/>
    </row>
    <row r="25" spans="1:17" ht="27" customHeight="1">
      <c r="A25" s="15"/>
      <c r="B25" s="86" t="s">
        <v>19</v>
      </c>
      <c r="C25" s="81">
        <v>22</v>
      </c>
      <c r="D25" s="70">
        <v>19</v>
      </c>
      <c r="E25" s="70">
        <v>1277</v>
      </c>
      <c r="F25" s="70">
        <v>45</v>
      </c>
      <c r="G25" s="69" t="s">
        <v>113</v>
      </c>
      <c r="H25" s="70">
        <v>6</v>
      </c>
      <c r="I25" s="69" t="s">
        <v>113</v>
      </c>
      <c r="J25" s="69" t="s">
        <v>113</v>
      </c>
      <c r="K25" s="69" t="s">
        <v>113</v>
      </c>
      <c r="L25" s="69" t="s">
        <v>113</v>
      </c>
      <c r="M25" s="70">
        <v>387</v>
      </c>
      <c r="N25" s="71">
        <f t="shared" si="2"/>
        <v>1756</v>
      </c>
      <c r="O25" s="40" t="s">
        <v>153</v>
      </c>
      <c r="P25" s="20"/>
      <c r="Q25" s="5"/>
    </row>
    <row r="26" spans="1:17" ht="27" customHeight="1">
      <c r="A26" s="15"/>
      <c r="B26" s="86" t="s">
        <v>20</v>
      </c>
      <c r="C26" s="81">
        <v>15</v>
      </c>
      <c r="D26" s="69">
        <v>0</v>
      </c>
      <c r="E26" s="69">
        <v>5</v>
      </c>
      <c r="F26" s="69" t="s">
        <v>113</v>
      </c>
      <c r="G26" s="69" t="s">
        <v>113</v>
      </c>
      <c r="H26" s="69" t="s">
        <v>113</v>
      </c>
      <c r="I26" s="69" t="s">
        <v>113</v>
      </c>
      <c r="J26" s="69" t="s">
        <v>113</v>
      </c>
      <c r="K26" s="69" t="s">
        <v>113</v>
      </c>
      <c r="L26" s="69" t="s">
        <v>113</v>
      </c>
      <c r="M26" s="69" t="s">
        <v>113</v>
      </c>
      <c r="N26" s="71">
        <f t="shared" si="2"/>
        <v>20</v>
      </c>
      <c r="O26" s="48" t="s">
        <v>147</v>
      </c>
      <c r="P26" s="20"/>
      <c r="Q26" s="5"/>
    </row>
    <row r="27" spans="1:17" ht="27" customHeight="1">
      <c r="A27" s="15"/>
      <c r="B27" s="86" t="s">
        <v>21</v>
      </c>
      <c r="C27" s="81">
        <v>32</v>
      </c>
      <c r="D27" s="69">
        <v>3</v>
      </c>
      <c r="E27" s="69">
        <v>9</v>
      </c>
      <c r="F27" s="70">
        <v>16</v>
      </c>
      <c r="G27" s="69" t="s">
        <v>113</v>
      </c>
      <c r="H27" s="69" t="s">
        <v>113</v>
      </c>
      <c r="I27" s="69" t="s">
        <v>113</v>
      </c>
      <c r="J27" s="69" t="s">
        <v>113</v>
      </c>
      <c r="K27" s="69" t="s">
        <v>113</v>
      </c>
      <c r="L27" s="69" t="s">
        <v>113</v>
      </c>
      <c r="M27" s="69" t="s">
        <v>113</v>
      </c>
      <c r="N27" s="71">
        <f t="shared" si="2"/>
        <v>60</v>
      </c>
      <c r="O27" s="40" t="s">
        <v>122</v>
      </c>
      <c r="P27" s="20"/>
      <c r="Q27" s="5"/>
    </row>
    <row r="28" spans="1:17" ht="27" customHeight="1">
      <c r="A28" s="15"/>
      <c r="B28" s="86" t="s">
        <v>22</v>
      </c>
      <c r="C28" s="80" t="s">
        <v>113</v>
      </c>
      <c r="D28" s="70">
        <v>254</v>
      </c>
      <c r="E28" s="70">
        <v>0</v>
      </c>
      <c r="F28" s="70">
        <v>55</v>
      </c>
      <c r="G28" s="70">
        <v>34</v>
      </c>
      <c r="H28" s="69" t="s">
        <v>113</v>
      </c>
      <c r="I28" s="70">
        <v>14</v>
      </c>
      <c r="J28" s="70">
        <v>11</v>
      </c>
      <c r="K28" s="69" t="s">
        <v>113</v>
      </c>
      <c r="L28" s="69" t="s">
        <v>113</v>
      </c>
      <c r="M28" s="69" t="s">
        <v>113</v>
      </c>
      <c r="N28" s="71">
        <f t="shared" si="2"/>
        <v>368</v>
      </c>
      <c r="O28" s="40" t="s">
        <v>123</v>
      </c>
      <c r="P28" s="20"/>
      <c r="Q28" s="5"/>
    </row>
    <row r="29" spans="1:17" s="65" customFormat="1" ht="27" customHeight="1">
      <c r="A29" s="56"/>
      <c r="B29" s="87" t="s">
        <v>23</v>
      </c>
      <c r="C29" s="81">
        <v>36</v>
      </c>
      <c r="D29" s="70">
        <v>19</v>
      </c>
      <c r="E29" s="70">
        <v>3</v>
      </c>
      <c r="F29" s="69">
        <v>1</v>
      </c>
      <c r="G29" s="69" t="s">
        <v>113</v>
      </c>
      <c r="H29" s="69" t="s">
        <v>113</v>
      </c>
      <c r="I29" s="69" t="s">
        <v>113</v>
      </c>
      <c r="J29" s="69" t="s">
        <v>113</v>
      </c>
      <c r="K29" s="70">
        <v>48</v>
      </c>
      <c r="L29" s="69" t="s">
        <v>113</v>
      </c>
      <c r="M29" s="70">
        <v>172</v>
      </c>
      <c r="N29" s="71">
        <f t="shared" si="2"/>
        <v>279</v>
      </c>
      <c r="O29" s="67" t="s">
        <v>124</v>
      </c>
      <c r="P29" s="63"/>
      <c r="Q29" s="64"/>
    </row>
    <row r="30" spans="1:17" ht="27" customHeight="1" thickBot="1">
      <c r="A30" s="15"/>
      <c r="B30" s="89" t="s">
        <v>24</v>
      </c>
      <c r="C30" s="82">
        <v>21</v>
      </c>
      <c r="D30" s="59">
        <v>35</v>
      </c>
      <c r="E30" s="59" t="s">
        <v>106</v>
      </c>
      <c r="F30" s="59" t="s">
        <v>106</v>
      </c>
      <c r="G30" s="59" t="s">
        <v>106</v>
      </c>
      <c r="H30" s="59" t="s">
        <v>106</v>
      </c>
      <c r="I30" s="59" t="s">
        <v>106</v>
      </c>
      <c r="J30" s="59" t="s">
        <v>106</v>
      </c>
      <c r="K30" s="59" t="s">
        <v>106</v>
      </c>
      <c r="L30" s="59" t="s">
        <v>106</v>
      </c>
      <c r="M30" s="59" t="s">
        <v>106</v>
      </c>
      <c r="N30" s="72">
        <f t="shared" si="2"/>
        <v>56</v>
      </c>
      <c r="O30" s="79" t="s">
        <v>125</v>
      </c>
      <c r="P30" s="20"/>
      <c r="Q30" s="5"/>
    </row>
    <row r="31" spans="1:17" ht="27" customHeight="1" thickBot="1">
      <c r="A31" s="15"/>
      <c r="B31" s="90" t="s">
        <v>25</v>
      </c>
      <c r="C31" s="83">
        <f aca="true" t="shared" si="3" ref="C31:N31">SUM(C14:C30)</f>
        <v>29093</v>
      </c>
      <c r="D31" s="23">
        <f t="shared" si="3"/>
        <v>1432</v>
      </c>
      <c r="E31" s="23">
        <f t="shared" si="3"/>
        <v>14970</v>
      </c>
      <c r="F31" s="23">
        <f t="shared" si="3"/>
        <v>749</v>
      </c>
      <c r="G31" s="23">
        <f t="shared" si="3"/>
        <v>291</v>
      </c>
      <c r="H31" s="23">
        <f t="shared" si="3"/>
        <v>66</v>
      </c>
      <c r="I31" s="23">
        <f t="shared" si="3"/>
        <v>441</v>
      </c>
      <c r="J31" s="23">
        <f t="shared" si="3"/>
        <v>20</v>
      </c>
      <c r="K31" s="23">
        <f t="shared" si="3"/>
        <v>870</v>
      </c>
      <c r="L31" s="23">
        <f t="shared" si="3"/>
        <v>163</v>
      </c>
      <c r="M31" s="23">
        <f t="shared" si="3"/>
        <v>2493</v>
      </c>
      <c r="N31" s="52">
        <f t="shared" si="3"/>
        <v>50588</v>
      </c>
      <c r="O31" s="124"/>
      <c r="P31" s="20"/>
      <c r="Q31" s="5"/>
    </row>
    <row r="32" spans="1:16" ht="27" customHeight="1">
      <c r="A32" s="2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111"/>
      <c r="M32" s="42"/>
      <c r="N32" s="42"/>
      <c r="O32" s="128"/>
      <c r="P32" s="25"/>
    </row>
    <row r="35" spans="2:15" ht="17.25" customHeight="1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22"/>
    </row>
    <row r="36" spans="2:15" ht="17.25" customHeight="1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2:15" ht="17.25" customHeight="1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47" spans="2:16" ht="17.2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2:16" ht="17.25" customHeight="1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2:16" ht="17.25" customHeight="1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</sheetData>
  <sheetProtection/>
  <mergeCells count="22">
    <mergeCell ref="N3:N4"/>
    <mergeCell ref="M11:N11"/>
    <mergeCell ref="N12:N13"/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B47:P49"/>
    <mergeCell ref="B36:O37"/>
    <mergeCell ref="C12:C13"/>
    <mergeCell ref="D12:D13"/>
    <mergeCell ref="H12:H13"/>
    <mergeCell ref="I12:I13"/>
    <mergeCell ref="O12:O13"/>
    <mergeCell ref="J12:J13"/>
    <mergeCell ref="K12:K13"/>
    <mergeCell ref="M12:M13"/>
  </mergeCells>
  <printOptions horizontalCentered="1" verticalCentered="1"/>
  <pageMargins left="0.984251968503937" right="0.3937007874015748" top="0.5905511811023623" bottom="0.31496062992125984" header="0" footer="0"/>
  <pageSetup firstPageNumber="9" useFirstPageNumber="1" horizontalDpi="1200" verticalDpi="1200" orientation="landscape" paperSize="9" scale="62" r:id="rId1"/>
  <headerFooter alignWithMargins="0">
    <oddFooter>&amp;C&amp;P</oddFooter>
    <firstFooter>&amp;C&amp;9&amp;P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49"/>
  <sheetViews>
    <sheetView zoomScale="75" zoomScaleNormal="75" zoomScaleSheetLayoutView="100" workbookViewId="0" topLeftCell="A1">
      <selection activeCell="O17" sqref="O17"/>
    </sheetView>
  </sheetViews>
  <sheetFormatPr defaultColWidth="15.625" defaultRowHeight="13.5"/>
  <cols>
    <col min="1" max="1" width="0.74609375" style="3" customWidth="1"/>
    <col min="2" max="2" width="11.375" style="3" customWidth="1"/>
    <col min="3" max="14" width="10.125" style="3" customWidth="1"/>
    <col min="15" max="15" width="76.125" style="125" customWidth="1"/>
    <col min="16" max="16" width="3.50390625" style="3" customWidth="1"/>
    <col min="17" max="16384" width="15.625" style="3" customWidth="1"/>
  </cols>
  <sheetData>
    <row r="2" spans="1:15" s="6" customFormat="1" ht="26.25" customHeight="1" thickBot="1">
      <c r="A2" s="43" t="s">
        <v>98</v>
      </c>
      <c r="B2" s="35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62" t="s">
        <v>63</v>
      </c>
      <c r="N2" s="162"/>
      <c r="O2" s="123"/>
    </row>
    <row r="3" spans="1:16" s="7" customFormat="1" ht="30.75" customHeight="1">
      <c r="A3" s="44"/>
      <c r="B3" s="84" t="s">
        <v>57</v>
      </c>
      <c r="C3" s="151" t="s">
        <v>99</v>
      </c>
      <c r="D3" s="153" t="s">
        <v>65</v>
      </c>
      <c r="E3" s="37" t="s">
        <v>4</v>
      </c>
      <c r="F3" s="45" t="s">
        <v>100</v>
      </c>
      <c r="G3" s="16" t="s">
        <v>66</v>
      </c>
      <c r="H3" s="153" t="s">
        <v>61</v>
      </c>
      <c r="I3" s="153" t="s">
        <v>67</v>
      </c>
      <c r="J3" s="153" t="s">
        <v>68</v>
      </c>
      <c r="K3" s="153" t="s">
        <v>62</v>
      </c>
      <c r="L3" s="16" t="s">
        <v>69</v>
      </c>
      <c r="M3" s="153" t="s">
        <v>70</v>
      </c>
      <c r="N3" s="172" t="s">
        <v>71</v>
      </c>
      <c r="O3" s="173" t="s">
        <v>74</v>
      </c>
      <c r="P3" s="46"/>
    </row>
    <row r="4" spans="1:16" ht="30.75" customHeight="1" thickBot="1">
      <c r="A4" s="15"/>
      <c r="B4" s="85" t="s">
        <v>5</v>
      </c>
      <c r="C4" s="169"/>
      <c r="D4" s="170"/>
      <c r="E4" s="38" t="s">
        <v>6</v>
      </c>
      <c r="F4" s="47" t="s">
        <v>72</v>
      </c>
      <c r="G4" s="9" t="s">
        <v>73</v>
      </c>
      <c r="H4" s="170"/>
      <c r="I4" s="170"/>
      <c r="J4" s="170"/>
      <c r="K4" s="170"/>
      <c r="L4" s="11" t="s">
        <v>64</v>
      </c>
      <c r="M4" s="170"/>
      <c r="N4" s="160"/>
      <c r="O4" s="158"/>
      <c r="P4" s="20"/>
    </row>
    <row r="5" spans="1:17" s="65" customFormat="1" ht="30.75" customHeight="1">
      <c r="A5" s="56"/>
      <c r="B5" s="94" t="s">
        <v>26</v>
      </c>
      <c r="C5" s="91">
        <v>1243</v>
      </c>
      <c r="D5" s="55">
        <v>527</v>
      </c>
      <c r="E5" s="55">
        <v>55</v>
      </c>
      <c r="F5" s="55">
        <v>30</v>
      </c>
      <c r="G5" s="54" t="s">
        <v>105</v>
      </c>
      <c r="H5" s="55">
        <v>2</v>
      </c>
      <c r="I5" s="55">
        <v>15</v>
      </c>
      <c r="J5" s="55" t="s">
        <v>106</v>
      </c>
      <c r="K5" s="55">
        <v>54</v>
      </c>
      <c r="L5" s="54" t="s">
        <v>105</v>
      </c>
      <c r="M5" s="55">
        <v>71</v>
      </c>
      <c r="N5" s="73">
        <f aca="true" t="shared" si="0" ref="N5:N19">SUM(C5:M5)</f>
        <v>1997</v>
      </c>
      <c r="O5" s="135" t="s">
        <v>126</v>
      </c>
      <c r="P5" s="63"/>
      <c r="Q5" s="66"/>
    </row>
    <row r="6" spans="1:17" s="65" customFormat="1" ht="30.75" customHeight="1">
      <c r="A6" s="56"/>
      <c r="B6" s="94" t="s">
        <v>27</v>
      </c>
      <c r="C6" s="91">
        <v>3079</v>
      </c>
      <c r="D6" s="55">
        <v>1374</v>
      </c>
      <c r="E6" s="55">
        <v>375</v>
      </c>
      <c r="F6" s="55">
        <v>69</v>
      </c>
      <c r="G6" s="54" t="s">
        <v>105</v>
      </c>
      <c r="H6" s="55">
        <v>13</v>
      </c>
      <c r="I6" s="55">
        <v>6</v>
      </c>
      <c r="J6" s="54">
        <v>190</v>
      </c>
      <c r="K6" s="55">
        <v>74</v>
      </c>
      <c r="L6" s="54" t="s">
        <v>105</v>
      </c>
      <c r="M6" s="54" t="s">
        <v>105</v>
      </c>
      <c r="N6" s="57">
        <f t="shared" si="0"/>
        <v>5180</v>
      </c>
      <c r="O6" s="135" t="s">
        <v>157</v>
      </c>
      <c r="P6" s="63"/>
      <c r="Q6" s="66"/>
    </row>
    <row r="7" spans="1:17" ht="30.75" customHeight="1">
      <c r="A7" s="15"/>
      <c r="B7" s="95" t="s">
        <v>28</v>
      </c>
      <c r="C7" s="92">
        <v>769</v>
      </c>
      <c r="D7" s="54">
        <v>274</v>
      </c>
      <c r="E7" s="55">
        <v>59</v>
      </c>
      <c r="F7" s="54" t="s">
        <v>105</v>
      </c>
      <c r="G7" s="54" t="s">
        <v>105</v>
      </c>
      <c r="H7" s="54" t="s">
        <v>105</v>
      </c>
      <c r="I7" s="54" t="s">
        <v>105</v>
      </c>
      <c r="J7" s="54" t="s">
        <v>105</v>
      </c>
      <c r="K7" s="54" t="s">
        <v>105</v>
      </c>
      <c r="L7" s="54">
        <v>8</v>
      </c>
      <c r="M7" s="55">
        <v>150</v>
      </c>
      <c r="N7" s="57">
        <f t="shared" si="0"/>
        <v>1260</v>
      </c>
      <c r="O7" s="136" t="s">
        <v>127</v>
      </c>
      <c r="P7" s="20"/>
      <c r="Q7" s="1"/>
    </row>
    <row r="8" spans="1:17" ht="30.75" customHeight="1">
      <c r="A8" s="15"/>
      <c r="B8" s="95" t="s">
        <v>85</v>
      </c>
      <c r="C8" s="92">
        <v>2295</v>
      </c>
      <c r="D8" s="54">
        <v>116</v>
      </c>
      <c r="E8" s="55">
        <v>462</v>
      </c>
      <c r="F8" s="54">
        <v>11</v>
      </c>
      <c r="G8" s="54" t="s">
        <v>105</v>
      </c>
      <c r="H8" s="54">
        <v>0</v>
      </c>
      <c r="I8" s="54">
        <v>9</v>
      </c>
      <c r="J8" s="54">
        <v>2</v>
      </c>
      <c r="K8" s="54">
        <v>42</v>
      </c>
      <c r="L8" s="55">
        <v>16</v>
      </c>
      <c r="M8" s="55">
        <v>14</v>
      </c>
      <c r="N8" s="57">
        <f t="shared" si="0"/>
        <v>2967</v>
      </c>
      <c r="O8" s="131" t="s">
        <v>128</v>
      </c>
      <c r="P8" s="20"/>
      <c r="Q8" s="1"/>
    </row>
    <row r="9" spans="1:17" s="65" customFormat="1" ht="30.75" customHeight="1">
      <c r="A9" s="56"/>
      <c r="B9" s="94" t="s">
        <v>29</v>
      </c>
      <c r="C9" s="92">
        <v>1364</v>
      </c>
      <c r="D9" s="55">
        <v>464</v>
      </c>
      <c r="E9" s="55">
        <v>65</v>
      </c>
      <c r="F9" s="54">
        <v>17</v>
      </c>
      <c r="G9" s="54" t="s">
        <v>105</v>
      </c>
      <c r="H9" s="54">
        <v>22</v>
      </c>
      <c r="I9" s="54">
        <v>3</v>
      </c>
      <c r="J9" s="54">
        <v>4</v>
      </c>
      <c r="K9" s="54">
        <v>40</v>
      </c>
      <c r="L9" s="54" t="s">
        <v>105</v>
      </c>
      <c r="M9" s="54">
        <v>122</v>
      </c>
      <c r="N9" s="57">
        <f t="shared" si="0"/>
        <v>2101</v>
      </c>
      <c r="O9" s="135" t="s">
        <v>159</v>
      </c>
      <c r="P9" s="63"/>
      <c r="Q9" s="66"/>
    </row>
    <row r="10" spans="1:17" ht="30.75" customHeight="1">
      <c r="A10" s="15"/>
      <c r="B10" s="95" t="s">
        <v>101</v>
      </c>
      <c r="C10" s="91">
        <v>233</v>
      </c>
      <c r="D10" s="55">
        <v>155</v>
      </c>
      <c r="E10" s="55">
        <v>90</v>
      </c>
      <c r="F10" s="54" t="s">
        <v>107</v>
      </c>
      <c r="G10" s="54" t="s">
        <v>107</v>
      </c>
      <c r="H10" s="54" t="s">
        <v>107</v>
      </c>
      <c r="I10" s="55">
        <v>0</v>
      </c>
      <c r="J10" s="55">
        <v>4</v>
      </c>
      <c r="K10" s="54" t="s">
        <v>107</v>
      </c>
      <c r="L10" s="54" t="s">
        <v>107</v>
      </c>
      <c r="M10" s="55">
        <v>584</v>
      </c>
      <c r="N10" s="57">
        <f t="shared" si="0"/>
        <v>1066</v>
      </c>
      <c r="O10" s="131" t="s">
        <v>155</v>
      </c>
      <c r="P10" s="20"/>
      <c r="Q10" s="1"/>
    </row>
    <row r="11" spans="1:17" ht="30.75" customHeight="1">
      <c r="A11" s="15"/>
      <c r="B11" s="94" t="s">
        <v>102</v>
      </c>
      <c r="C11" s="91">
        <v>11</v>
      </c>
      <c r="D11" s="55">
        <v>277</v>
      </c>
      <c r="E11" s="55">
        <v>388</v>
      </c>
      <c r="F11" s="54" t="s">
        <v>107</v>
      </c>
      <c r="G11" s="54" t="s">
        <v>107</v>
      </c>
      <c r="H11" s="54" t="s">
        <v>107</v>
      </c>
      <c r="I11" s="55">
        <v>18</v>
      </c>
      <c r="J11" s="54">
        <v>4</v>
      </c>
      <c r="K11" s="54" t="s">
        <v>107</v>
      </c>
      <c r="L11" s="54" t="s">
        <v>107</v>
      </c>
      <c r="M11" s="55">
        <v>16</v>
      </c>
      <c r="N11" s="57">
        <f t="shared" si="0"/>
        <v>714</v>
      </c>
      <c r="O11" s="136" t="s">
        <v>129</v>
      </c>
      <c r="P11" s="20"/>
      <c r="Q11" s="1"/>
    </row>
    <row r="12" spans="1:17" ht="30.75" customHeight="1">
      <c r="A12" s="15"/>
      <c r="B12" s="95" t="s">
        <v>30</v>
      </c>
      <c r="C12" s="91">
        <v>117</v>
      </c>
      <c r="D12" s="55">
        <v>46</v>
      </c>
      <c r="E12" s="55">
        <v>29</v>
      </c>
      <c r="F12" s="54" t="s">
        <v>107</v>
      </c>
      <c r="G12" s="54" t="s">
        <v>107</v>
      </c>
      <c r="H12" s="54" t="s">
        <v>107</v>
      </c>
      <c r="I12" s="54" t="s">
        <v>107</v>
      </c>
      <c r="J12" s="54">
        <v>0</v>
      </c>
      <c r="K12" s="55">
        <v>65</v>
      </c>
      <c r="L12" s="54" t="s">
        <v>107</v>
      </c>
      <c r="M12" s="54">
        <v>199</v>
      </c>
      <c r="N12" s="57">
        <f>SUM(C12:M12)</f>
        <v>456</v>
      </c>
      <c r="O12" s="136" t="s">
        <v>130</v>
      </c>
      <c r="P12" s="20"/>
      <c r="Q12" s="1"/>
    </row>
    <row r="13" spans="1:17" ht="30.75" customHeight="1">
      <c r="A13" s="15"/>
      <c r="B13" s="96" t="s">
        <v>89</v>
      </c>
      <c r="C13" s="91">
        <v>1543</v>
      </c>
      <c r="D13" s="55">
        <v>135</v>
      </c>
      <c r="E13" s="55">
        <v>117</v>
      </c>
      <c r="F13" s="54">
        <v>16</v>
      </c>
      <c r="G13" s="54" t="s">
        <v>107</v>
      </c>
      <c r="H13" s="54" t="s">
        <v>107</v>
      </c>
      <c r="I13" s="54" t="s">
        <v>107</v>
      </c>
      <c r="J13" s="54">
        <v>57</v>
      </c>
      <c r="K13" s="55">
        <v>33</v>
      </c>
      <c r="L13" s="54" t="s">
        <v>107</v>
      </c>
      <c r="M13" s="54">
        <v>29</v>
      </c>
      <c r="N13" s="57">
        <f>SUM(C13:M13)</f>
        <v>1930</v>
      </c>
      <c r="O13" s="131" t="s">
        <v>132</v>
      </c>
      <c r="P13" s="20"/>
      <c r="Q13" s="1"/>
    </row>
    <row r="14" spans="1:17" ht="30.75" customHeight="1">
      <c r="A14" s="15"/>
      <c r="B14" s="96" t="s">
        <v>90</v>
      </c>
      <c r="C14" s="91">
        <v>433</v>
      </c>
      <c r="D14" s="55">
        <v>94</v>
      </c>
      <c r="E14" s="55">
        <v>11</v>
      </c>
      <c r="F14" s="54">
        <v>7</v>
      </c>
      <c r="G14" s="68" t="s">
        <v>110</v>
      </c>
      <c r="H14" s="54">
        <v>0</v>
      </c>
      <c r="I14" s="54">
        <v>1</v>
      </c>
      <c r="J14" s="54">
        <v>3</v>
      </c>
      <c r="K14" s="55">
        <v>41</v>
      </c>
      <c r="L14" s="54" t="s">
        <v>105</v>
      </c>
      <c r="M14" s="68" t="s">
        <v>110</v>
      </c>
      <c r="N14" s="57">
        <f>SUM(C14:M14)</f>
        <v>590</v>
      </c>
      <c r="O14" s="131" t="s">
        <v>131</v>
      </c>
      <c r="P14" s="20"/>
      <c r="Q14" s="1"/>
    </row>
    <row r="15" spans="1:17" ht="30.75" customHeight="1">
      <c r="A15" s="15"/>
      <c r="B15" s="95" t="s">
        <v>87</v>
      </c>
      <c r="C15" s="91">
        <v>912</v>
      </c>
      <c r="D15" s="55">
        <v>23</v>
      </c>
      <c r="E15" s="55">
        <v>2</v>
      </c>
      <c r="F15" s="54" t="s">
        <v>105</v>
      </c>
      <c r="G15" s="54" t="s">
        <v>105</v>
      </c>
      <c r="H15" s="54" t="s">
        <v>105</v>
      </c>
      <c r="I15" s="54" t="s">
        <v>105</v>
      </c>
      <c r="J15" s="54" t="s">
        <v>105</v>
      </c>
      <c r="K15" s="55">
        <v>60</v>
      </c>
      <c r="L15" s="54" t="s">
        <v>105</v>
      </c>
      <c r="M15" s="54" t="s">
        <v>105</v>
      </c>
      <c r="N15" s="57">
        <f>SUM(C15:M15)</f>
        <v>997</v>
      </c>
      <c r="O15" s="131" t="s">
        <v>160</v>
      </c>
      <c r="P15" s="20"/>
      <c r="Q15" s="1"/>
    </row>
    <row r="16" spans="1:17" ht="30.75" customHeight="1">
      <c r="A16" s="56"/>
      <c r="B16" s="94" t="s">
        <v>86</v>
      </c>
      <c r="C16" s="91">
        <v>407</v>
      </c>
      <c r="D16" s="55">
        <v>138</v>
      </c>
      <c r="E16" s="55">
        <v>26</v>
      </c>
      <c r="F16" s="55">
        <v>1</v>
      </c>
      <c r="G16" s="54" t="s">
        <v>105</v>
      </c>
      <c r="H16" s="55">
        <v>8</v>
      </c>
      <c r="I16" s="54" t="s">
        <v>105</v>
      </c>
      <c r="J16" s="54" t="s">
        <v>105</v>
      </c>
      <c r="K16" s="54" t="s">
        <v>105</v>
      </c>
      <c r="L16" s="54" t="s">
        <v>105</v>
      </c>
      <c r="M16" s="55">
        <v>129</v>
      </c>
      <c r="N16" s="57">
        <f t="shared" si="0"/>
        <v>709</v>
      </c>
      <c r="O16" s="131" t="s">
        <v>161</v>
      </c>
      <c r="P16" s="20"/>
      <c r="Q16" s="1"/>
    </row>
    <row r="17" spans="1:17" ht="30.75" customHeight="1">
      <c r="A17" s="15"/>
      <c r="B17" s="97" t="s">
        <v>103</v>
      </c>
      <c r="C17" s="92">
        <v>5</v>
      </c>
      <c r="D17" s="55">
        <v>10</v>
      </c>
      <c r="E17" s="55">
        <v>7</v>
      </c>
      <c r="F17" s="68" t="s">
        <v>113</v>
      </c>
      <c r="G17" s="54" t="s">
        <v>105</v>
      </c>
      <c r="H17" s="54" t="s">
        <v>105</v>
      </c>
      <c r="I17" s="54">
        <v>2</v>
      </c>
      <c r="J17" s="54" t="s">
        <v>105</v>
      </c>
      <c r="K17" s="54" t="s">
        <v>105</v>
      </c>
      <c r="L17" s="54" t="s">
        <v>105</v>
      </c>
      <c r="M17" s="54" t="s">
        <v>105</v>
      </c>
      <c r="N17" s="57">
        <f t="shared" si="0"/>
        <v>24</v>
      </c>
      <c r="O17" s="136" t="s">
        <v>154</v>
      </c>
      <c r="P17" s="20"/>
      <c r="Q17" s="1"/>
    </row>
    <row r="18" spans="1:17" ht="30.75" customHeight="1">
      <c r="A18" s="15"/>
      <c r="B18" s="95" t="s">
        <v>31</v>
      </c>
      <c r="C18" s="91">
        <v>406</v>
      </c>
      <c r="D18" s="54">
        <v>1</v>
      </c>
      <c r="E18" s="54" t="s">
        <v>105</v>
      </c>
      <c r="F18" s="54" t="s">
        <v>105</v>
      </c>
      <c r="G18" s="54" t="s">
        <v>105</v>
      </c>
      <c r="H18" s="54" t="s">
        <v>105</v>
      </c>
      <c r="I18" s="54" t="s">
        <v>105</v>
      </c>
      <c r="J18" s="55">
        <v>3</v>
      </c>
      <c r="K18" s="54" t="s">
        <v>105</v>
      </c>
      <c r="L18" s="54" t="s">
        <v>105</v>
      </c>
      <c r="M18" s="54" t="s">
        <v>105</v>
      </c>
      <c r="N18" s="57">
        <f t="shared" si="0"/>
        <v>410</v>
      </c>
      <c r="O18" s="136" t="s">
        <v>133</v>
      </c>
      <c r="P18" s="20"/>
      <c r="Q18" s="1"/>
    </row>
    <row r="19" spans="1:17" ht="30.75" customHeight="1" thickBot="1">
      <c r="A19" s="15"/>
      <c r="B19" s="98" t="s">
        <v>32</v>
      </c>
      <c r="C19" s="93">
        <v>64</v>
      </c>
      <c r="D19" s="60">
        <v>24</v>
      </c>
      <c r="E19" s="60">
        <v>18</v>
      </c>
      <c r="F19" s="59" t="s">
        <v>105</v>
      </c>
      <c r="G19" s="59" t="s">
        <v>105</v>
      </c>
      <c r="H19" s="59" t="s">
        <v>105</v>
      </c>
      <c r="I19" s="60">
        <v>5</v>
      </c>
      <c r="J19" s="60">
        <v>18</v>
      </c>
      <c r="K19" s="60">
        <v>35</v>
      </c>
      <c r="L19" s="59" t="s">
        <v>105</v>
      </c>
      <c r="M19" s="59" t="s">
        <v>105</v>
      </c>
      <c r="N19" s="62">
        <f t="shared" si="0"/>
        <v>164</v>
      </c>
      <c r="O19" s="79" t="s">
        <v>134</v>
      </c>
      <c r="P19" s="20"/>
      <c r="Q19" s="1"/>
    </row>
    <row r="20" spans="1:17" ht="30.75" customHeight="1" thickBot="1">
      <c r="A20" s="15"/>
      <c r="B20" s="99" t="s">
        <v>33</v>
      </c>
      <c r="C20" s="83">
        <f aca="true" t="shared" si="1" ref="C20:N20">SUM(C5:C19)</f>
        <v>12881</v>
      </c>
      <c r="D20" s="23">
        <f t="shared" si="1"/>
        <v>3658</v>
      </c>
      <c r="E20" s="23">
        <f t="shared" si="1"/>
        <v>1704</v>
      </c>
      <c r="F20" s="23">
        <f t="shared" si="1"/>
        <v>151</v>
      </c>
      <c r="G20" s="23">
        <f t="shared" si="1"/>
        <v>0</v>
      </c>
      <c r="H20" s="23">
        <f t="shared" si="1"/>
        <v>45</v>
      </c>
      <c r="I20" s="23">
        <f t="shared" si="1"/>
        <v>59</v>
      </c>
      <c r="J20" s="23">
        <f t="shared" si="1"/>
        <v>285</v>
      </c>
      <c r="K20" s="23">
        <f t="shared" si="1"/>
        <v>444</v>
      </c>
      <c r="L20" s="23">
        <f t="shared" si="1"/>
        <v>24</v>
      </c>
      <c r="M20" s="23">
        <f t="shared" si="1"/>
        <v>1314</v>
      </c>
      <c r="N20" s="23">
        <f t="shared" si="1"/>
        <v>20565</v>
      </c>
      <c r="O20" s="124"/>
      <c r="P20" s="20"/>
      <c r="Q20" s="1"/>
    </row>
    <row r="22" spans="2:15" ht="12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</row>
    <row r="35" spans="2:15" ht="12" customHeight="1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22"/>
    </row>
    <row r="36" spans="2:15" ht="12" customHeight="1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2:15" ht="12" customHeight="1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47" spans="2:16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</row>
    <row r="48" spans="2:16" ht="12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</row>
    <row r="49" spans="2:16" ht="12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</row>
  </sheetData>
  <sheetProtection/>
  <mergeCells count="13">
    <mergeCell ref="B47:P49"/>
    <mergeCell ref="B36:O37"/>
    <mergeCell ref="B22:O22"/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 horizontalCentered="1" verticalCentered="1"/>
  <pageMargins left="0.984251968503937" right="0.3937007874015748" top="0.5905511811023623" bottom="0.31496062992125984" header="0" footer="0"/>
  <pageSetup firstPageNumber="10" useFirstPageNumber="1" horizontalDpi="1200" verticalDpi="1200" orientation="landscape" paperSize="9" scale="62" r:id="rId1"/>
  <headerFooter alignWithMargins="0">
    <oddFooter>&amp;C&amp;P</oddFooter>
    <firstFooter>&amp;C&amp;9&amp;P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SheetLayoutView="80" zoomScalePageLayoutView="75" workbookViewId="0" topLeftCell="B1">
      <selection activeCell="O18" sqref="O18"/>
    </sheetView>
  </sheetViews>
  <sheetFormatPr defaultColWidth="9.00390625" defaultRowHeight="13.5"/>
  <cols>
    <col min="1" max="1" width="0.74609375" style="3" customWidth="1"/>
    <col min="2" max="2" width="12.625" style="3" customWidth="1"/>
    <col min="3" max="14" width="10.125" style="3" customWidth="1"/>
    <col min="15" max="15" width="76.00390625" style="106" customWidth="1"/>
    <col min="16" max="16" width="9.00390625" style="3" customWidth="1"/>
    <col min="17" max="17" width="11.125" style="3" bestFit="1" customWidth="1"/>
    <col min="18" max="16384" width="9.00390625" style="3" customWidth="1"/>
  </cols>
  <sheetData>
    <row r="1" spans="1:15" s="6" customFormat="1" ht="19.5" customHeight="1" thickBot="1">
      <c r="A1" s="49" t="s">
        <v>76</v>
      </c>
      <c r="B1" s="50"/>
      <c r="C1" s="13"/>
      <c r="D1" s="13"/>
      <c r="E1" s="13"/>
      <c r="F1" s="13"/>
      <c r="G1" s="13"/>
      <c r="H1" s="13"/>
      <c r="I1" s="13"/>
      <c r="J1" s="13"/>
      <c r="K1" s="13"/>
      <c r="L1" s="13"/>
      <c r="M1" s="51" t="s">
        <v>63</v>
      </c>
      <c r="N1" s="3"/>
      <c r="O1" s="105"/>
    </row>
    <row r="2" spans="1:16" ht="24.75" customHeight="1">
      <c r="A2" s="15"/>
      <c r="B2" s="84" t="s">
        <v>57</v>
      </c>
      <c r="C2" s="151" t="s">
        <v>58</v>
      </c>
      <c r="D2" s="153" t="s">
        <v>65</v>
      </c>
      <c r="E2" s="17" t="s">
        <v>59</v>
      </c>
      <c r="F2" s="18" t="s">
        <v>60</v>
      </c>
      <c r="G2" s="18" t="s">
        <v>66</v>
      </c>
      <c r="H2" s="18" t="s">
        <v>61</v>
      </c>
      <c r="I2" s="155" t="s">
        <v>67</v>
      </c>
      <c r="J2" s="155" t="s">
        <v>68</v>
      </c>
      <c r="K2" s="155" t="s">
        <v>62</v>
      </c>
      <c r="L2" s="19" t="s">
        <v>69</v>
      </c>
      <c r="M2" s="155" t="s">
        <v>70</v>
      </c>
      <c r="N2" s="159" t="s">
        <v>71</v>
      </c>
      <c r="O2" s="175" t="s">
        <v>74</v>
      </c>
      <c r="P2" s="20"/>
    </row>
    <row r="3" spans="1:16" ht="24.75" customHeight="1" thickBot="1">
      <c r="A3" s="15"/>
      <c r="B3" s="85" t="s">
        <v>5</v>
      </c>
      <c r="C3" s="152"/>
      <c r="D3" s="154"/>
      <c r="E3" s="21" t="s">
        <v>6</v>
      </c>
      <c r="F3" s="22" t="s">
        <v>72</v>
      </c>
      <c r="G3" s="22" t="s">
        <v>77</v>
      </c>
      <c r="H3" s="22"/>
      <c r="I3" s="154"/>
      <c r="J3" s="154"/>
      <c r="K3" s="154"/>
      <c r="L3" s="8" t="s">
        <v>64</v>
      </c>
      <c r="M3" s="154"/>
      <c r="N3" s="160"/>
      <c r="O3" s="176"/>
      <c r="P3" s="20"/>
    </row>
    <row r="4" spans="1:17" s="65" customFormat="1" ht="30" customHeight="1">
      <c r="A4" s="56"/>
      <c r="B4" s="94" t="s">
        <v>34</v>
      </c>
      <c r="C4" s="91">
        <v>115</v>
      </c>
      <c r="D4" s="55">
        <v>410</v>
      </c>
      <c r="E4" s="55">
        <v>238</v>
      </c>
      <c r="F4" s="55">
        <v>129</v>
      </c>
      <c r="G4" s="54" t="s">
        <v>105</v>
      </c>
      <c r="H4" s="55">
        <v>16</v>
      </c>
      <c r="I4" s="55">
        <v>9</v>
      </c>
      <c r="J4" s="55">
        <v>2</v>
      </c>
      <c r="K4" s="55">
        <v>41</v>
      </c>
      <c r="L4" s="54" t="s">
        <v>105</v>
      </c>
      <c r="M4" s="54" t="s">
        <v>105</v>
      </c>
      <c r="N4" s="53">
        <f>SUM(C4:M4)</f>
        <v>960</v>
      </c>
      <c r="O4" s="137" t="s">
        <v>135</v>
      </c>
      <c r="P4" s="63"/>
      <c r="Q4" s="64"/>
    </row>
    <row r="5" spans="1:17" ht="30" customHeight="1">
      <c r="A5" s="15"/>
      <c r="B5" s="95" t="s">
        <v>35</v>
      </c>
      <c r="C5" s="91">
        <v>809</v>
      </c>
      <c r="D5" s="55">
        <v>472</v>
      </c>
      <c r="E5" s="55">
        <v>286</v>
      </c>
      <c r="F5" s="55">
        <v>11</v>
      </c>
      <c r="G5" s="54" t="s">
        <v>107</v>
      </c>
      <c r="H5" s="55">
        <v>8</v>
      </c>
      <c r="I5" s="54" t="s">
        <v>107</v>
      </c>
      <c r="J5" s="54">
        <v>7</v>
      </c>
      <c r="K5" s="54">
        <v>323</v>
      </c>
      <c r="L5" s="54" t="s">
        <v>107</v>
      </c>
      <c r="M5" s="55">
        <v>252</v>
      </c>
      <c r="N5" s="53">
        <f aca="true" t="shared" si="0" ref="N5:N19">SUM(C5:M5)</f>
        <v>2168</v>
      </c>
      <c r="O5" s="138" t="s">
        <v>95</v>
      </c>
      <c r="P5" s="20"/>
      <c r="Q5" s="5"/>
    </row>
    <row r="6" spans="1:17" ht="30" customHeight="1">
      <c r="A6" s="15"/>
      <c r="B6" s="95" t="s">
        <v>36</v>
      </c>
      <c r="C6" s="91">
        <v>247</v>
      </c>
      <c r="D6" s="55">
        <v>285</v>
      </c>
      <c r="E6" s="55">
        <v>24</v>
      </c>
      <c r="F6" s="55">
        <v>18</v>
      </c>
      <c r="G6" s="54" t="s">
        <v>106</v>
      </c>
      <c r="H6" s="54" t="s">
        <v>106</v>
      </c>
      <c r="I6" s="54" t="s">
        <v>106</v>
      </c>
      <c r="J6" s="54" t="s">
        <v>106</v>
      </c>
      <c r="K6" s="54" t="s">
        <v>106</v>
      </c>
      <c r="L6" s="54" t="s">
        <v>106</v>
      </c>
      <c r="M6" s="54" t="s">
        <v>106</v>
      </c>
      <c r="N6" s="53">
        <f>SUM(C6:M6)</f>
        <v>574</v>
      </c>
      <c r="O6" s="134" t="s">
        <v>150</v>
      </c>
      <c r="P6" s="20"/>
      <c r="Q6" s="5"/>
    </row>
    <row r="7" spans="1:17" s="65" customFormat="1" ht="30" customHeight="1">
      <c r="A7" s="56"/>
      <c r="B7" s="94" t="s">
        <v>83</v>
      </c>
      <c r="C7" s="92">
        <v>683</v>
      </c>
      <c r="D7" s="55">
        <v>60</v>
      </c>
      <c r="E7" s="54">
        <v>137</v>
      </c>
      <c r="F7" s="54">
        <v>7</v>
      </c>
      <c r="G7" s="54" t="s">
        <v>107</v>
      </c>
      <c r="H7" s="54">
        <v>2</v>
      </c>
      <c r="I7" s="54">
        <v>3</v>
      </c>
      <c r="J7" s="55">
        <v>6</v>
      </c>
      <c r="K7" s="54">
        <v>124</v>
      </c>
      <c r="L7" s="68" t="s">
        <v>112</v>
      </c>
      <c r="M7" s="55">
        <v>94</v>
      </c>
      <c r="N7" s="53">
        <f t="shared" si="0"/>
        <v>1116</v>
      </c>
      <c r="O7" s="135" t="s">
        <v>136</v>
      </c>
      <c r="P7" s="63"/>
      <c r="Q7" s="64"/>
    </row>
    <row r="8" spans="1:17" ht="31.5" customHeight="1">
      <c r="A8" s="15"/>
      <c r="B8" s="103" t="s">
        <v>91</v>
      </c>
      <c r="C8" s="92">
        <v>782</v>
      </c>
      <c r="D8" s="55">
        <v>22</v>
      </c>
      <c r="E8" s="54">
        <v>15</v>
      </c>
      <c r="F8" s="54">
        <v>9</v>
      </c>
      <c r="G8" s="54" t="s">
        <v>107</v>
      </c>
      <c r="H8" s="54">
        <v>3</v>
      </c>
      <c r="I8" s="54" t="s">
        <v>107</v>
      </c>
      <c r="J8" s="55">
        <v>35</v>
      </c>
      <c r="K8" s="54">
        <v>1</v>
      </c>
      <c r="L8" s="54" t="s">
        <v>107</v>
      </c>
      <c r="M8" s="55">
        <v>229</v>
      </c>
      <c r="N8" s="53">
        <f>SUM(C8:M8)</f>
        <v>1096</v>
      </c>
      <c r="O8" s="131" t="s">
        <v>114</v>
      </c>
      <c r="P8" s="20"/>
      <c r="Q8" s="5"/>
    </row>
    <row r="9" spans="1:17" ht="31.5" customHeight="1">
      <c r="A9" s="15"/>
      <c r="B9" s="95" t="s">
        <v>37</v>
      </c>
      <c r="C9" s="92" t="s">
        <v>107</v>
      </c>
      <c r="D9" s="54" t="s">
        <v>106</v>
      </c>
      <c r="E9" s="54" t="s">
        <v>106</v>
      </c>
      <c r="F9" s="54" t="s">
        <v>106</v>
      </c>
      <c r="G9" s="54" t="s">
        <v>106</v>
      </c>
      <c r="H9" s="54" t="s">
        <v>106</v>
      </c>
      <c r="I9" s="54" t="s">
        <v>106</v>
      </c>
      <c r="J9" s="54" t="s">
        <v>106</v>
      </c>
      <c r="K9" s="54">
        <v>43</v>
      </c>
      <c r="L9" s="54" t="s">
        <v>106</v>
      </c>
      <c r="M9" s="54" t="s">
        <v>106</v>
      </c>
      <c r="N9" s="53">
        <f t="shared" si="0"/>
        <v>43</v>
      </c>
      <c r="O9" s="131" t="s">
        <v>151</v>
      </c>
      <c r="P9" s="20"/>
      <c r="Q9" s="5"/>
    </row>
    <row r="10" spans="1:17" ht="31.5" customHeight="1">
      <c r="A10" s="15"/>
      <c r="B10" s="94" t="s">
        <v>38</v>
      </c>
      <c r="C10" s="91">
        <v>26</v>
      </c>
      <c r="D10" s="55">
        <v>4</v>
      </c>
      <c r="E10" s="55">
        <v>4</v>
      </c>
      <c r="F10" s="54" t="s">
        <v>105</v>
      </c>
      <c r="G10" s="54" t="s">
        <v>105</v>
      </c>
      <c r="H10" s="54">
        <v>1</v>
      </c>
      <c r="I10" s="54" t="s">
        <v>105</v>
      </c>
      <c r="J10" s="54" t="s">
        <v>105</v>
      </c>
      <c r="K10" s="55">
        <v>93</v>
      </c>
      <c r="L10" s="54" t="s">
        <v>105</v>
      </c>
      <c r="M10" s="54" t="s">
        <v>105</v>
      </c>
      <c r="N10" s="53">
        <f t="shared" si="0"/>
        <v>128</v>
      </c>
      <c r="O10" s="136" t="s">
        <v>162</v>
      </c>
      <c r="P10" s="20"/>
      <c r="Q10" s="5"/>
    </row>
    <row r="11" spans="1:17" ht="31.5" customHeight="1">
      <c r="A11" s="15"/>
      <c r="B11" s="95" t="s">
        <v>39</v>
      </c>
      <c r="C11" s="92" t="s">
        <v>107</v>
      </c>
      <c r="D11" s="55">
        <v>6</v>
      </c>
      <c r="E11" s="55">
        <v>2</v>
      </c>
      <c r="F11" s="54" t="s">
        <v>106</v>
      </c>
      <c r="G11" s="54" t="s">
        <v>106</v>
      </c>
      <c r="H11" s="55">
        <v>0</v>
      </c>
      <c r="I11" s="54" t="s">
        <v>106</v>
      </c>
      <c r="J11" s="54" t="s">
        <v>106</v>
      </c>
      <c r="K11" s="54" t="s">
        <v>106</v>
      </c>
      <c r="L11" s="54" t="s">
        <v>106</v>
      </c>
      <c r="M11" s="55">
        <v>6</v>
      </c>
      <c r="N11" s="53">
        <f t="shared" si="0"/>
        <v>14</v>
      </c>
      <c r="O11" s="136" t="s">
        <v>80</v>
      </c>
      <c r="P11" s="20"/>
      <c r="Q11" s="5"/>
    </row>
    <row r="12" spans="1:17" ht="31.5" customHeight="1">
      <c r="A12" s="15"/>
      <c r="B12" s="95" t="s">
        <v>51</v>
      </c>
      <c r="C12" s="91">
        <v>316</v>
      </c>
      <c r="D12" s="55">
        <v>11</v>
      </c>
      <c r="E12" s="55">
        <v>17</v>
      </c>
      <c r="F12" s="55">
        <v>5</v>
      </c>
      <c r="G12" s="54" t="s">
        <v>106</v>
      </c>
      <c r="H12" s="54" t="s">
        <v>106</v>
      </c>
      <c r="I12" s="54" t="s">
        <v>106</v>
      </c>
      <c r="J12" s="54" t="s">
        <v>106</v>
      </c>
      <c r="K12" s="54" t="s">
        <v>106</v>
      </c>
      <c r="L12" s="54" t="s">
        <v>106</v>
      </c>
      <c r="M12" s="54" t="s">
        <v>106</v>
      </c>
      <c r="N12" s="53">
        <f t="shared" si="0"/>
        <v>349</v>
      </c>
      <c r="O12" s="136" t="s">
        <v>163</v>
      </c>
      <c r="P12" s="20"/>
      <c r="Q12" s="5"/>
    </row>
    <row r="13" spans="1:17" ht="31.5" customHeight="1">
      <c r="A13" s="15"/>
      <c r="B13" s="95" t="s">
        <v>40</v>
      </c>
      <c r="C13" s="91">
        <v>258</v>
      </c>
      <c r="D13" s="55">
        <v>181</v>
      </c>
      <c r="E13" s="55">
        <v>184</v>
      </c>
      <c r="F13" s="55">
        <v>206</v>
      </c>
      <c r="G13" s="54" t="s">
        <v>107</v>
      </c>
      <c r="H13" s="55">
        <v>35</v>
      </c>
      <c r="I13" s="55">
        <v>2</v>
      </c>
      <c r="J13" s="54" t="s">
        <v>106</v>
      </c>
      <c r="K13" s="54" t="s">
        <v>107</v>
      </c>
      <c r="L13" s="54" t="s">
        <v>107</v>
      </c>
      <c r="M13" s="55">
        <v>12</v>
      </c>
      <c r="N13" s="53">
        <f t="shared" si="0"/>
        <v>878</v>
      </c>
      <c r="O13" s="136" t="s">
        <v>137</v>
      </c>
      <c r="P13" s="20"/>
      <c r="Q13" s="5"/>
    </row>
    <row r="14" spans="1:17" ht="31.5" customHeight="1">
      <c r="A14" s="15"/>
      <c r="B14" s="95" t="s">
        <v>41</v>
      </c>
      <c r="C14" s="92">
        <v>220</v>
      </c>
      <c r="D14" s="55">
        <v>31</v>
      </c>
      <c r="E14" s="54" t="s">
        <v>106</v>
      </c>
      <c r="F14" s="54" t="s">
        <v>106</v>
      </c>
      <c r="G14" s="54" t="s">
        <v>106</v>
      </c>
      <c r="H14" s="54" t="s">
        <v>106</v>
      </c>
      <c r="I14" s="54" t="s">
        <v>106</v>
      </c>
      <c r="J14" s="54" t="s">
        <v>106</v>
      </c>
      <c r="K14" s="54" t="s">
        <v>106</v>
      </c>
      <c r="L14" s="54" t="s">
        <v>106</v>
      </c>
      <c r="M14" s="55">
        <v>66</v>
      </c>
      <c r="N14" s="53">
        <f>SUM(C14:M14)</f>
        <v>317</v>
      </c>
      <c r="O14" s="136" t="s">
        <v>138</v>
      </c>
      <c r="P14" s="20"/>
      <c r="Q14" s="5"/>
    </row>
    <row r="15" spans="1:17" s="65" customFormat="1" ht="31.5" customHeight="1">
      <c r="A15" s="56"/>
      <c r="B15" s="94" t="s">
        <v>42</v>
      </c>
      <c r="C15" s="100">
        <v>31</v>
      </c>
      <c r="D15" s="74">
        <v>26</v>
      </c>
      <c r="E15" s="74">
        <v>36</v>
      </c>
      <c r="F15" s="54" t="s">
        <v>107</v>
      </c>
      <c r="G15" s="54" t="s">
        <v>107</v>
      </c>
      <c r="H15" s="74">
        <v>8</v>
      </c>
      <c r="I15" s="54" t="s">
        <v>107</v>
      </c>
      <c r="J15" s="74">
        <v>22</v>
      </c>
      <c r="K15" s="74">
        <v>49</v>
      </c>
      <c r="L15" s="54" t="s">
        <v>107</v>
      </c>
      <c r="M15" s="74">
        <v>129</v>
      </c>
      <c r="N15" s="58">
        <f>SUM(C15:M15)</f>
        <v>301</v>
      </c>
      <c r="O15" s="137" t="s">
        <v>164</v>
      </c>
      <c r="P15" s="63"/>
      <c r="Q15" s="64"/>
    </row>
    <row r="16" spans="1:17" ht="31.5" customHeight="1">
      <c r="A16" s="15"/>
      <c r="B16" s="94" t="s">
        <v>52</v>
      </c>
      <c r="C16" s="92">
        <v>1155</v>
      </c>
      <c r="D16" s="55">
        <v>11</v>
      </c>
      <c r="E16" s="55">
        <v>18</v>
      </c>
      <c r="F16" s="54" t="s">
        <v>107</v>
      </c>
      <c r="G16" s="54" t="s">
        <v>107</v>
      </c>
      <c r="H16" s="54">
        <v>1</v>
      </c>
      <c r="I16" s="54" t="s">
        <v>107</v>
      </c>
      <c r="J16" s="54" t="s">
        <v>107</v>
      </c>
      <c r="K16" s="55">
        <v>42</v>
      </c>
      <c r="L16" s="54" t="s">
        <v>107</v>
      </c>
      <c r="M16" s="54" t="s">
        <v>107</v>
      </c>
      <c r="N16" s="53">
        <f t="shared" si="0"/>
        <v>1227</v>
      </c>
      <c r="O16" s="131" t="s">
        <v>156</v>
      </c>
      <c r="P16" s="20"/>
      <c r="Q16" s="5"/>
    </row>
    <row r="17" spans="1:17" ht="31.5" customHeight="1">
      <c r="A17" s="15"/>
      <c r="B17" s="95" t="s">
        <v>84</v>
      </c>
      <c r="C17" s="101">
        <v>60</v>
      </c>
      <c r="D17" s="75">
        <v>25</v>
      </c>
      <c r="E17" s="75">
        <v>3</v>
      </c>
      <c r="F17" s="75">
        <v>30</v>
      </c>
      <c r="G17" s="76" t="s">
        <v>105</v>
      </c>
      <c r="H17" s="76">
        <v>0</v>
      </c>
      <c r="I17" s="76" t="s">
        <v>106</v>
      </c>
      <c r="J17" s="76" t="s">
        <v>106</v>
      </c>
      <c r="K17" s="76" t="s">
        <v>106</v>
      </c>
      <c r="L17" s="76" t="s">
        <v>106</v>
      </c>
      <c r="M17" s="76">
        <v>461</v>
      </c>
      <c r="N17" s="53">
        <f>SUM(C17:M17)</f>
        <v>579</v>
      </c>
      <c r="O17" s="139" t="s">
        <v>165</v>
      </c>
      <c r="P17" s="20"/>
      <c r="Q17" s="5"/>
    </row>
    <row r="18" spans="1:17" s="65" customFormat="1" ht="31.5" customHeight="1" thickBot="1">
      <c r="A18" s="56"/>
      <c r="B18" s="104" t="s">
        <v>43</v>
      </c>
      <c r="C18" s="102">
        <v>304</v>
      </c>
      <c r="D18" s="77" t="s">
        <v>111</v>
      </c>
      <c r="E18" s="77" t="s">
        <v>111</v>
      </c>
      <c r="F18" s="77" t="s">
        <v>111</v>
      </c>
      <c r="G18" s="59" t="s">
        <v>105</v>
      </c>
      <c r="H18" s="60">
        <v>17</v>
      </c>
      <c r="I18" s="59" t="s">
        <v>106</v>
      </c>
      <c r="J18" s="59" t="s">
        <v>106</v>
      </c>
      <c r="K18" s="59" t="s">
        <v>106</v>
      </c>
      <c r="L18" s="59" t="s">
        <v>106</v>
      </c>
      <c r="M18" s="59" t="s">
        <v>106</v>
      </c>
      <c r="N18" s="78">
        <f t="shared" si="0"/>
        <v>321</v>
      </c>
      <c r="O18" s="140" t="s">
        <v>139</v>
      </c>
      <c r="P18" s="63"/>
      <c r="Q18" s="64"/>
    </row>
    <row r="19" spans="1:17" ht="40.5" customHeight="1" thickBot="1">
      <c r="A19" s="15"/>
      <c r="B19" s="99" t="s">
        <v>53</v>
      </c>
      <c r="C19" s="83">
        <f>SUM(C4:C18)</f>
        <v>5006</v>
      </c>
      <c r="D19" s="23">
        <f aca="true" t="shared" si="1" ref="D19:M19">SUM(D4:D18)</f>
        <v>1544</v>
      </c>
      <c r="E19" s="23">
        <f t="shared" si="1"/>
        <v>964</v>
      </c>
      <c r="F19" s="23">
        <f t="shared" si="1"/>
        <v>415</v>
      </c>
      <c r="G19" s="23">
        <f t="shared" si="1"/>
        <v>0</v>
      </c>
      <c r="H19" s="23">
        <f t="shared" si="1"/>
        <v>91</v>
      </c>
      <c r="I19" s="23">
        <f t="shared" si="1"/>
        <v>14</v>
      </c>
      <c r="J19" s="23">
        <f t="shared" si="1"/>
        <v>72</v>
      </c>
      <c r="K19" s="23">
        <f t="shared" si="1"/>
        <v>716</v>
      </c>
      <c r="L19" s="23">
        <f t="shared" si="1"/>
        <v>0</v>
      </c>
      <c r="M19" s="23">
        <f t="shared" si="1"/>
        <v>1249</v>
      </c>
      <c r="N19" s="41">
        <f t="shared" si="0"/>
        <v>10071</v>
      </c>
      <c r="O19" s="121"/>
      <c r="P19" s="20"/>
      <c r="Q19" s="5"/>
    </row>
    <row r="20" spans="2:15" ht="39.75" customHeight="1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35" spans="2:15" ht="12" customHeight="1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22"/>
    </row>
    <row r="36" spans="2:15" ht="12" customHeight="1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2:15" ht="12" customHeight="1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43" spans="2:15" ht="12">
      <c r="B43" s="150">
        <v>11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2:15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2:15" ht="12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7" spans="2:16" ht="12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2:16" ht="12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2:16" ht="12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</sheetData>
  <sheetProtection/>
  <mergeCells count="12">
    <mergeCell ref="I2:I3"/>
    <mergeCell ref="J2:J3"/>
    <mergeCell ref="N2:N3"/>
    <mergeCell ref="M2:M3"/>
    <mergeCell ref="K2:K3"/>
    <mergeCell ref="D2:D3"/>
    <mergeCell ref="B47:P49"/>
    <mergeCell ref="B36:O37"/>
    <mergeCell ref="B43:O45"/>
    <mergeCell ref="B20:O20"/>
    <mergeCell ref="O2:O3"/>
    <mergeCell ref="C2:C3"/>
  </mergeCells>
  <printOptions horizontalCentered="1" verticalCentered="1"/>
  <pageMargins left="0.984251968503937" right="0.3937007874015748" top="0.5905511811023623" bottom="0.31496062992125984" header="0" footer="0"/>
  <pageSetup firstPageNumber="11" useFirstPageNumber="1" horizontalDpi="600" verticalDpi="600" orientation="landscape" paperSize="9" scale="62" r:id="rId1"/>
  <headerFooter alignWithMargins="0">
    <oddFooter>&amp;C&amp;P</oddFooter>
    <firstFooter>&amp;C&amp;9&amp;P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SheetLayoutView="70" zoomScalePageLayoutView="75" workbookViewId="0" topLeftCell="A1">
      <selection activeCell="O12" sqref="O12"/>
    </sheetView>
  </sheetViews>
  <sheetFormatPr defaultColWidth="9.00390625" defaultRowHeight="13.5"/>
  <cols>
    <col min="1" max="1" width="0.74609375" style="3" customWidth="1"/>
    <col min="2" max="2" width="12.625" style="3" customWidth="1"/>
    <col min="3" max="14" width="10.125" style="3" customWidth="1"/>
    <col min="15" max="15" width="75.375" style="106" customWidth="1"/>
    <col min="16" max="16" width="9.00390625" style="3" customWidth="1"/>
    <col min="17" max="17" width="11.125" style="3" bestFit="1" customWidth="1"/>
    <col min="18" max="16384" width="9.00390625" style="3" customWidth="1"/>
  </cols>
  <sheetData>
    <row r="1" spans="1:15" s="6" customFormat="1" ht="39" customHeight="1" thickBot="1">
      <c r="A1" s="12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 t="s">
        <v>63</v>
      </c>
      <c r="N1" s="3"/>
      <c r="O1" s="105"/>
    </row>
    <row r="2" spans="1:16" ht="24.75" customHeight="1">
      <c r="A2" s="15"/>
      <c r="B2" s="84" t="s">
        <v>57</v>
      </c>
      <c r="C2" s="151" t="s">
        <v>58</v>
      </c>
      <c r="D2" s="153" t="s">
        <v>65</v>
      </c>
      <c r="E2" s="17" t="s">
        <v>96</v>
      </c>
      <c r="F2" s="18" t="s">
        <v>60</v>
      </c>
      <c r="G2" s="18" t="s">
        <v>66</v>
      </c>
      <c r="H2" s="18" t="s">
        <v>61</v>
      </c>
      <c r="I2" s="155" t="s">
        <v>67</v>
      </c>
      <c r="J2" s="155" t="s">
        <v>68</v>
      </c>
      <c r="K2" s="155" t="s">
        <v>62</v>
      </c>
      <c r="L2" s="19" t="s">
        <v>69</v>
      </c>
      <c r="M2" s="155" t="s">
        <v>70</v>
      </c>
      <c r="N2" s="159" t="s">
        <v>71</v>
      </c>
      <c r="O2" s="175" t="s">
        <v>74</v>
      </c>
      <c r="P2" s="25"/>
    </row>
    <row r="3" spans="1:16" ht="24.75" customHeight="1" thickBot="1">
      <c r="A3" s="15"/>
      <c r="B3" s="85" t="s">
        <v>5</v>
      </c>
      <c r="C3" s="152"/>
      <c r="D3" s="154"/>
      <c r="E3" s="21" t="s">
        <v>6</v>
      </c>
      <c r="F3" s="22" t="s">
        <v>72</v>
      </c>
      <c r="G3" s="22" t="s">
        <v>77</v>
      </c>
      <c r="H3" s="22"/>
      <c r="I3" s="154"/>
      <c r="J3" s="154"/>
      <c r="K3" s="154"/>
      <c r="L3" s="8" t="s">
        <v>64</v>
      </c>
      <c r="M3" s="154"/>
      <c r="N3" s="160"/>
      <c r="O3" s="176"/>
      <c r="P3" s="25"/>
    </row>
    <row r="4" spans="1:17" ht="43.5" customHeight="1">
      <c r="A4" s="15"/>
      <c r="B4" s="97" t="s">
        <v>81</v>
      </c>
      <c r="C4" s="91">
        <v>15879</v>
      </c>
      <c r="D4" s="55">
        <v>5364</v>
      </c>
      <c r="E4" s="54" t="s">
        <v>105</v>
      </c>
      <c r="F4" s="54" t="s">
        <v>105</v>
      </c>
      <c r="G4" s="54" t="s">
        <v>105</v>
      </c>
      <c r="H4" s="54" t="s">
        <v>106</v>
      </c>
      <c r="I4" s="54" t="s">
        <v>106</v>
      </c>
      <c r="J4" s="54" t="s">
        <v>106</v>
      </c>
      <c r="K4" s="54" t="s">
        <v>106</v>
      </c>
      <c r="L4" s="54" t="s">
        <v>106</v>
      </c>
      <c r="M4" s="54" t="s">
        <v>106</v>
      </c>
      <c r="N4" s="53">
        <f aca="true" t="shared" si="0" ref="N4:N16">SUM(C4:M4)</f>
        <v>21243</v>
      </c>
      <c r="O4" s="132" t="s">
        <v>140</v>
      </c>
      <c r="P4" s="25"/>
      <c r="Q4" s="5"/>
    </row>
    <row r="5" spans="1:17" ht="43.5" customHeight="1">
      <c r="A5" s="15"/>
      <c r="B5" s="95" t="s">
        <v>54</v>
      </c>
      <c r="C5" s="91">
        <v>25</v>
      </c>
      <c r="D5" s="55">
        <v>94</v>
      </c>
      <c r="E5" s="55">
        <v>87</v>
      </c>
      <c r="F5" s="55">
        <v>20</v>
      </c>
      <c r="G5" s="55">
        <v>4</v>
      </c>
      <c r="H5" s="54">
        <v>0</v>
      </c>
      <c r="I5" s="55">
        <v>29</v>
      </c>
      <c r="J5" s="54" t="s">
        <v>106</v>
      </c>
      <c r="K5" s="54" t="s">
        <v>106</v>
      </c>
      <c r="L5" s="54" t="s">
        <v>106</v>
      </c>
      <c r="M5" s="55">
        <v>28</v>
      </c>
      <c r="N5" s="53">
        <f t="shared" si="0"/>
        <v>287</v>
      </c>
      <c r="O5" s="132" t="s">
        <v>141</v>
      </c>
      <c r="P5" s="25"/>
      <c r="Q5" s="5"/>
    </row>
    <row r="6" spans="1:17" ht="43.5" customHeight="1">
      <c r="A6" s="15"/>
      <c r="B6" s="94" t="s">
        <v>44</v>
      </c>
      <c r="C6" s="91">
        <v>270</v>
      </c>
      <c r="D6" s="55">
        <v>131</v>
      </c>
      <c r="E6" s="55">
        <v>87</v>
      </c>
      <c r="F6" s="55">
        <v>77</v>
      </c>
      <c r="G6" s="54" t="s">
        <v>105</v>
      </c>
      <c r="H6" s="55">
        <v>3</v>
      </c>
      <c r="I6" s="55">
        <v>11</v>
      </c>
      <c r="J6" s="55">
        <v>23</v>
      </c>
      <c r="K6" s="54" t="s">
        <v>105</v>
      </c>
      <c r="L6" s="54" t="s">
        <v>105</v>
      </c>
      <c r="M6" s="55">
        <v>1871</v>
      </c>
      <c r="N6" s="53">
        <f t="shared" si="0"/>
        <v>2473</v>
      </c>
      <c r="O6" s="131" t="s">
        <v>166</v>
      </c>
      <c r="P6" s="25"/>
      <c r="Q6" s="5"/>
    </row>
    <row r="7" spans="1:17" ht="43.5" customHeight="1">
      <c r="A7" s="15"/>
      <c r="B7" s="95" t="s">
        <v>45</v>
      </c>
      <c r="C7" s="92">
        <v>0</v>
      </c>
      <c r="D7" s="55">
        <v>39</v>
      </c>
      <c r="E7" s="54" t="s">
        <v>105</v>
      </c>
      <c r="F7" s="54" t="s">
        <v>105</v>
      </c>
      <c r="G7" s="54" t="s">
        <v>105</v>
      </c>
      <c r="H7" s="54" t="s">
        <v>105</v>
      </c>
      <c r="I7" s="54" t="s">
        <v>105</v>
      </c>
      <c r="J7" s="54" t="s">
        <v>105</v>
      </c>
      <c r="K7" s="54" t="s">
        <v>105</v>
      </c>
      <c r="L7" s="54" t="s">
        <v>105</v>
      </c>
      <c r="M7" s="55">
        <v>5</v>
      </c>
      <c r="N7" s="53">
        <f t="shared" si="0"/>
        <v>44</v>
      </c>
      <c r="O7" s="132" t="s">
        <v>142</v>
      </c>
      <c r="P7" s="25"/>
      <c r="Q7" s="5"/>
    </row>
    <row r="8" spans="1:17" s="65" customFormat="1" ht="43.5" customHeight="1">
      <c r="A8" s="56"/>
      <c r="B8" s="94" t="s">
        <v>46</v>
      </c>
      <c r="C8" s="91">
        <v>336</v>
      </c>
      <c r="D8" s="55">
        <v>145</v>
      </c>
      <c r="E8" s="54">
        <v>16</v>
      </c>
      <c r="F8" s="54" t="s">
        <v>107</v>
      </c>
      <c r="G8" s="55">
        <v>24</v>
      </c>
      <c r="H8" s="54" t="s">
        <v>106</v>
      </c>
      <c r="I8" s="55">
        <v>41</v>
      </c>
      <c r="J8" s="54" t="s">
        <v>106</v>
      </c>
      <c r="K8" s="68" t="s">
        <v>109</v>
      </c>
      <c r="L8" s="55">
        <v>2</v>
      </c>
      <c r="M8" s="54" t="s">
        <v>107</v>
      </c>
      <c r="N8" s="53">
        <f>SUM(C8:M8)</f>
        <v>564</v>
      </c>
      <c r="O8" s="133" t="s">
        <v>143</v>
      </c>
      <c r="P8" s="108"/>
      <c r="Q8" s="64"/>
    </row>
    <row r="9" spans="1:17" ht="43.5" customHeight="1">
      <c r="A9" s="15"/>
      <c r="B9" s="95" t="s">
        <v>48</v>
      </c>
      <c r="C9" s="91">
        <v>3</v>
      </c>
      <c r="D9" s="55">
        <v>31</v>
      </c>
      <c r="E9" s="54" t="s">
        <v>106</v>
      </c>
      <c r="F9" s="54" t="s">
        <v>106</v>
      </c>
      <c r="G9" s="54" t="s">
        <v>106</v>
      </c>
      <c r="H9" s="54" t="s">
        <v>106</v>
      </c>
      <c r="I9" s="54" t="s">
        <v>106</v>
      </c>
      <c r="J9" s="54" t="s">
        <v>106</v>
      </c>
      <c r="K9" s="54" t="s">
        <v>106</v>
      </c>
      <c r="L9" s="54" t="s">
        <v>106</v>
      </c>
      <c r="M9" s="54" t="s">
        <v>106</v>
      </c>
      <c r="N9" s="53">
        <f t="shared" si="0"/>
        <v>34</v>
      </c>
      <c r="O9" s="138" t="s">
        <v>167</v>
      </c>
      <c r="P9" s="25"/>
      <c r="Q9" s="5"/>
    </row>
    <row r="10" spans="1:17" ht="43.5" customHeight="1">
      <c r="A10" s="15"/>
      <c r="B10" s="95" t="s">
        <v>55</v>
      </c>
      <c r="C10" s="91">
        <v>91</v>
      </c>
      <c r="D10" s="55">
        <v>34</v>
      </c>
      <c r="E10" s="55">
        <v>85</v>
      </c>
      <c r="F10" s="55">
        <v>4</v>
      </c>
      <c r="G10" s="55">
        <v>11</v>
      </c>
      <c r="H10" s="54" t="s">
        <v>107</v>
      </c>
      <c r="I10" s="55">
        <v>24</v>
      </c>
      <c r="J10" s="55">
        <v>42</v>
      </c>
      <c r="K10" s="54" t="s">
        <v>107</v>
      </c>
      <c r="L10" s="54" t="s">
        <v>107</v>
      </c>
      <c r="M10" s="55">
        <v>23</v>
      </c>
      <c r="N10" s="53">
        <f t="shared" si="0"/>
        <v>314</v>
      </c>
      <c r="O10" s="138" t="s">
        <v>168</v>
      </c>
      <c r="P10" s="25"/>
      <c r="Q10" s="5"/>
    </row>
    <row r="11" spans="1:17" ht="43.5" customHeight="1">
      <c r="A11" s="15"/>
      <c r="B11" s="95" t="s">
        <v>47</v>
      </c>
      <c r="C11" s="91">
        <v>1</v>
      </c>
      <c r="D11" s="55">
        <v>17</v>
      </c>
      <c r="E11" s="55">
        <v>2</v>
      </c>
      <c r="F11" s="55">
        <v>0</v>
      </c>
      <c r="G11" s="54" t="s">
        <v>107</v>
      </c>
      <c r="H11" s="55">
        <v>2</v>
      </c>
      <c r="I11" s="55">
        <v>1</v>
      </c>
      <c r="J11" s="54" t="s">
        <v>106</v>
      </c>
      <c r="K11" s="55">
        <v>72</v>
      </c>
      <c r="L11" s="54" t="s">
        <v>107</v>
      </c>
      <c r="M11" s="54" t="s">
        <v>107</v>
      </c>
      <c r="N11" s="53">
        <f t="shared" si="0"/>
        <v>95</v>
      </c>
      <c r="O11" s="141" t="s">
        <v>144</v>
      </c>
      <c r="P11" s="25"/>
      <c r="Q11" s="5"/>
    </row>
    <row r="12" spans="1:17" ht="43.5" customHeight="1">
      <c r="A12" s="15"/>
      <c r="B12" s="95" t="s">
        <v>49</v>
      </c>
      <c r="C12" s="91">
        <v>48</v>
      </c>
      <c r="D12" s="55">
        <v>76</v>
      </c>
      <c r="E12" s="55">
        <v>61</v>
      </c>
      <c r="F12" s="54" t="s">
        <v>107</v>
      </c>
      <c r="G12" s="54" t="s">
        <v>107</v>
      </c>
      <c r="H12" s="54">
        <v>0</v>
      </c>
      <c r="I12" s="54">
        <v>2</v>
      </c>
      <c r="J12" s="54" t="s">
        <v>107</v>
      </c>
      <c r="K12" s="54" t="s">
        <v>107</v>
      </c>
      <c r="L12" s="54" t="s">
        <v>107</v>
      </c>
      <c r="M12" s="55">
        <v>37</v>
      </c>
      <c r="N12" s="53">
        <f t="shared" si="0"/>
        <v>224</v>
      </c>
      <c r="O12" s="142" t="s">
        <v>145</v>
      </c>
      <c r="P12" s="25"/>
      <c r="Q12" s="5"/>
    </row>
    <row r="13" spans="1:17" s="65" customFormat="1" ht="43.5" customHeight="1">
      <c r="A13" s="56"/>
      <c r="B13" s="103" t="s">
        <v>92</v>
      </c>
      <c r="C13" s="91">
        <v>1095</v>
      </c>
      <c r="D13" s="55">
        <v>38</v>
      </c>
      <c r="E13" s="55">
        <v>14</v>
      </c>
      <c r="F13" s="55" t="s">
        <v>106</v>
      </c>
      <c r="G13" s="54" t="s">
        <v>106</v>
      </c>
      <c r="H13" s="54">
        <v>8</v>
      </c>
      <c r="I13" s="107" t="s">
        <v>106</v>
      </c>
      <c r="J13" s="54" t="s">
        <v>106</v>
      </c>
      <c r="K13" s="54" t="s">
        <v>106</v>
      </c>
      <c r="L13" s="54" t="s">
        <v>106</v>
      </c>
      <c r="M13" s="55">
        <v>9</v>
      </c>
      <c r="N13" s="53">
        <f>SUM(C13:M13)</f>
        <v>1164</v>
      </c>
      <c r="O13" s="143" t="s">
        <v>146</v>
      </c>
      <c r="P13" s="108"/>
      <c r="Q13" s="64"/>
    </row>
    <row r="14" spans="1:17" ht="43.5" customHeight="1">
      <c r="A14" s="15"/>
      <c r="B14" s="95" t="s">
        <v>50</v>
      </c>
      <c r="C14" s="92" t="s">
        <v>107</v>
      </c>
      <c r="D14" s="55">
        <v>4</v>
      </c>
      <c r="E14" s="55">
        <v>6</v>
      </c>
      <c r="F14" s="54" t="s">
        <v>105</v>
      </c>
      <c r="G14" s="54" t="s">
        <v>105</v>
      </c>
      <c r="H14" s="54" t="s">
        <v>105</v>
      </c>
      <c r="I14" s="54">
        <v>1</v>
      </c>
      <c r="J14" s="54" t="s">
        <v>105</v>
      </c>
      <c r="K14" s="54" t="s">
        <v>105</v>
      </c>
      <c r="L14" s="54" t="s">
        <v>105</v>
      </c>
      <c r="M14" s="54" t="s">
        <v>105</v>
      </c>
      <c r="N14" s="53">
        <f t="shared" si="0"/>
        <v>11</v>
      </c>
      <c r="O14" s="142" t="s">
        <v>79</v>
      </c>
      <c r="P14" s="25"/>
      <c r="Q14" s="5"/>
    </row>
    <row r="15" spans="1:17" ht="43.5" customHeight="1">
      <c r="A15" s="15"/>
      <c r="B15" s="95" t="s">
        <v>93</v>
      </c>
      <c r="C15" s="91">
        <v>1139</v>
      </c>
      <c r="D15" s="55">
        <v>120</v>
      </c>
      <c r="E15" s="55">
        <v>2</v>
      </c>
      <c r="F15" s="54">
        <v>0</v>
      </c>
      <c r="G15" s="54" t="s">
        <v>106</v>
      </c>
      <c r="H15" s="54" t="s">
        <v>106</v>
      </c>
      <c r="I15" s="54" t="s">
        <v>106</v>
      </c>
      <c r="J15" s="54" t="s">
        <v>106</v>
      </c>
      <c r="K15" s="54" t="s">
        <v>106</v>
      </c>
      <c r="L15" s="54" t="s">
        <v>106</v>
      </c>
      <c r="M15" s="54">
        <v>3</v>
      </c>
      <c r="N15" s="53">
        <f t="shared" si="0"/>
        <v>1264</v>
      </c>
      <c r="O15" s="134" t="s">
        <v>169</v>
      </c>
      <c r="P15" s="25"/>
      <c r="Q15" s="5"/>
    </row>
    <row r="16" spans="1:17" ht="43.5" customHeight="1" thickBot="1">
      <c r="A16" s="15"/>
      <c r="B16" s="99" t="s">
        <v>88</v>
      </c>
      <c r="C16" s="82">
        <v>517</v>
      </c>
      <c r="D16" s="59">
        <v>55</v>
      </c>
      <c r="E16" s="60">
        <v>251</v>
      </c>
      <c r="F16" s="59">
        <v>12</v>
      </c>
      <c r="G16" s="59" t="s">
        <v>107</v>
      </c>
      <c r="H16" s="59">
        <v>1</v>
      </c>
      <c r="I16" s="59">
        <v>12</v>
      </c>
      <c r="J16" s="59" t="s">
        <v>107</v>
      </c>
      <c r="K16" s="59">
        <v>35</v>
      </c>
      <c r="L16" s="59" t="s">
        <v>107</v>
      </c>
      <c r="M16" s="61" t="s">
        <v>108</v>
      </c>
      <c r="N16" s="62">
        <f t="shared" si="0"/>
        <v>883</v>
      </c>
      <c r="O16" s="144" t="s">
        <v>170</v>
      </c>
      <c r="P16" s="25"/>
      <c r="Q16" s="5"/>
    </row>
    <row r="17" spans="1:17" ht="43.5" customHeight="1" thickBot="1">
      <c r="A17" s="15"/>
      <c r="B17" s="99" t="s">
        <v>56</v>
      </c>
      <c r="C17" s="83">
        <f aca="true" t="shared" si="1" ref="C17:N17">SUM(C4:C16)</f>
        <v>19404</v>
      </c>
      <c r="D17" s="23">
        <f t="shared" si="1"/>
        <v>6148</v>
      </c>
      <c r="E17" s="23">
        <f t="shared" si="1"/>
        <v>611</v>
      </c>
      <c r="F17" s="23">
        <f t="shared" si="1"/>
        <v>113</v>
      </c>
      <c r="G17" s="23">
        <f t="shared" si="1"/>
        <v>39</v>
      </c>
      <c r="H17" s="23">
        <f t="shared" si="1"/>
        <v>14</v>
      </c>
      <c r="I17" s="23">
        <f t="shared" si="1"/>
        <v>121</v>
      </c>
      <c r="J17" s="23">
        <f t="shared" si="1"/>
        <v>65</v>
      </c>
      <c r="K17" s="23">
        <f t="shared" si="1"/>
        <v>107</v>
      </c>
      <c r="L17" s="23">
        <f t="shared" si="1"/>
        <v>2</v>
      </c>
      <c r="M17" s="23">
        <f t="shared" si="1"/>
        <v>1976</v>
      </c>
      <c r="N17" s="23">
        <f t="shared" si="1"/>
        <v>28600</v>
      </c>
      <c r="O17" s="145"/>
      <c r="P17" s="25"/>
      <c r="Q17" s="5"/>
    </row>
    <row r="18" spans="14:15" ht="12">
      <c r="N18" s="109"/>
      <c r="O18" s="146"/>
    </row>
    <row r="19" spans="2:15" ht="12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2:15" ht="12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  <row r="35" spans="2:15" ht="12" customHeight="1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22"/>
    </row>
    <row r="36" spans="2:15" ht="12" customHeight="1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2:15" ht="12" customHeight="1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47" spans="2:16" ht="12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2:16" ht="12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2:16" ht="12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</sheetData>
  <sheetProtection/>
  <mergeCells count="11">
    <mergeCell ref="K2:K3"/>
    <mergeCell ref="D2:D3"/>
    <mergeCell ref="N2:N3"/>
    <mergeCell ref="B47:P49"/>
    <mergeCell ref="B36:O37"/>
    <mergeCell ref="B19:O20"/>
    <mergeCell ref="O2:O3"/>
    <mergeCell ref="C2:C3"/>
    <mergeCell ref="I2:I3"/>
    <mergeCell ref="J2:J3"/>
    <mergeCell ref="M2:M3"/>
  </mergeCells>
  <printOptions horizontalCentered="1" verticalCentered="1"/>
  <pageMargins left="0.984251968503937" right="0.3937007874015748" top="0.5905511811023623" bottom="0.31496062992125984" header="0" footer="0"/>
  <pageSetup firstPageNumber="12" useFirstPageNumber="1" horizontalDpi="600" verticalDpi="600" orientation="landscape" paperSize="9" scale="62" r:id="rId1"/>
  <headerFooter alignWithMargins="0">
    <oddFooter>&amp;C&amp;P</oddFooter>
    <firstFooter>&amp;C&amp;9&amp;P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2016-10-05T02:32:37Z</cp:lastPrinted>
  <dcterms:created xsi:type="dcterms:W3CDTF">1999-10-28T07:46:55Z</dcterms:created>
  <dcterms:modified xsi:type="dcterms:W3CDTF">2016-10-27T07:10:50Z</dcterms:modified>
  <cp:category/>
  <cp:version/>
  <cp:contentType/>
  <cp:contentStatus/>
</cp:coreProperties>
</file>