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33市町村支援課\税政係\平成３１年度\T 住民税・諸税\T0 課税状況調\03徴収実績（ホームページ掲載）\01HP掲載用データ\"/>
    </mc:Choice>
  </mc:AlternateContent>
  <bookViews>
    <workbookView xWindow="-60" yWindow="15" windowWidth="7650" windowHeight="8985" tabRatio="955"/>
  </bookViews>
  <sheets>
    <sheet name="普通税" sheetId="56" r:id="rId1"/>
  </sheets>
  <calcPr calcId="152511"/>
</workbook>
</file>

<file path=xl/calcChain.xml><?xml version="1.0" encoding="utf-8"?>
<calcChain xmlns="http://schemas.openxmlformats.org/spreadsheetml/2006/main">
  <c r="M9" i="56" l="1"/>
  <c r="E70" i="56"/>
  <c r="F70" i="56"/>
  <c r="G70" i="56"/>
  <c r="H70" i="56"/>
  <c r="I70" i="56"/>
  <c r="J70" i="56"/>
  <c r="K70" i="56"/>
  <c r="L70" i="56"/>
  <c r="E71" i="56"/>
  <c r="F71" i="56"/>
  <c r="G71" i="56"/>
  <c r="H71" i="56"/>
  <c r="I71" i="56"/>
  <c r="J71" i="56"/>
  <c r="K71" i="56"/>
  <c r="L71" i="56"/>
  <c r="D71" i="56"/>
  <c r="D70" i="56"/>
  <c r="O68" i="56" l="1"/>
  <c r="N68" i="56"/>
  <c r="O67" i="56"/>
  <c r="N67" i="56"/>
  <c r="O66" i="56"/>
  <c r="N66" i="56"/>
  <c r="O65" i="56"/>
  <c r="N65" i="56"/>
  <c r="O64" i="56"/>
  <c r="N64" i="56"/>
  <c r="O63" i="56"/>
  <c r="N63" i="56"/>
  <c r="O62" i="56"/>
  <c r="N62" i="56"/>
  <c r="O61" i="56"/>
  <c r="N61" i="56"/>
  <c r="O60" i="56"/>
  <c r="N60" i="56"/>
  <c r="O59" i="56"/>
  <c r="N59" i="56"/>
  <c r="O58" i="56"/>
  <c r="N58" i="56"/>
  <c r="O57" i="56"/>
  <c r="N57" i="56"/>
  <c r="O56" i="56"/>
  <c r="N56" i="56"/>
  <c r="O55" i="56"/>
  <c r="N55" i="56"/>
  <c r="O54" i="56"/>
  <c r="N54" i="56"/>
  <c r="O53" i="56"/>
  <c r="N53" i="56"/>
  <c r="O52" i="56"/>
  <c r="N52" i="56"/>
  <c r="O51" i="56"/>
  <c r="N51" i="56"/>
  <c r="O50" i="56"/>
  <c r="N50" i="56"/>
  <c r="O49" i="56"/>
  <c r="N49" i="56"/>
  <c r="O48" i="56"/>
  <c r="N48" i="56"/>
  <c r="O47" i="56"/>
  <c r="N47" i="56"/>
  <c r="O46" i="56"/>
  <c r="N46" i="56"/>
  <c r="O45" i="56"/>
  <c r="N45" i="56"/>
  <c r="O44" i="56"/>
  <c r="N44" i="56"/>
  <c r="O43" i="56"/>
  <c r="N43" i="56"/>
  <c r="O42" i="56"/>
  <c r="N42" i="56"/>
  <c r="O41" i="56"/>
  <c r="N41" i="56"/>
  <c r="O40" i="56"/>
  <c r="N40" i="56"/>
  <c r="O39" i="56"/>
  <c r="N39" i="56"/>
  <c r="O38" i="56"/>
  <c r="N38" i="56"/>
  <c r="O37" i="56"/>
  <c r="N37" i="56"/>
  <c r="O36" i="56"/>
  <c r="N36" i="56"/>
  <c r="O35" i="56"/>
  <c r="N35" i="56"/>
  <c r="O34" i="56"/>
  <c r="N34" i="56"/>
  <c r="O33" i="56"/>
  <c r="N33" i="56"/>
  <c r="O32" i="56"/>
  <c r="N32" i="56"/>
  <c r="O31" i="56"/>
  <c r="N31" i="56"/>
  <c r="O30" i="56"/>
  <c r="N30" i="56"/>
  <c r="O29" i="56"/>
  <c r="N29" i="56"/>
  <c r="O28" i="56"/>
  <c r="N28" i="56"/>
  <c r="O27" i="56"/>
  <c r="N27" i="56"/>
  <c r="O26" i="56"/>
  <c r="N26" i="56"/>
  <c r="O25" i="56"/>
  <c r="N25" i="56"/>
  <c r="O24" i="56"/>
  <c r="N24" i="56"/>
  <c r="O23" i="56"/>
  <c r="N23" i="56"/>
  <c r="O22" i="56"/>
  <c r="N22" i="56"/>
  <c r="O21" i="56"/>
  <c r="N21" i="56"/>
  <c r="O20" i="56"/>
  <c r="N20" i="56"/>
  <c r="O19" i="56"/>
  <c r="N19" i="56"/>
  <c r="O18" i="56"/>
  <c r="N18" i="56"/>
  <c r="O17" i="56"/>
  <c r="N17" i="56"/>
  <c r="O16" i="56"/>
  <c r="N16" i="56"/>
  <c r="O15" i="56"/>
  <c r="N15" i="56"/>
  <c r="O14" i="56"/>
  <c r="N14" i="56"/>
  <c r="O13" i="56"/>
  <c r="N13" i="56"/>
  <c r="O12" i="56"/>
  <c r="N12" i="56"/>
  <c r="O11" i="56"/>
  <c r="N11" i="56"/>
  <c r="O10" i="56"/>
  <c r="N10" i="56"/>
  <c r="O9" i="56"/>
  <c r="N9" i="56"/>
  <c r="L72" i="56"/>
  <c r="L69" i="56"/>
  <c r="K72" i="56"/>
  <c r="K69" i="56"/>
  <c r="J72" i="56"/>
  <c r="J69" i="56"/>
  <c r="I72" i="56"/>
  <c r="I69" i="56"/>
  <c r="H72" i="56"/>
  <c r="H69" i="56"/>
  <c r="G72" i="56"/>
  <c r="G69" i="56"/>
  <c r="F72" i="56"/>
  <c r="O72" i="56" s="1"/>
  <c r="O71" i="56"/>
  <c r="O70" i="56"/>
  <c r="F69" i="56"/>
  <c r="O69" i="56" s="1"/>
  <c r="E72" i="56"/>
  <c r="N72" i="56" s="1"/>
  <c r="N70" i="56"/>
  <c r="E69" i="56"/>
  <c r="D72" i="56"/>
  <c r="D69" i="56"/>
  <c r="M36" i="56"/>
  <c r="M10" i="56"/>
  <c r="M11" i="56"/>
  <c r="M12" i="56"/>
  <c r="M13" i="56"/>
  <c r="M14" i="56"/>
  <c r="M15" i="56"/>
  <c r="M16" i="56"/>
  <c r="M17" i="56"/>
  <c r="M18" i="56"/>
  <c r="M19" i="56"/>
  <c r="M20" i="56"/>
  <c r="M21" i="56"/>
  <c r="M22" i="56"/>
  <c r="M23" i="56"/>
  <c r="M24" i="56"/>
  <c r="M25" i="56"/>
  <c r="M26" i="56"/>
  <c r="M27" i="56"/>
  <c r="M28" i="56"/>
  <c r="M29" i="56"/>
  <c r="M30" i="56"/>
  <c r="M31" i="56"/>
  <c r="M32" i="56"/>
  <c r="M33" i="56"/>
  <c r="M34" i="56"/>
  <c r="M35" i="56"/>
  <c r="M37" i="56"/>
  <c r="M38" i="56"/>
  <c r="M39" i="56"/>
  <c r="M40" i="56"/>
  <c r="M41" i="56"/>
  <c r="M42" i="56"/>
  <c r="M43" i="56"/>
  <c r="M44" i="56"/>
  <c r="M45" i="56"/>
  <c r="M46" i="56"/>
  <c r="M47" i="56"/>
  <c r="M48" i="56"/>
  <c r="M49" i="56"/>
  <c r="M50" i="56"/>
  <c r="M51" i="56"/>
  <c r="M52" i="56"/>
  <c r="M53" i="56"/>
  <c r="M54" i="56"/>
  <c r="M55" i="56"/>
  <c r="M56" i="56"/>
  <c r="M57" i="56"/>
  <c r="M58" i="56"/>
  <c r="M59" i="56"/>
  <c r="M60" i="56"/>
  <c r="M61" i="56"/>
  <c r="M62" i="56"/>
  <c r="M63" i="56"/>
  <c r="M64" i="56"/>
  <c r="M65" i="56"/>
  <c r="M66" i="56"/>
  <c r="M67" i="56"/>
  <c r="M68" i="56"/>
  <c r="M71" i="56"/>
  <c r="M69" i="56" l="1"/>
  <c r="M70" i="56"/>
  <c r="M72" i="56"/>
  <c r="N69" i="56"/>
  <c r="N71" i="56"/>
</calcChain>
</file>

<file path=xl/sharedStrings.xml><?xml version="1.0" encoding="utf-8"?>
<sst xmlns="http://schemas.openxmlformats.org/spreadsheetml/2006/main" count="95" uniqueCount="92">
  <si>
    <t>標準税率超</t>
  </si>
  <si>
    <t>現年課税分</t>
  </si>
  <si>
    <t>滞納繰越分</t>
  </si>
  <si>
    <t>超過調定額</t>
  </si>
  <si>
    <t>過収入済額</t>
  </si>
  <si>
    <t>Ｅ／Ａ</t>
  </si>
  <si>
    <t>Ｆ／Ｂ</t>
  </si>
  <si>
    <t>Ｇ／Ｃ</t>
  </si>
  <si>
    <t>Ａ</t>
  </si>
  <si>
    <t>Ｂ</t>
  </si>
  <si>
    <t>Ｃ</t>
  </si>
  <si>
    <t>Ｄ</t>
  </si>
  <si>
    <t>Ｅ</t>
  </si>
  <si>
    <t>Ｆ</t>
  </si>
  <si>
    <t>Ｇ</t>
  </si>
  <si>
    <t>Ｈ</t>
  </si>
  <si>
    <t>北九州市</t>
  </si>
  <si>
    <t>大牟田市</t>
  </si>
  <si>
    <t>久留米市</t>
  </si>
  <si>
    <t>筑紫野市</t>
  </si>
  <si>
    <t>大野城市</t>
  </si>
  <si>
    <t>太宰府市</t>
  </si>
  <si>
    <t>大刀洗町</t>
  </si>
  <si>
    <t>大都市計</t>
  </si>
  <si>
    <t>うきは市</t>
  </si>
  <si>
    <t>みやこ町</t>
  </si>
  <si>
    <t>福岡市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</si>
  <si>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</si>
  <si>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</si>
  <si>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</si>
  <si>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</si>
  <si>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</si>
  <si>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</si>
  <si>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</si>
  <si>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</si>
  <si>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</si>
  <si>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</si>
  <si>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</si>
  <si>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春日市</t>
  </si>
  <si>
    <t>宗像市</t>
  </si>
  <si>
    <t>古賀市</t>
  </si>
  <si>
    <t>福津市</t>
  </si>
  <si>
    <t>宮若市</t>
  </si>
  <si>
    <t>嘉麻市</t>
  </si>
  <si>
    <t>朝倉市</t>
  </si>
  <si>
    <t>みやま市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</si>
  <si>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</si>
  <si>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</si>
  <si>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</si>
  <si>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</si>
  <si>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</si>
  <si>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</si>
  <si>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</si>
  <si>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</si>
  <si>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</si>
  <si>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</si>
  <si>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</si>
  <si>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</si>
  <si>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</si>
  <si>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</si>
  <si>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</si>
  <si>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</si>
  <si>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</si>
  <si>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</si>
  <si>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</si>
  <si>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</si>
  <si>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</si>
  <si>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</si>
  <si>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</si>
  <si>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</si>
  <si>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</si>
  <si>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</si>
  <si>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吉富町</t>
  </si>
  <si>
    <t>上毛町</t>
  </si>
  <si>
    <t>築上町</t>
  </si>
  <si>
    <t>一　普通税</t>
    <rPh sb="0" eb="1">
      <t>イチ</t>
    </rPh>
    <rPh sb="2" eb="5">
      <t>フツウゼイ</t>
    </rPh>
    <phoneticPr fontId="4"/>
  </si>
  <si>
    <t>調        定        済        額</t>
    <phoneticPr fontId="2"/>
  </si>
  <si>
    <t>都市計</t>
    <phoneticPr fontId="2"/>
  </si>
  <si>
    <t>町村計</t>
    <phoneticPr fontId="2"/>
  </si>
  <si>
    <t>県計</t>
    <phoneticPr fontId="2"/>
  </si>
  <si>
    <t>（単位：千円）</t>
    <phoneticPr fontId="2"/>
  </si>
  <si>
    <t>市町村名</t>
    <phoneticPr fontId="2"/>
  </si>
  <si>
    <t>徴   収   率 （％）</t>
    <phoneticPr fontId="2"/>
  </si>
  <si>
    <t xml:space="preserve">標準税率  </t>
    <phoneticPr fontId="2"/>
  </si>
  <si>
    <t>合計</t>
    <phoneticPr fontId="2"/>
  </si>
  <si>
    <t>Ｃのうち徴収</t>
    <phoneticPr fontId="2"/>
  </si>
  <si>
    <t>猶予に係る調</t>
    <phoneticPr fontId="2"/>
  </si>
  <si>
    <t>定済額</t>
    <phoneticPr fontId="2"/>
  </si>
  <si>
    <t>糸島市</t>
    <rPh sb="0" eb="2">
      <t>イトシマ</t>
    </rPh>
    <rPh sb="2" eb="3">
      <t>シ</t>
    </rPh>
    <phoneticPr fontId="2"/>
  </si>
  <si>
    <t>収      入      済      額</t>
    <phoneticPr fontId="2"/>
  </si>
  <si>
    <t>平成30年度市町村税の徴収実績（市町村別）</t>
    <phoneticPr fontId="3"/>
  </si>
  <si>
    <t>那珂川市</t>
    <rPh sb="3" eb="4">
      <t>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</si>
</sst>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明朝"/>
      <family val="1"/>
      <charset val="128"/>
    </font>
    <font>
      <sz val="14"/>
      <name val="ＭＳ Ｐ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 wrapText="1"/>
    </xf>
    <xf numFmtId="9" fontId="5" fillId="0" borderId="3" xfId="1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distributed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distributed" vertical="center" justifyLastLine="1"/>
    </xf>
    <xf numFmtId="9" fontId="5" fillId="0" borderId="6" xfId="1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distributed" vertical="center"/>
    </xf>
    <xf numFmtId="0" fontId="5" fillId="0" borderId="9" xfId="0" applyFont="1" applyBorder="1" applyAlignment="1" applyProtection="1">
      <alignment horizontal="center" vertical="center"/>
    </xf>
    <xf numFmtId="9" fontId="5" fillId="0" borderId="10" xfId="1" applyFont="1" applyBorder="1" applyAlignment="1" applyProtection="1">
      <alignment horizontal="center" vertical="center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</xf>
    <xf numFmtId="9" fontId="5" fillId="0" borderId="0" xfId="1" applyFont="1" applyAlignment="1" applyProtection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 applyProtection="1">
      <alignment vertical="center"/>
    </xf>
    <xf numFmtId="9" fontId="5" fillId="0" borderId="0" xfId="1" applyFont="1" applyFill="1" applyBorder="1" applyAlignment="1" applyProtection="1">
      <alignment horizontal="center" vertical="center"/>
    </xf>
    <xf numFmtId="9" fontId="5" fillId="0" borderId="0" xfId="1" applyFont="1" applyFill="1" applyBorder="1" applyAlignment="1" applyProtection="1">
      <alignment vertical="center"/>
    </xf>
    <xf numFmtId="0" fontId="5" fillId="0" borderId="0" xfId="0" applyFont="1" applyFill="1" applyBorder="1" applyAlignment="1">
      <alignment vertical="center"/>
    </xf>
    <xf numFmtId="9" fontId="5" fillId="0" borderId="0" xfId="1" applyFont="1" applyFill="1" applyBorder="1" applyAlignment="1" applyProtection="1">
      <alignment horizontal="right" vertical="center"/>
    </xf>
    <xf numFmtId="9" fontId="5" fillId="0" borderId="8" xfId="1" applyFont="1" applyFill="1" applyBorder="1" applyAlignment="1" applyProtection="1">
      <alignment horizontal="right" vertical="center"/>
    </xf>
    <xf numFmtId="176" fontId="5" fillId="0" borderId="6" xfId="1" applyNumberFormat="1" applyFont="1" applyBorder="1" applyAlignment="1" applyProtection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176" fontId="5" fillId="0" borderId="10" xfId="1" applyNumberFormat="1" applyFont="1" applyBorder="1" applyAlignment="1" applyProtection="1">
      <alignment horizontal="center" vertical="center"/>
    </xf>
    <xf numFmtId="176" fontId="5" fillId="0" borderId="3" xfId="1" applyNumberFormat="1" applyFont="1" applyBorder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distributed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right" vertical="center"/>
    </xf>
    <xf numFmtId="37" fontId="8" fillId="0" borderId="6" xfId="0" applyNumberFormat="1" applyFont="1" applyBorder="1" applyAlignment="1" applyProtection="1">
      <alignment vertical="center"/>
    </xf>
    <xf numFmtId="37" fontId="8" fillId="0" borderId="10" xfId="0" applyNumberFormat="1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distributed" vertical="center"/>
    </xf>
    <xf numFmtId="0" fontId="5" fillId="0" borderId="8" xfId="0" applyFont="1" applyBorder="1" applyAlignment="1" applyProtection="1">
      <alignment horizontal="distributed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vertical="center"/>
    </xf>
    <xf numFmtId="0" fontId="5" fillId="0" borderId="4" xfId="0" applyFont="1" applyBorder="1" applyAlignment="1" applyProtection="1">
      <alignment horizontal="right" vertical="center"/>
    </xf>
    <xf numFmtId="37" fontId="8" fillId="0" borderId="4" xfId="0" applyNumberFormat="1" applyFont="1" applyBorder="1" applyAlignment="1" applyProtection="1">
      <alignment vertical="center"/>
    </xf>
    <xf numFmtId="37" fontId="8" fillId="0" borderId="7" xfId="0" applyNumberFormat="1" applyFont="1" applyBorder="1" applyAlignment="1" applyProtection="1">
      <alignment vertical="center"/>
    </xf>
    <xf numFmtId="0" fontId="5" fillId="0" borderId="5" xfId="0" applyFont="1" applyBorder="1" applyAlignment="1" applyProtection="1">
      <alignment horizontal="right" vertical="center"/>
    </xf>
    <xf numFmtId="37" fontId="8" fillId="0" borderId="5" xfId="0" applyNumberFormat="1" applyFont="1" applyBorder="1" applyAlignment="1" applyProtection="1">
      <alignment vertical="center"/>
    </xf>
    <xf numFmtId="37" fontId="8" fillId="0" borderId="9" xfId="0" applyNumberFormat="1" applyFont="1" applyBorder="1" applyAlignment="1" applyProtection="1">
      <alignment vertical="center"/>
    </xf>
    <xf numFmtId="0" fontId="5" fillId="0" borderId="11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distributed" vertical="center" justifyLastLine="1"/>
    </xf>
    <xf numFmtId="0" fontId="5" fillId="0" borderId="0" xfId="0" applyFont="1" applyBorder="1" applyAlignment="1" applyProtection="1">
      <alignment horizontal="right" vertical="center"/>
    </xf>
    <xf numFmtId="37" fontId="8" fillId="0" borderId="0" xfId="0" applyNumberFormat="1" applyFont="1" applyBorder="1" applyAlignment="1" applyProtection="1">
      <alignment vertical="center"/>
    </xf>
    <xf numFmtId="37" fontId="8" fillId="0" borderId="8" xfId="0" applyNumberFormat="1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distributed" vertical="center"/>
    </xf>
    <xf numFmtId="0" fontId="5" fillId="0" borderId="11" xfId="0" applyFont="1" applyBorder="1" applyAlignment="1" applyProtection="1">
      <alignment horizontal="center" vertical="center"/>
    </xf>
    <xf numFmtId="38" fontId="5" fillId="0" borderId="1" xfId="0" applyNumberFormat="1" applyFont="1" applyFill="1" applyBorder="1" applyAlignment="1">
      <alignment vertical="center" shrinkToFit="1"/>
    </xf>
    <xf numFmtId="38" fontId="5" fillId="0" borderId="3" xfId="0" applyNumberFormat="1" applyFont="1" applyFill="1" applyBorder="1" applyAlignment="1">
      <alignment vertical="center" shrinkToFit="1"/>
    </xf>
    <xf numFmtId="38" fontId="5" fillId="0" borderId="11" xfId="0" applyNumberFormat="1" applyFont="1" applyFill="1" applyBorder="1" applyAlignment="1">
      <alignment vertical="center" shrinkToFit="1"/>
    </xf>
    <xf numFmtId="38" fontId="5" fillId="0" borderId="2" xfId="0" applyNumberFormat="1" applyFont="1" applyFill="1" applyBorder="1" applyAlignment="1">
      <alignment vertical="center" shrinkToFit="1"/>
    </xf>
    <xf numFmtId="38" fontId="5" fillId="0" borderId="4" xfId="0" applyNumberFormat="1" applyFont="1" applyFill="1" applyBorder="1" applyAlignment="1">
      <alignment vertical="center" shrinkToFit="1"/>
    </xf>
    <xf numFmtId="38" fontId="5" fillId="0" borderId="6" xfId="0" applyNumberFormat="1" applyFont="1" applyFill="1" applyBorder="1" applyAlignment="1">
      <alignment vertical="center" shrinkToFit="1"/>
    </xf>
    <xf numFmtId="38" fontId="5" fillId="0" borderId="0" xfId="0" applyNumberFormat="1" applyFont="1" applyFill="1" applyBorder="1" applyAlignment="1">
      <alignment vertical="center" shrinkToFit="1"/>
    </xf>
    <xf numFmtId="38" fontId="5" fillId="0" borderId="5" xfId="0" applyNumberFormat="1" applyFont="1" applyFill="1" applyBorder="1" applyAlignment="1">
      <alignment vertical="center" shrinkToFit="1"/>
    </xf>
    <xf numFmtId="38" fontId="5" fillId="0" borderId="4" xfId="0" applyNumberFormat="1" applyFont="1" applyBorder="1" applyAlignment="1">
      <alignment vertical="center" shrinkToFit="1"/>
    </xf>
    <xf numFmtId="38" fontId="5" fillId="0" borderId="6" xfId="0" applyNumberFormat="1" applyFont="1" applyBorder="1" applyAlignment="1">
      <alignment vertical="center" shrinkToFit="1"/>
    </xf>
    <xf numFmtId="38" fontId="5" fillId="0" borderId="0" xfId="0" applyNumberFormat="1" applyFont="1" applyBorder="1" applyAlignment="1">
      <alignment vertical="center" shrinkToFit="1"/>
    </xf>
    <xf numFmtId="38" fontId="5" fillId="0" borderId="5" xfId="0" applyNumberFormat="1" applyFont="1" applyBorder="1" applyAlignment="1">
      <alignment vertical="center" shrinkToFit="1"/>
    </xf>
    <xf numFmtId="38" fontId="5" fillId="0" borderId="7" xfId="0" applyNumberFormat="1" applyFont="1" applyBorder="1" applyAlignment="1">
      <alignment vertical="center" shrinkToFit="1"/>
    </xf>
    <xf numFmtId="38" fontId="5" fillId="0" borderId="10" xfId="0" applyNumberFormat="1" applyFont="1" applyBorder="1" applyAlignment="1">
      <alignment vertical="center" shrinkToFit="1"/>
    </xf>
    <xf numFmtId="38" fontId="5" fillId="0" borderId="8" xfId="0" applyNumberFormat="1" applyFont="1" applyBorder="1" applyAlignment="1">
      <alignment vertical="center" shrinkToFit="1"/>
    </xf>
    <xf numFmtId="38" fontId="5" fillId="0" borderId="9" xfId="0" applyNumberFormat="1" applyFont="1" applyBorder="1" applyAlignment="1">
      <alignment vertical="center" shrinkToFit="1"/>
    </xf>
    <xf numFmtId="38" fontId="5" fillId="0" borderId="1" xfId="0" applyNumberFormat="1" applyFont="1" applyBorder="1" applyAlignment="1">
      <alignment vertical="center" shrinkToFit="1"/>
    </xf>
    <xf numFmtId="38" fontId="5" fillId="0" borderId="3" xfId="0" applyNumberFormat="1" applyFont="1" applyBorder="1" applyAlignment="1">
      <alignment vertical="center" shrinkToFit="1"/>
    </xf>
    <xf numFmtId="38" fontId="5" fillId="0" borderId="11" xfId="0" applyNumberFormat="1" applyFont="1" applyBorder="1" applyAlignment="1">
      <alignment vertical="center" shrinkToFit="1"/>
    </xf>
    <xf numFmtId="38" fontId="5" fillId="0" borderId="2" xfId="0" applyNumberFormat="1" applyFont="1" applyBorder="1" applyAlignment="1">
      <alignment vertical="center" shrinkToFit="1"/>
    </xf>
    <xf numFmtId="0" fontId="5" fillId="0" borderId="11" xfId="0" applyFont="1" applyBorder="1" applyAlignment="1" applyProtection="1">
      <alignment horizontal="distributed" vertical="center" wrapText="1"/>
    </xf>
    <xf numFmtId="0" fontId="5" fillId="0" borderId="0" xfId="0" applyFont="1" applyBorder="1" applyAlignment="1" applyProtection="1">
      <alignment horizontal="distributed" vertical="center"/>
    </xf>
    <xf numFmtId="0" fontId="5" fillId="0" borderId="8" xfId="0" applyFont="1" applyBorder="1" applyAlignment="1" applyProtection="1">
      <alignment horizontal="distributed" vertical="center"/>
    </xf>
    <xf numFmtId="0" fontId="5" fillId="0" borderId="3" xfId="0" applyFont="1" applyBorder="1" applyAlignment="1" applyProtection="1">
      <alignment horizontal="center" vertical="center"/>
    </xf>
    <xf numFmtId="9" fontId="5" fillId="0" borderId="3" xfId="1" applyFont="1" applyBorder="1" applyAlignment="1" applyProtection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2"/>
  <sheetViews>
    <sheetView showZeros="0" tabSelected="1" view="pageBreakPreview" zoomScaleNormal="60" workbookViewId="0">
      <selection activeCell="M10" sqref="M10"/>
    </sheetView>
  </sheetViews>
  <sheetFormatPr defaultColWidth="18.625" defaultRowHeight="12.75" customHeight="1"/>
  <cols>
    <col min="1" max="1" width="0.875" style="26" customWidth="1"/>
    <col min="2" max="2" width="6.625" style="26" customWidth="1"/>
    <col min="3" max="3" width="0.875" style="26" customWidth="1"/>
    <col min="4" max="12" width="10.625" style="26" customWidth="1"/>
    <col min="13" max="15" width="6.625" style="30" customWidth="1"/>
    <col min="16" max="16384" width="18.625" style="26"/>
  </cols>
  <sheetData>
    <row r="1" spans="1:15" s="18" customFormat="1" ht="12.75" customHeight="1">
      <c r="A1" s="33" t="s">
        <v>90</v>
      </c>
      <c r="B1" s="31"/>
      <c r="C1" s="31"/>
      <c r="D1" s="15"/>
      <c r="E1" s="15"/>
      <c r="F1" s="16"/>
      <c r="G1" s="16"/>
      <c r="H1" s="16"/>
      <c r="I1" s="16"/>
      <c r="J1" s="16"/>
      <c r="K1" s="16"/>
      <c r="L1" s="16"/>
      <c r="M1" s="17"/>
      <c r="N1" s="17"/>
      <c r="O1" s="17"/>
    </row>
    <row r="2" spans="1:15" s="22" customFormat="1" ht="12.75" customHeight="1">
      <c r="A2" s="32" t="s">
        <v>75</v>
      </c>
      <c r="B2" s="32"/>
      <c r="C2" s="32"/>
      <c r="D2" s="19"/>
      <c r="E2" s="19"/>
      <c r="F2" s="19"/>
      <c r="G2" s="19"/>
      <c r="H2" s="19"/>
      <c r="I2" s="19"/>
      <c r="J2" s="19"/>
      <c r="K2" s="19"/>
      <c r="L2" s="19"/>
      <c r="M2" s="20"/>
      <c r="N2" s="21"/>
    </row>
    <row r="3" spans="1:15" s="22" customFormat="1" ht="12.75" customHeight="1">
      <c r="A3" s="32"/>
      <c r="B3" s="32"/>
      <c r="C3" s="32"/>
      <c r="D3" s="19"/>
      <c r="E3" s="19"/>
      <c r="F3" s="19"/>
      <c r="G3" s="19"/>
      <c r="H3" s="19"/>
      <c r="I3" s="19"/>
      <c r="J3" s="19"/>
      <c r="K3" s="19"/>
      <c r="L3" s="19"/>
      <c r="M3" s="20"/>
      <c r="N3" s="21"/>
      <c r="O3" s="23"/>
    </row>
    <row r="4" spans="1:15" s="22" customFormat="1" ht="12.75" customHeight="1">
      <c r="A4" s="32"/>
      <c r="B4" s="32"/>
      <c r="C4" s="32"/>
      <c r="D4" s="19"/>
      <c r="E4" s="19"/>
      <c r="F4" s="19"/>
      <c r="G4" s="19"/>
      <c r="H4" s="19"/>
      <c r="I4" s="19"/>
      <c r="J4" s="19"/>
      <c r="K4" s="19"/>
      <c r="L4" s="19"/>
      <c r="M4" s="20"/>
      <c r="N4" s="21"/>
      <c r="O4" s="24" t="s">
        <v>80</v>
      </c>
    </row>
    <row r="5" spans="1:15" s="18" customFormat="1" ht="12.75" customHeight="1">
      <c r="A5" s="1"/>
      <c r="B5" s="79" t="s">
        <v>81</v>
      </c>
      <c r="C5" s="2"/>
      <c r="D5" s="82" t="s">
        <v>76</v>
      </c>
      <c r="E5" s="82"/>
      <c r="F5" s="82"/>
      <c r="G5" s="82"/>
      <c r="H5" s="82"/>
      <c r="I5" s="82" t="s">
        <v>89</v>
      </c>
      <c r="J5" s="82"/>
      <c r="K5" s="82"/>
      <c r="L5" s="82"/>
      <c r="M5" s="83" t="s">
        <v>82</v>
      </c>
      <c r="N5" s="83"/>
      <c r="O5" s="83"/>
    </row>
    <row r="6" spans="1:15" s="18" customFormat="1" ht="12.75" customHeight="1">
      <c r="A6" s="4"/>
      <c r="B6" s="80"/>
      <c r="C6" s="6"/>
      <c r="D6" s="43"/>
      <c r="E6" s="7"/>
      <c r="F6" s="50"/>
      <c r="G6" s="42" t="s">
        <v>83</v>
      </c>
      <c r="H6" s="50" t="s">
        <v>85</v>
      </c>
      <c r="I6" s="7"/>
      <c r="J6" s="50"/>
      <c r="K6" s="7"/>
      <c r="L6" s="56" t="s">
        <v>0</v>
      </c>
      <c r="M6" s="3"/>
      <c r="N6" s="3"/>
      <c r="O6" s="3"/>
    </row>
    <row r="7" spans="1:15" s="18" customFormat="1" ht="12.75" customHeight="1">
      <c r="A7" s="4"/>
      <c r="B7" s="80"/>
      <c r="C7" s="6"/>
      <c r="D7" s="4" t="s">
        <v>1</v>
      </c>
      <c r="E7" s="8" t="s">
        <v>2</v>
      </c>
      <c r="F7" s="51" t="s">
        <v>84</v>
      </c>
      <c r="G7" s="8" t="s">
        <v>3</v>
      </c>
      <c r="H7" s="55" t="s">
        <v>86</v>
      </c>
      <c r="I7" s="8" t="s">
        <v>1</v>
      </c>
      <c r="J7" s="35" t="s">
        <v>2</v>
      </c>
      <c r="K7" s="9" t="s">
        <v>84</v>
      </c>
      <c r="L7" s="6" t="s">
        <v>4</v>
      </c>
      <c r="M7" s="10" t="s">
        <v>5</v>
      </c>
      <c r="N7" s="10" t="s">
        <v>6</v>
      </c>
      <c r="O7" s="10" t="s">
        <v>7</v>
      </c>
    </row>
    <row r="8" spans="1:15" s="18" customFormat="1" ht="12.75" customHeight="1">
      <c r="A8" s="11"/>
      <c r="B8" s="81"/>
      <c r="C8" s="13"/>
      <c r="D8" s="44" t="s">
        <v>8</v>
      </c>
      <c r="E8" s="37" t="s">
        <v>9</v>
      </c>
      <c r="F8" s="52" t="s">
        <v>10</v>
      </c>
      <c r="G8" s="37" t="s">
        <v>11</v>
      </c>
      <c r="H8" s="55" t="s">
        <v>87</v>
      </c>
      <c r="I8" s="37" t="s">
        <v>12</v>
      </c>
      <c r="J8" s="52" t="s">
        <v>13</v>
      </c>
      <c r="K8" s="37" t="s">
        <v>14</v>
      </c>
      <c r="L8" s="47" t="s">
        <v>15</v>
      </c>
      <c r="M8" s="14"/>
      <c r="N8" s="14"/>
      <c r="O8" s="14"/>
    </row>
    <row r="9" spans="1:15" ht="12.75" customHeight="1">
      <c r="A9" s="1"/>
      <c r="B9" s="57" t="s">
        <v>16</v>
      </c>
      <c r="C9" s="58"/>
      <c r="D9" s="59">
        <v>151996461</v>
      </c>
      <c r="E9" s="60">
        <v>2333799</v>
      </c>
      <c r="F9" s="61">
        <v>154330260</v>
      </c>
      <c r="G9" s="60">
        <v>1542442</v>
      </c>
      <c r="H9" s="61">
        <v>0</v>
      </c>
      <c r="I9" s="60">
        <v>150901212</v>
      </c>
      <c r="J9" s="61">
        <v>935900</v>
      </c>
      <c r="K9" s="60">
        <v>151837112</v>
      </c>
      <c r="L9" s="62">
        <v>1539357</v>
      </c>
      <c r="M9" s="29">
        <f>IF(I9=0,"",(I9/D9))</f>
        <v>0.99279424670288874</v>
      </c>
      <c r="N9" s="29">
        <f>IF(E9=0,"",IF(J9=0,"0.0%",(J9/E9)))</f>
        <v>0.40101996787212607</v>
      </c>
      <c r="O9" s="29">
        <f>IF(F9=0,"",IF(K9=0,"0.0%",(K9/F9)))</f>
        <v>0.98384537160761598</v>
      </c>
    </row>
    <row r="10" spans="1:15" ht="12.75" customHeight="1">
      <c r="A10" s="4"/>
      <c r="B10" s="40" t="s">
        <v>26</v>
      </c>
      <c r="C10" s="35"/>
      <c r="D10" s="63">
        <v>300672875</v>
      </c>
      <c r="E10" s="64">
        <v>3689474</v>
      </c>
      <c r="F10" s="65">
        <v>304362349</v>
      </c>
      <c r="G10" s="64">
        <v>8115357</v>
      </c>
      <c r="H10" s="65">
        <v>0</v>
      </c>
      <c r="I10" s="64">
        <v>298871329</v>
      </c>
      <c r="J10" s="65">
        <v>1469794</v>
      </c>
      <c r="K10" s="64">
        <v>300341123</v>
      </c>
      <c r="L10" s="66">
        <v>8092080</v>
      </c>
      <c r="M10" s="25">
        <f t="shared" ref="M9:M40" si="0">IF(I10=0,"",(I10/D10))</f>
        <v>0.99400828558279497</v>
      </c>
      <c r="N10" s="25">
        <f t="shared" ref="N10:O72" si="1">IF(E10=0,"",IF(J10=0,"0.0%",(J10/E10)))</f>
        <v>0.39837494450428435</v>
      </c>
      <c r="O10" s="25">
        <f t="shared" si="1"/>
        <v>0.98678803073635102</v>
      </c>
    </row>
    <row r="11" spans="1:15" ht="12.75" customHeight="1">
      <c r="A11" s="4"/>
      <c r="B11" s="40" t="s">
        <v>17</v>
      </c>
      <c r="C11" s="35"/>
      <c r="D11" s="67">
        <v>13918372</v>
      </c>
      <c r="E11" s="68">
        <v>636625</v>
      </c>
      <c r="F11" s="69">
        <v>14554997</v>
      </c>
      <c r="G11" s="68">
        <v>1115592</v>
      </c>
      <c r="H11" s="69">
        <v>0</v>
      </c>
      <c r="I11" s="68">
        <v>13780401</v>
      </c>
      <c r="J11" s="69">
        <v>98855</v>
      </c>
      <c r="K11" s="68">
        <v>13879256</v>
      </c>
      <c r="L11" s="70">
        <v>1106433</v>
      </c>
      <c r="M11" s="25">
        <f t="shared" si="0"/>
        <v>0.99008713087996214</v>
      </c>
      <c r="N11" s="25">
        <f t="shared" si="1"/>
        <v>0.15527979579815432</v>
      </c>
      <c r="O11" s="25">
        <f t="shared" si="1"/>
        <v>0.95357326421984145</v>
      </c>
    </row>
    <row r="12" spans="1:15" ht="12.75" customHeight="1">
      <c r="A12" s="4"/>
      <c r="B12" s="40" t="s">
        <v>18</v>
      </c>
      <c r="C12" s="35"/>
      <c r="D12" s="67">
        <v>38901693</v>
      </c>
      <c r="E12" s="68">
        <v>1032492</v>
      </c>
      <c r="F12" s="69">
        <v>39934185</v>
      </c>
      <c r="G12" s="68">
        <v>786139</v>
      </c>
      <c r="H12" s="69">
        <v>0</v>
      </c>
      <c r="I12" s="68">
        <v>38574994</v>
      </c>
      <c r="J12" s="69">
        <v>317175</v>
      </c>
      <c r="K12" s="68">
        <v>38892169</v>
      </c>
      <c r="L12" s="70">
        <v>782994</v>
      </c>
      <c r="M12" s="25">
        <f t="shared" si="0"/>
        <v>0.99160193362278604</v>
      </c>
      <c r="N12" s="25">
        <f t="shared" si="1"/>
        <v>0.30719366348601246</v>
      </c>
      <c r="O12" s="25">
        <f t="shared" si="1"/>
        <v>0.97390666668169135</v>
      </c>
    </row>
    <row r="13" spans="1:15" s="27" customFormat="1" ht="12.75" customHeight="1">
      <c r="A13" s="11"/>
      <c r="B13" s="41" t="s">
        <v>27</v>
      </c>
      <c r="C13" s="36"/>
      <c r="D13" s="71">
        <v>6333712</v>
      </c>
      <c r="E13" s="72">
        <v>174166</v>
      </c>
      <c r="F13" s="73">
        <v>6507878</v>
      </c>
      <c r="G13" s="72">
        <v>54389</v>
      </c>
      <c r="H13" s="73">
        <v>0</v>
      </c>
      <c r="I13" s="72">
        <v>6297293</v>
      </c>
      <c r="J13" s="73">
        <v>43964</v>
      </c>
      <c r="K13" s="72">
        <v>6341257</v>
      </c>
      <c r="L13" s="74">
        <v>54335</v>
      </c>
      <c r="M13" s="28">
        <f t="shared" si="0"/>
        <v>0.99424997536989368</v>
      </c>
      <c r="N13" s="28">
        <f t="shared" si="1"/>
        <v>0.25242584660611139</v>
      </c>
      <c r="O13" s="28">
        <f t="shared" si="1"/>
        <v>0.97439703079867201</v>
      </c>
    </row>
    <row r="14" spans="1:15" s="27" customFormat="1" ht="12.75" customHeight="1">
      <c r="A14" s="4"/>
      <c r="B14" s="34" t="s">
        <v>28</v>
      </c>
      <c r="C14" s="35"/>
      <c r="D14" s="67">
        <v>14200112</v>
      </c>
      <c r="E14" s="68">
        <v>971780</v>
      </c>
      <c r="F14" s="69">
        <v>15171892</v>
      </c>
      <c r="G14" s="68">
        <v>60226</v>
      </c>
      <c r="H14" s="69">
        <v>0</v>
      </c>
      <c r="I14" s="68">
        <v>14048134</v>
      </c>
      <c r="J14" s="69">
        <v>182611</v>
      </c>
      <c r="K14" s="68">
        <v>14230745</v>
      </c>
      <c r="L14" s="70">
        <v>59985</v>
      </c>
      <c r="M14" s="25">
        <f t="shared" si="0"/>
        <v>0.98929740835846924</v>
      </c>
      <c r="N14" s="25">
        <f t="shared" si="1"/>
        <v>0.18791393113667704</v>
      </c>
      <c r="O14" s="25">
        <f t="shared" si="1"/>
        <v>0.93796772347179902</v>
      </c>
    </row>
    <row r="15" spans="1:15" s="27" customFormat="1" ht="12.75" customHeight="1">
      <c r="A15" s="4"/>
      <c r="B15" s="5" t="s">
        <v>29</v>
      </c>
      <c r="C15" s="35"/>
      <c r="D15" s="67">
        <v>5172103</v>
      </c>
      <c r="E15" s="68">
        <v>302988</v>
      </c>
      <c r="F15" s="69">
        <v>5475091</v>
      </c>
      <c r="G15" s="68">
        <v>206081</v>
      </c>
      <c r="H15" s="69">
        <v>0</v>
      </c>
      <c r="I15" s="68">
        <v>5108862</v>
      </c>
      <c r="J15" s="69">
        <v>63362</v>
      </c>
      <c r="K15" s="68">
        <v>5172224</v>
      </c>
      <c r="L15" s="70">
        <v>204261</v>
      </c>
      <c r="M15" s="25">
        <f t="shared" si="0"/>
        <v>0.98777267196728291</v>
      </c>
      <c r="N15" s="25">
        <f t="shared" si="1"/>
        <v>0.20912379368159795</v>
      </c>
      <c r="O15" s="25">
        <f t="shared" si="1"/>
        <v>0.94468274591235102</v>
      </c>
    </row>
    <row r="16" spans="1:15" s="27" customFormat="1" ht="12.75" customHeight="1">
      <c r="A16" s="4"/>
      <c r="B16" s="5" t="s">
        <v>30</v>
      </c>
      <c r="C16" s="35"/>
      <c r="D16" s="67">
        <v>6574305</v>
      </c>
      <c r="E16" s="68">
        <v>279100</v>
      </c>
      <c r="F16" s="69">
        <v>6853405</v>
      </c>
      <c r="G16" s="68">
        <v>80152</v>
      </c>
      <c r="H16" s="69">
        <v>0</v>
      </c>
      <c r="I16" s="68">
        <v>6496693</v>
      </c>
      <c r="J16" s="69">
        <v>54077</v>
      </c>
      <c r="K16" s="68">
        <v>6550770</v>
      </c>
      <c r="L16" s="70">
        <v>79623</v>
      </c>
      <c r="M16" s="25">
        <f t="shared" si="0"/>
        <v>0.98819464566977044</v>
      </c>
      <c r="N16" s="25">
        <f t="shared" si="1"/>
        <v>0.19375492654962378</v>
      </c>
      <c r="O16" s="25">
        <f t="shared" si="1"/>
        <v>0.95584165827059686</v>
      </c>
    </row>
    <row r="17" spans="1:15" s="27" customFormat="1" ht="12.75" customHeight="1">
      <c r="A17" s="4"/>
      <c r="B17" s="5" t="s">
        <v>31</v>
      </c>
      <c r="C17" s="35"/>
      <c r="D17" s="67">
        <v>6874663</v>
      </c>
      <c r="E17" s="68">
        <v>333771</v>
      </c>
      <c r="F17" s="69">
        <v>7208434</v>
      </c>
      <c r="G17" s="68">
        <v>513528</v>
      </c>
      <c r="H17" s="69">
        <v>0</v>
      </c>
      <c r="I17" s="68">
        <v>6792154</v>
      </c>
      <c r="J17" s="69">
        <v>102387</v>
      </c>
      <c r="K17" s="68">
        <v>6894541</v>
      </c>
      <c r="L17" s="70">
        <v>507127</v>
      </c>
      <c r="M17" s="25">
        <f t="shared" si="0"/>
        <v>0.98799810259790188</v>
      </c>
      <c r="N17" s="25">
        <f t="shared" si="1"/>
        <v>0.3067582264486729</v>
      </c>
      <c r="O17" s="25">
        <f t="shared" si="1"/>
        <v>0.95645475841215999</v>
      </c>
    </row>
    <row r="18" spans="1:15" s="27" customFormat="1" ht="12.75" customHeight="1">
      <c r="A18" s="4"/>
      <c r="B18" s="40" t="s">
        <v>32</v>
      </c>
      <c r="C18" s="35"/>
      <c r="D18" s="67">
        <v>6329165</v>
      </c>
      <c r="E18" s="68">
        <v>263737</v>
      </c>
      <c r="F18" s="69">
        <v>6592902</v>
      </c>
      <c r="G18" s="68">
        <v>303925</v>
      </c>
      <c r="H18" s="69">
        <v>0</v>
      </c>
      <c r="I18" s="68">
        <v>6273386</v>
      </c>
      <c r="J18" s="69">
        <v>60183</v>
      </c>
      <c r="K18" s="68">
        <v>6333569</v>
      </c>
      <c r="L18" s="70">
        <v>301863</v>
      </c>
      <c r="M18" s="25">
        <f t="shared" si="0"/>
        <v>0.99118698912099779</v>
      </c>
      <c r="N18" s="25">
        <f t="shared" si="1"/>
        <v>0.22819323796054403</v>
      </c>
      <c r="O18" s="25">
        <f t="shared" si="1"/>
        <v>0.96066481801185577</v>
      </c>
    </row>
    <row r="19" spans="1:15" s="27" customFormat="1" ht="12.75" customHeight="1">
      <c r="A19" s="1"/>
      <c r="B19" s="57" t="s">
        <v>33</v>
      </c>
      <c r="C19" s="58"/>
      <c r="D19" s="75">
        <v>3845853</v>
      </c>
      <c r="E19" s="76">
        <v>411469</v>
      </c>
      <c r="F19" s="77">
        <v>4257322</v>
      </c>
      <c r="G19" s="76">
        <v>154053</v>
      </c>
      <c r="H19" s="77">
        <v>0</v>
      </c>
      <c r="I19" s="76">
        <v>3792995</v>
      </c>
      <c r="J19" s="77">
        <v>52965</v>
      </c>
      <c r="K19" s="76">
        <v>3845960</v>
      </c>
      <c r="L19" s="78">
        <v>151733</v>
      </c>
      <c r="M19" s="29">
        <f t="shared" si="0"/>
        <v>0.98625584493219065</v>
      </c>
      <c r="N19" s="29">
        <f t="shared" si="1"/>
        <v>0.12872172630258902</v>
      </c>
      <c r="O19" s="29">
        <f t="shared" si="1"/>
        <v>0.90337540829657703</v>
      </c>
    </row>
    <row r="20" spans="1:15" s="27" customFormat="1" ht="12.75" customHeight="1">
      <c r="A20" s="4"/>
      <c r="B20" s="40" t="s">
        <v>34</v>
      </c>
      <c r="C20" s="35"/>
      <c r="D20" s="67">
        <v>8083524</v>
      </c>
      <c r="E20" s="68">
        <v>367810</v>
      </c>
      <c r="F20" s="69">
        <v>8451334</v>
      </c>
      <c r="G20" s="68">
        <v>344825</v>
      </c>
      <c r="H20" s="69">
        <v>0</v>
      </c>
      <c r="I20" s="68">
        <v>7999458</v>
      </c>
      <c r="J20" s="69">
        <v>61719</v>
      </c>
      <c r="K20" s="68">
        <v>8061177</v>
      </c>
      <c r="L20" s="70">
        <v>341929</v>
      </c>
      <c r="M20" s="25">
        <f t="shared" si="0"/>
        <v>0.98960032777783546</v>
      </c>
      <c r="N20" s="25">
        <f t="shared" si="1"/>
        <v>0.16780131045920449</v>
      </c>
      <c r="O20" s="25">
        <f t="shared" si="1"/>
        <v>0.9538348620466307</v>
      </c>
    </row>
    <row r="21" spans="1:15" s="27" customFormat="1" ht="12.75" customHeight="1">
      <c r="A21" s="4"/>
      <c r="B21" s="40" t="s">
        <v>35</v>
      </c>
      <c r="C21" s="35"/>
      <c r="D21" s="67">
        <v>3330175</v>
      </c>
      <c r="E21" s="68">
        <v>282756</v>
      </c>
      <c r="F21" s="69">
        <v>3612931</v>
      </c>
      <c r="G21" s="68">
        <v>158436</v>
      </c>
      <c r="H21" s="69">
        <v>0</v>
      </c>
      <c r="I21" s="68">
        <v>3284141</v>
      </c>
      <c r="J21" s="69">
        <v>57798</v>
      </c>
      <c r="K21" s="68">
        <v>3341939</v>
      </c>
      <c r="L21" s="70">
        <v>156396</v>
      </c>
      <c r="M21" s="25">
        <f t="shared" si="0"/>
        <v>0.98617670242554822</v>
      </c>
      <c r="N21" s="25">
        <f t="shared" si="1"/>
        <v>0.20440945550227052</v>
      </c>
      <c r="O21" s="25">
        <f t="shared" si="1"/>
        <v>0.92499386232396907</v>
      </c>
    </row>
    <row r="22" spans="1:15" s="27" customFormat="1" ht="12.75" customHeight="1">
      <c r="A22" s="4"/>
      <c r="B22" s="40" t="s">
        <v>36</v>
      </c>
      <c r="C22" s="35"/>
      <c r="D22" s="67">
        <v>3695556</v>
      </c>
      <c r="E22" s="68">
        <v>131589</v>
      </c>
      <c r="F22" s="69">
        <v>3827145</v>
      </c>
      <c r="G22" s="68">
        <v>33803</v>
      </c>
      <c r="H22" s="69">
        <v>0</v>
      </c>
      <c r="I22" s="68">
        <v>3662945</v>
      </c>
      <c r="J22" s="69">
        <v>46660</v>
      </c>
      <c r="K22" s="68">
        <v>3709605</v>
      </c>
      <c r="L22" s="70">
        <v>33769</v>
      </c>
      <c r="M22" s="25">
        <f t="shared" si="0"/>
        <v>0.9911756174172438</v>
      </c>
      <c r="N22" s="25">
        <f t="shared" si="1"/>
        <v>0.3545889094073213</v>
      </c>
      <c r="O22" s="25">
        <f t="shared" si="1"/>
        <v>0.96928781114904194</v>
      </c>
    </row>
    <row r="23" spans="1:15" s="27" customFormat="1" ht="12.75" customHeight="1">
      <c r="A23" s="11"/>
      <c r="B23" s="41" t="s">
        <v>37</v>
      </c>
      <c r="C23" s="36"/>
      <c r="D23" s="71">
        <v>6556178</v>
      </c>
      <c r="E23" s="72">
        <v>254046</v>
      </c>
      <c r="F23" s="73">
        <v>6810224</v>
      </c>
      <c r="G23" s="72">
        <v>55347</v>
      </c>
      <c r="H23" s="73">
        <v>4435</v>
      </c>
      <c r="I23" s="72">
        <v>6498201</v>
      </c>
      <c r="J23" s="73">
        <v>64038</v>
      </c>
      <c r="K23" s="72">
        <v>6562239</v>
      </c>
      <c r="L23" s="74">
        <v>55347</v>
      </c>
      <c r="M23" s="28">
        <f t="shared" si="0"/>
        <v>0.9911568904932111</v>
      </c>
      <c r="N23" s="28">
        <f t="shared" si="1"/>
        <v>0.25207245931839117</v>
      </c>
      <c r="O23" s="28">
        <f t="shared" si="1"/>
        <v>0.96358636661584107</v>
      </c>
    </row>
    <row r="24" spans="1:15" s="27" customFormat="1" ht="12.75" customHeight="1">
      <c r="A24" s="4"/>
      <c r="B24" s="34" t="s">
        <v>19</v>
      </c>
      <c r="C24" s="35"/>
      <c r="D24" s="67">
        <v>12620971</v>
      </c>
      <c r="E24" s="68">
        <v>857316</v>
      </c>
      <c r="F24" s="69">
        <v>13478287</v>
      </c>
      <c r="G24" s="68">
        <v>193553</v>
      </c>
      <c r="H24" s="69">
        <v>0</v>
      </c>
      <c r="I24" s="68">
        <v>12481309</v>
      </c>
      <c r="J24" s="69">
        <v>161150</v>
      </c>
      <c r="K24" s="68">
        <v>12642459</v>
      </c>
      <c r="L24" s="70">
        <v>191617</v>
      </c>
      <c r="M24" s="25">
        <f t="shared" si="0"/>
        <v>0.98893413193010271</v>
      </c>
      <c r="N24" s="25">
        <f t="shared" si="1"/>
        <v>0.18797036331994271</v>
      </c>
      <c r="O24" s="25">
        <f t="shared" si="1"/>
        <v>0.93798707506376733</v>
      </c>
    </row>
    <row r="25" spans="1:15" s="27" customFormat="1" ht="12.75" customHeight="1">
      <c r="A25" s="4"/>
      <c r="B25" s="5" t="s">
        <v>38</v>
      </c>
      <c r="C25" s="35"/>
      <c r="D25" s="67">
        <v>12341522</v>
      </c>
      <c r="E25" s="68">
        <v>264255</v>
      </c>
      <c r="F25" s="69">
        <v>12605777</v>
      </c>
      <c r="G25" s="68">
        <v>92483</v>
      </c>
      <c r="H25" s="69">
        <v>0</v>
      </c>
      <c r="I25" s="68">
        <v>12285527</v>
      </c>
      <c r="J25" s="69">
        <v>87922</v>
      </c>
      <c r="K25" s="68">
        <v>12373449</v>
      </c>
      <c r="L25" s="70">
        <v>92566</v>
      </c>
      <c r="M25" s="25">
        <f t="shared" si="0"/>
        <v>0.99546287726910831</v>
      </c>
      <c r="N25" s="25">
        <f t="shared" si="1"/>
        <v>0.33271650489110899</v>
      </c>
      <c r="O25" s="25">
        <f t="shared" si="1"/>
        <v>0.98156971997838771</v>
      </c>
    </row>
    <row r="26" spans="1:15" s="27" customFormat="1" ht="12.75" customHeight="1">
      <c r="A26" s="4"/>
      <c r="B26" s="5" t="s">
        <v>20</v>
      </c>
      <c r="C26" s="35"/>
      <c r="D26" s="67">
        <v>12801901</v>
      </c>
      <c r="E26" s="68">
        <v>508730</v>
      </c>
      <c r="F26" s="69">
        <v>13310631</v>
      </c>
      <c r="G26" s="68">
        <v>170069</v>
      </c>
      <c r="H26" s="69">
        <v>0</v>
      </c>
      <c r="I26" s="68">
        <v>12708676</v>
      </c>
      <c r="J26" s="69">
        <v>141477</v>
      </c>
      <c r="K26" s="68">
        <v>12850153</v>
      </c>
      <c r="L26" s="70">
        <v>171090</v>
      </c>
      <c r="M26" s="25">
        <f t="shared" si="0"/>
        <v>0.99271787838384318</v>
      </c>
      <c r="N26" s="25">
        <f t="shared" si="1"/>
        <v>0.27809840190277751</v>
      </c>
      <c r="O26" s="25">
        <f t="shared" si="1"/>
        <v>0.9654052463778765</v>
      </c>
    </row>
    <row r="27" spans="1:15" s="27" customFormat="1" ht="12.75" customHeight="1">
      <c r="A27" s="4"/>
      <c r="B27" s="5" t="s">
        <v>39</v>
      </c>
      <c r="C27" s="35"/>
      <c r="D27" s="67">
        <v>9857407</v>
      </c>
      <c r="E27" s="68">
        <v>273915</v>
      </c>
      <c r="F27" s="69">
        <v>10131322</v>
      </c>
      <c r="G27" s="68">
        <v>54245</v>
      </c>
      <c r="H27" s="69">
        <v>0</v>
      </c>
      <c r="I27" s="68">
        <v>9781289</v>
      </c>
      <c r="J27" s="69">
        <v>66851</v>
      </c>
      <c r="K27" s="68">
        <v>9848140</v>
      </c>
      <c r="L27" s="70">
        <v>54191</v>
      </c>
      <c r="M27" s="25">
        <f t="shared" si="0"/>
        <v>0.99227809098275033</v>
      </c>
      <c r="N27" s="25">
        <f t="shared" si="1"/>
        <v>0.24405746308161291</v>
      </c>
      <c r="O27" s="25">
        <f t="shared" si="1"/>
        <v>0.97204885996121726</v>
      </c>
    </row>
    <row r="28" spans="1:15" s="27" customFormat="1" ht="12.75" customHeight="1">
      <c r="A28" s="4"/>
      <c r="B28" s="40" t="s">
        <v>21</v>
      </c>
      <c r="C28" s="35"/>
      <c r="D28" s="67">
        <v>7797949</v>
      </c>
      <c r="E28" s="68">
        <v>294539</v>
      </c>
      <c r="F28" s="69">
        <v>8092488</v>
      </c>
      <c r="G28" s="68">
        <v>91690</v>
      </c>
      <c r="H28" s="69">
        <v>0</v>
      </c>
      <c r="I28" s="68">
        <v>7717081</v>
      </c>
      <c r="J28" s="69">
        <v>79655</v>
      </c>
      <c r="K28" s="68">
        <v>7796736</v>
      </c>
      <c r="L28" s="70">
        <v>91415</v>
      </c>
      <c r="M28" s="25">
        <f t="shared" si="0"/>
        <v>0.98962958080387553</v>
      </c>
      <c r="N28" s="25">
        <f t="shared" si="1"/>
        <v>0.27043956827448995</v>
      </c>
      <c r="O28" s="25">
        <f t="shared" si="1"/>
        <v>0.96345351392550727</v>
      </c>
    </row>
    <row r="29" spans="1:15" s="27" customFormat="1" ht="12.75" customHeight="1">
      <c r="A29" s="1"/>
      <c r="B29" s="57" t="s">
        <v>40</v>
      </c>
      <c r="C29" s="58"/>
      <c r="D29" s="75">
        <v>6941028</v>
      </c>
      <c r="E29" s="76">
        <v>179588</v>
      </c>
      <c r="F29" s="77">
        <v>7120616</v>
      </c>
      <c r="G29" s="76">
        <v>116250</v>
      </c>
      <c r="H29" s="77">
        <v>0</v>
      </c>
      <c r="I29" s="76">
        <v>6895433</v>
      </c>
      <c r="J29" s="77">
        <v>55975</v>
      </c>
      <c r="K29" s="76">
        <v>6951408</v>
      </c>
      <c r="L29" s="78">
        <v>115439</v>
      </c>
      <c r="M29" s="29">
        <f t="shared" si="0"/>
        <v>0.99343108830565152</v>
      </c>
      <c r="N29" s="29">
        <f t="shared" si="1"/>
        <v>0.31168563601131477</v>
      </c>
      <c r="O29" s="29">
        <f t="shared" si="1"/>
        <v>0.97623688737041847</v>
      </c>
    </row>
    <row r="30" spans="1:15" s="27" customFormat="1" ht="12.75" customHeight="1">
      <c r="A30" s="4"/>
      <c r="B30" s="40" t="s">
        <v>41</v>
      </c>
      <c r="C30" s="35"/>
      <c r="D30" s="67">
        <v>6415556</v>
      </c>
      <c r="E30" s="68">
        <v>224744</v>
      </c>
      <c r="F30" s="69">
        <v>6640300</v>
      </c>
      <c r="G30" s="68">
        <v>32204</v>
      </c>
      <c r="H30" s="69">
        <v>0</v>
      </c>
      <c r="I30" s="68">
        <v>6350602</v>
      </c>
      <c r="J30" s="69">
        <v>66938</v>
      </c>
      <c r="K30" s="68">
        <v>6417540</v>
      </c>
      <c r="L30" s="70">
        <v>32236</v>
      </c>
      <c r="M30" s="25">
        <f t="shared" si="0"/>
        <v>0.98987554625039509</v>
      </c>
      <c r="N30" s="25">
        <f t="shared" si="1"/>
        <v>0.29784109920620794</v>
      </c>
      <c r="O30" s="25">
        <f t="shared" si="1"/>
        <v>0.966453322892038</v>
      </c>
    </row>
    <row r="31" spans="1:15" s="27" customFormat="1" ht="12.75" customHeight="1">
      <c r="A31" s="4"/>
      <c r="B31" s="40" t="s">
        <v>24</v>
      </c>
      <c r="C31" s="35"/>
      <c r="D31" s="67">
        <v>2884558</v>
      </c>
      <c r="E31" s="68">
        <v>106501</v>
      </c>
      <c r="F31" s="69">
        <v>2991059</v>
      </c>
      <c r="G31" s="68">
        <v>0</v>
      </c>
      <c r="H31" s="69">
        <v>0</v>
      </c>
      <c r="I31" s="68">
        <v>2856988</v>
      </c>
      <c r="J31" s="69">
        <v>41517</v>
      </c>
      <c r="K31" s="68">
        <v>2898505</v>
      </c>
      <c r="L31" s="70">
        <v>0</v>
      </c>
      <c r="M31" s="25">
        <f t="shared" si="0"/>
        <v>0.99044220986369491</v>
      </c>
      <c r="N31" s="25">
        <f t="shared" si="1"/>
        <v>0.38982732556501815</v>
      </c>
      <c r="O31" s="25">
        <f t="shared" si="1"/>
        <v>0.96905644455692785</v>
      </c>
    </row>
    <row r="32" spans="1:15" s="27" customFormat="1" ht="12.75" customHeight="1">
      <c r="A32" s="4"/>
      <c r="B32" s="40" t="s">
        <v>42</v>
      </c>
      <c r="C32" s="35"/>
      <c r="D32" s="67">
        <v>4794949</v>
      </c>
      <c r="E32" s="68">
        <v>275785</v>
      </c>
      <c r="F32" s="69">
        <v>5070734</v>
      </c>
      <c r="G32" s="68">
        <v>83660</v>
      </c>
      <c r="H32" s="69">
        <v>0</v>
      </c>
      <c r="I32" s="68">
        <v>4756793</v>
      </c>
      <c r="J32" s="69">
        <v>56367</v>
      </c>
      <c r="K32" s="68">
        <v>4813160</v>
      </c>
      <c r="L32" s="70">
        <v>83660</v>
      </c>
      <c r="M32" s="25">
        <f t="shared" si="0"/>
        <v>0.9920424596799674</v>
      </c>
      <c r="N32" s="25">
        <f t="shared" si="1"/>
        <v>0.20438747575103794</v>
      </c>
      <c r="O32" s="25">
        <f t="shared" si="1"/>
        <v>0.94920380363079582</v>
      </c>
    </row>
    <row r="33" spans="1:15" s="27" customFormat="1" ht="12.75" customHeight="1">
      <c r="A33" s="11"/>
      <c r="B33" s="41" t="s">
        <v>43</v>
      </c>
      <c r="C33" s="36"/>
      <c r="D33" s="71">
        <v>2908423</v>
      </c>
      <c r="E33" s="72">
        <v>288398</v>
      </c>
      <c r="F33" s="73">
        <v>3196821</v>
      </c>
      <c r="G33" s="72">
        <v>0</v>
      </c>
      <c r="H33" s="73">
        <v>0</v>
      </c>
      <c r="I33" s="72">
        <v>2855198</v>
      </c>
      <c r="J33" s="73">
        <v>60931</v>
      </c>
      <c r="K33" s="72">
        <v>2916129</v>
      </c>
      <c r="L33" s="74">
        <v>0</v>
      </c>
      <c r="M33" s="28">
        <f t="shared" si="0"/>
        <v>0.98169970461655676</v>
      </c>
      <c r="N33" s="28">
        <f t="shared" si="1"/>
        <v>0.21127400328712403</v>
      </c>
      <c r="O33" s="28">
        <f t="shared" si="1"/>
        <v>0.91219652273305263</v>
      </c>
    </row>
    <row r="34" spans="1:15" s="27" customFormat="1" ht="12.75" customHeight="1">
      <c r="A34" s="4"/>
      <c r="B34" s="5" t="s">
        <v>44</v>
      </c>
      <c r="C34" s="35"/>
      <c r="D34" s="67">
        <v>7122130</v>
      </c>
      <c r="E34" s="68">
        <v>1221116</v>
      </c>
      <c r="F34" s="69">
        <v>8343246</v>
      </c>
      <c r="G34" s="68">
        <v>377694</v>
      </c>
      <c r="H34" s="69">
        <v>0</v>
      </c>
      <c r="I34" s="68">
        <v>7051975</v>
      </c>
      <c r="J34" s="69">
        <v>192755</v>
      </c>
      <c r="K34" s="68">
        <v>7244730</v>
      </c>
      <c r="L34" s="70">
        <v>374356</v>
      </c>
      <c r="M34" s="25">
        <f t="shared" si="0"/>
        <v>0.99014971644718641</v>
      </c>
      <c r="N34" s="25">
        <f t="shared" si="1"/>
        <v>0.15785150632699924</v>
      </c>
      <c r="O34" s="25">
        <f t="shared" si="1"/>
        <v>0.86833469850942901</v>
      </c>
    </row>
    <row r="35" spans="1:15" s="27" customFormat="1" ht="12.75" customHeight="1">
      <c r="A35" s="4"/>
      <c r="B35" s="5" t="s">
        <v>45</v>
      </c>
      <c r="C35" s="35"/>
      <c r="D35" s="67">
        <v>3679380</v>
      </c>
      <c r="E35" s="68">
        <v>141666</v>
      </c>
      <c r="F35" s="69">
        <v>3821046</v>
      </c>
      <c r="G35" s="68">
        <v>0</v>
      </c>
      <c r="H35" s="69">
        <v>0</v>
      </c>
      <c r="I35" s="68">
        <v>3632095</v>
      </c>
      <c r="J35" s="69">
        <v>37390</v>
      </c>
      <c r="K35" s="68">
        <v>3669485</v>
      </c>
      <c r="L35" s="70">
        <v>0</v>
      </c>
      <c r="M35" s="25">
        <f t="shared" si="0"/>
        <v>0.98714865004430097</v>
      </c>
      <c r="N35" s="25">
        <f t="shared" si="1"/>
        <v>0.26393065379131198</v>
      </c>
      <c r="O35" s="25">
        <f t="shared" si="1"/>
        <v>0.96033520664236971</v>
      </c>
    </row>
    <row r="36" spans="1:15" s="27" customFormat="1" ht="12.75" customHeight="1">
      <c r="A36" s="4"/>
      <c r="B36" s="5" t="s">
        <v>88</v>
      </c>
      <c r="C36" s="35"/>
      <c r="D36" s="67">
        <v>9546391</v>
      </c>
      <c r="E36" s="68">
        <v>173565</v>
      </c>
      <c r="F36" s="69">
        <v>9719956</v>
      </c>
      <c r="G36" s="68">
        <v>50574</v>
      </c>
      <c r="H36" s="69">
        <v>0</v>
      </c>
      <c r="I36" s="68">
        <v>9511719</v>
      </c>
      <c r="J36" s="69">
        <v>53591</v>
      </c>
      <c r="K36" s="68">
        <v>9565310</v>
      </c>
      <c r="L36" s="70">
        <v>50574</v>
      </c>
      <c r="M36" s="25">
        <f>IF(I36=0,"",(I36/D36))</f>
        <v>0.99636805154953323</v>
      </c>
      <c r="N36" s="25">
        <f t="shared" si="1"/>
        <v>0.30876616829429898</v>
      </c>
      <c r="O36" s="25">
        <f t="shared" si="1"/>
        <v>0.98408984567419855</v>
      </c>
    </row>
    <row r="37" spans="1:15" s="27" customFormat="1" ht="12.75" customHeight="1">
      <c r="A37" s="4"/>
      <c r="B37" s="5" t="s">
        <v>91</v>
      </c>
      <c r="C37" s="35"/>
      <c r="D37" s="67">
        <v>6030609</v>
      </c>
      <c r="E37" s="68">
        <v>257707</v>
      </c>
      <c r="F37" s="69">
        <v>6288316</v>
      </c>
      <c r="G37" s="68">
        <v>252982</v>
      </c>
      <c r="H37" s="69">
        <v>0</v>
      </c>
      <c r="I37" s="68">
        <v>5985985</v>
      </c>
      <c r="J37" s="69">
        <v>72199</v>
      </c>
      <c r="K37" s="68">
        <v>6058184</v>
      </c>
      <c r="L37" s="70">
        <v>251943</v>
      </c>
      <c r="M37" s="25">
        <f t="shared" si="0"/>
        <v>0.99260041564624735</v>
      </c>
      <c r="N37" s="25">
        <f t="shared" si="1"/>
        <v>0.28015925062183022</v>
      </c>
      <c r="O37" s="25">
        <f t="shared" si="1"/>
        <v>0.96340323864131505</v>
      </c>
    </row>
    <row r="38" spans="1:15" s="27" customFormat="1" ht="12.75" customHeight="1">
      <c r="A38" s="4"/>
      <c r="B38" s="40" t="s">
        <v>46</v>
      </c>
      <c r="C38" s="35"/>
      <c r="D38" s="67">
        <v>3675526</v>
      </c>
      <c r="E38" s="68">
        <v>220865</v>
      </c>
      <c r="F38" s="69">
        <v>3896391</v>
      </c>
      <c r="G38" s="68">
        <v>54783</v>
      </c>
      <c r="H38" s="69">
        <v>0</v>
      </c>
      <c r="I38" s="68">
        <v>3632008</v>
      </c>
      <c r="J38" s="69">
        <v>50919</v>
      </c>
      <c r="K38" s="68">
        <v>3682927</v>
      </c>
      <c r="L38" s="70">
        <v>54666</v>
      </c>
      <c r="M38" s="25">
        <f t="shared" si="0"/>
        <v>0.98816006198840656</v>
      </c>
      <c r="N38" s="25">
        <f t="shared" si="1"/>
        <v>0.23054354469925067</v>
      </c>
      <c r="O38" s="25">
        <f t="shared" si="1"/>
        <v>0.94521494377745974</v>
      </c>
    </row>
    <row r="39" spans="1:15" s="27" customFormat="1" ht="12.75" customHeight="1">
      <c r="A39" s="1"/>
      <c r="B39" s="57" t="s">
        <v>47</v>
      </c>
      <c r="C39" s="58"/>
      <c r="D39" s="75">
        <v>3130574</v>
      </c>
      <c r="E39" s="76">
        <v>78128</v>
      </c>
      <c r="F39" s="77">
        <v>3208702</v>
      </c>
      <c r="G39" s="76">
        <v>37068</v>
      </c>
      <c r="H39" s="77">
        <v>0</v>
      </c>
      <c r="I39" s="76">
        <v>3102815</v>
      </c>
      <c r="J39" s="77">
        <v>29957</v>
      </c>
      <c r="K39" s="76">
        <v>3132772</v>
      </c>
      <c r="L39" s="78">
        <v>36902</v>
      </c>
      <c r="M39" s="29">
        <f t="shared" si="0"/>
        <v>0.99113293600470709</v>
      </c>
      <c r="N39" s="29">
        <f t="shared" si="1"/>
        <v>0.38343487610075772</v>
      </c>
      <c r="O39" s="29">
        <f t="shared" si="1"/>
        <v>0.97633622567630152</v>
      </c>
    </row>
    <row r="40" spans="1:15" s="27" customFormat="1" ht="12.75" customHeight="1">
      <c r="A40" s="4"/>
      <c r="B40" s="40" t="s">
        <v>48</v>
      </c>
      <c r="C40" s="35"/>
      <c r="D40" s="67">
        <v>5496227</v>
      </c>
      <c r="E40" s="68">
        <v>227867</v>
      </c>
      <c r="F40" s="69">
        <v>5724094</v>
      </c>
      <c r="G40" s="68">
        <v>81707</v>
      </c>
      <c r="H40" s="69">
        <v>0</v>
      </c>
      <c r="I40" s="68">
        <v>5444593</v>
      </c>
      <c r="J40" s="69">
        <v>48402</v>
      </c>
      <c r="K40" s="68">
        <v>5492995</v>
      </c>
      <c r="L40" s="70">
        <v>81734</v>
      </c>
      <c r="M40" s="25">
        <f t="shared" si="0"/>
        <v>0.99060555541101192</v>
      </c>
      <c r="N40" s="25">
        <f t="shared" si="1"/>
        <v>0.21241338149007974</v>
      </c>
      <c r="O40" s="25">
        <f t="shared" si="1"/>
        <v>0.95962697328171065</v>
      </c>
    </row>
    <row r="41" spans="1:15" s="27" customFormat="1" ht="12.75" customHeight="1">
      <c r="A41" s="4"/>
      <c r="B41" s="40" t="s">
        <v>49</v>
      </c>
      <c r="C41" s="35"/>
      <c r="D41" s="67">
        <v>3025998</v>
      </c>
      <c r="E41" s="68">
        <v>152161</v>
      </c>
      <c r="F41" s="69">
        <v>3178159</v>
      </c>
      <c r="G41" s="68">
        <v>49127</v>
      </c>
      <c r="H41" s="69">
        <v>0</v>
      </c>
      <c r="I41" s="68">
        <v>2989284</v>
      </c>
      <c r="J41" s="69">
        <v>31290</v>
      </c>
      <c r="K41" s="68">
        <v>3020574</v>
      </c>
      <c r="L41" s="70">
        <v>49240</v>
      </c>
      <c r="M41" s="25">
        <f t="shared" ref="M41:M66" si="2">IF(I41=0,"",(I41/D41))</f>
        <v>0.98786714333585146</v>
      </c>
      <c r="N41" s="25">
        <f t="shared" si="1"/>
        <v>0.20563744980645501</v>
      </c>
      <c r="O41" s="25">
        <f t="shared" si="1"/>
        <v>0.95041626300005755</v>
      </c>
    </row>
    <row r="42" spans="1:15" s="27" customFormat="1" ht="12.75" customHeight="1">
      <c r="A42" s="4"/>
      <c r="B42" s="40" t="s">
        <v>50</v>
      </c>
      <c r="C42" s="35"/>
      <c r="D42" s="67">
        <v>4787355</v>
      </c>
      <c r="E42" s="68">
        <v>97793</v>
      </c>
      <c r="F42" s="69">
        <v>4885148</v>
      </c>
      <c r="G42" s="68">
        <v>82673</v>
      </c>
      <c r="H42" s="69">
        <v>0</v>
      </c>
      <c r="I42" s="68">
        <v>4770532</v>
      </c>
      <c r="J42" s="69">
        <v>23666</v>
      </c>
      <c r="K42" s="68">
        <v>4794198</v>
      </c>
      <c r="L42" s="70">
        <v>83022</v>
      </c>
      <c r="M42" s="25">
        <f t="shared" si="2"/>
        <v>0.99648595101052673</v>
      </c>
      <c r="N42" s="25">
        <f t="shared" si="1"/>
        <v>0.24200096121399281</v>
      </c>
      <c r="O42" s="25">
        <f t="shared" si="1"/>
        <v>0.98138234501800148</v>
      </c>
    </row>
    <row r="43" spans="1:15" s="27" customFormat="1" ht="12.75" customHeight="1">
      <c r="A43" s="11"/>
      <c r="B43" s="41" t="s">
        <v>51</v>
      </c>
      <c r="C43" s="36"/>
      <c r="D43" s="71">
        <v>2299345</v>
      </c>
      <c r="E43" s="72">
        <v>18324</v>
      </c>
      <c r="F43" s="73">
        <v>2317669</v>
      </c>
      <c r="G43" s="72">
        <v>53087</v>
      </c>
      <c r="H43" s="73">
        <v>0</v>
      </c>
      <c r="I43" s="72">
        <v>2293481</v>
      </c>
      <c r="J43" s="73">
        <v>5632</v>
      </c>
      <c r="K43" s="72">
        <v>2299113</v>
      </c>
      <c r="L43" s="74">
        <v>53042</v>
      </c>
      <c r="M43" s="28">
        <f t="shared" si="2"/>
        <v>0.99744970850394354</v>
      </c>
      <c r="N43" s="28">
        <f t="shared" si="1"/>
        <v>0.30735647238594194</v>
      </c>
      <c r="O43" s="28">
        <f t="shared" si="1"/>
        <v>0.9919936798567871</v>
      </c>
    </row>
    <row r="44" spans="1:15" s="27" customFormat="1" ht="12.75" customHeight="1">
      <c r="A44" s="4"/>
      <c r="B44" s="34" t="s">
        <v>52</v>
      </c>
      <c r="C44" s="35"/>
      <c r="D44" s="67">
        <v>6423854</v>
      </c>
      <c r="E44" s="68">
        <v>125412</v>
      </c>
      <c r="F44" s="69">
        <v>6549266</v>
      </c>
      <c r="G44" s="68">
        <v>125923</v>
      </c>
      <c r="H44" s="69">
        <v>0</v>
      </c>
      <c r="I44" s="68">
        <v>6402655</v>
      </c>
      <c r="J44" s="69">
        <v>39747</v>
      </c>
      <c r="K44" s="68">
        <v>6442402</v>
      </c>
      <c r="L44" s="70">
        <v>125843</v>
      </c>
      <c r="M44" s="25">
        <f t="shared" si="2"/>
        <v>0.99669995613225326</v>
      </c>
      <c r="N44" s="25">
        <f t="shared" si="1"/>
        <v>0.31693139412496413</v>
      </c>
      <c r="O44" s="25">
        <f t="shared" si="1"/>
        <v>0.98368305700211289</v>
      </c>
    </row>
    <row r="45" spans="1:15" s="27" customFormat="1" ht="12.75" customHeight="1">
      <c r="A45" s="4"/>
      <c r="B45" s="5" t="s">
        <v>53</v>
      </c>
      <c r="C45" s="35"/>
      <c r="D45" s="67">
        <v>1231110</v>
      </c>
      <c r="E45" s="68">
        <v>46912</v>
      </c>
      <c r="F45" s="69">
        <v>1278022</v>
      </c>
      <c r="G45" s="68">
        <v>0</v>
      </c>
      <c r="H45" s="69">
        <v>0</v>
      </c>
      <c r="I45" s="68">
        <v>1217692</v>
      </c>
      <c r="J45" s="69">
        <v>10711</v>
      </c>
      <c r="K45" s="68">
        <v>1228403</v>
      </c>
      <c r="L45" s="70">
        <v>0</v>
      </c>
      <c r="M45" s="25">
        <f t="shared" si="2"/>
        <v>0.98910089269033641</v>
      </c>
      <c r="N45" s="25">
        <f t="shared" si="1"/>
        <v>0.22832111186903137</v>
      </c>
      <c r="O45" s="25">
        <f t="shared" si="1"/>
        <v>0.96117515973903422</v>
      </c>
    </row>
    <row r="46" spans="1:15" s="27" customFormat="1" ht="12.75" customHeight="1">
      <c r="A46" s="4"/>
      <c r="B46" s="5" t="s">
        <v>54</v>
      </c>
      <c r="C46" s="35"/>
      <c r="D46" s="67">
        <v>2611422</v>
      </c>
      <c r="E46" s="68">
        <v>83202</v>
      </c>
      <c r="F46" s="69">
        <v>2694624</v>
      </c>
      <c r="G46" s="68">
        <v>0</v>
      </c>
      <c r="H46" s="69">
        <v>0</v>
      </c>
      <c r="I46" s="68">
        <v>2585243</v>
      </c>
      <c r="J46" s="69">
        <v>23804</v>
      </c>
      <c r="K46" s="68">
        <v>2609047</v>
      </c>
      <c r="L46" s="70">
        <v>0</v>
      </c>
      <c r="M46" s="25">
        <f t="shared" si="2"/>
        <v>0.98997519359184383</v>
      </c>
      <c r="N46" s="25">
        <f t="shared" si="1"/>
        <v>0.28609889185356119</v>
      </c>
      <c r="O46" s="25">
        <f t="shared" si="1"/>
        <v>0.96824158027242391</v>
      </c>
    </row>
    <row r="47" spans="1:15" s="27" customFormat="1" ht="12.75" customHeight="1">
      <c r="A47" s="4"/>
      <c r="B47" s="5" t="s">
        <v>55</v>
      </c>
      <c r="C47" s="35"/>
      <c r="D47" s="67">
        <v>2911322</v>
      </c>
      <c r="E47" s="68">
        <v>197722</v>
      </c>
      <c r="F47" s="69">
        <v>3109044</v>
      </c>
      <c r="G47" s="68">
        <v>0</v>
      </c>
      <c r="H47" s="69">
        <v>0</v>
      </c>
      <c r="I47" s="68">
        <v>2870170</v>
      </c>
      <c r="J47" s="69">
        <v>35072</v>
      </c>
      <c r="K47" s="68">
        <v>2905242</v>
      </c>
      <c r="L47" s="70">
        <v>0</v>
      </c>
      <c r="M47" s="25">
        <f t="shared" si="2"/>
        <v>0.98586484078367143</v>
      </c>
      <c r="N47" s="25">
        <f t="shared" si="1"/>
        <v>0.17738036232690343</v>
      </c>
      <c r="O47" s="25">
        <f t="shared" si="1"/>
        <v>0.93444866010259098</v>
      </c>
    </row>
    <row r="48" spans="1:15" s="27" customFormat="1" ht="12.75" customHeight="1">
      <c r="A48" s="4"/>
      <c r="B48" s="40" t="s">
        <v>56</v>
      </c>
      <c r="C48" s="35"/>
      <c r="D48" s="67">
        <v>2052965</v>
      </c>
      <c r="E48" s="68">
        <v>82826</v>
      </c>
      <c r="F48" s="69">
        <v>2135791</v>
      </c>
      <c r="G48" s="68">
        <v>0</v>
      </c>
      <c r="H48" s="69">
        <v>0</v>
      </c>
      <c r="I48" s="68">
        <v>2029831</v>
      </c>
      <c r="J48" s="69">
        <v>26936</v>
      </c>
      <c r="K48" s="68">
        <v>2056767</v>
      </c>
      <c r="L48" s="70">
        <v>0</v>
      </c>
      <c r="M48" s="25">
        <f t="shared" si="2"/>
        <v>0.988731420165468</v>
      </c>
      <c r="N48" s="25">
        <f t="shared" si="1"/>
        <v>0.32521188998623618</v>
      </c>
      <c r="O48" s="25">
        <f t="shared" si="1"/>
        <v>0.96300012501223198</v>
      </c>
    </row>
    <row r="49" spans="1:15" s="27" customFormat="1" ht="12.75" customHeight="1">
      <c r="A49" s="1"/>
      <c r="B49" s="57" t="s">
        <v>57</v>
      </c>
      <c r="C49" s="58"/>
      <c r="D49" s="75">
        <v>827682</v>
      </c>
      <c r="E49" s="76">
        <v>62059</v>
      </c>
      <c r="F49" s="77">
        <v>889741</v>
      </c>
      <c r="G49" s="76">
        <v>0</v>
      </c>
      <c r="H49" s="77">
        <v>0</v>
      </c>
      <c r="I49" s="76">
        <v>817090</v>
      </c>
      <c r="J49" s="77">
        <v>9807</v>
      </c>
      <c r="K49" s="76">
        <v>826897</v>
      </c>
      <c r="L49" s="78">
        <v>0</v>
      </c>
      <c r="M49" s="29">
        <f t="shared" si="2"/>
        <v>0.98720281460754256</v>
      </c>
      <c r="N49" s="29">
        <f t="shared" si="1"/>
        <v>0.1580270387856717</v>
      </c>
      <c r="O49" s="29">
        <f t="shared" si="1"/>
        <v>0.92936820940026366</v>
      </c>
    </row>
    <row r="50" spans="1:15" s="27" customFormat="1" ht="12.75" customHeight="1">
      <c r="A50" s="4"/>
      <c r="B50" s="40" t="s">
        <v>58</v>
      </c>
      <c r="C50" s="35"/>
      <c r="D50" s="67">
        <v>1871199</v>
      </c>
      <c r="E50" s="68">
        <v>76130</v>
      </c>
      <c r="F50" s="69">
        <v>1947329</v>
      </c>
      <c r="G50" s="68">
        <v>0</v>
      </c>
      <c r="H50" s="69">
        <v>0</v>
      </c>
      <c r="I50" s="68">
        <v>1849009</v>
      </c>
      <c r="J50" s="69">
        <v>21773</v>
      </c>
      <c r="K50" s="68">
        <v>1870782</v>
      </c>
      <c r="L50" s="70">
        <v>0</v>
      </c>
      <c r="M50" s="25">
        <f t="shared" si="2"/>
        <v>0.9881412933632393</v>
      </c>
      <c r="N50" s="25">
        <f t="shared" si="1"/>
        <v>0.28599763562327596</v>
      </c>
      <c r="O50" s="25">
        <f t="shared" si="1"/>
        <v>0.96069128534520876</v>
      </c>
    </row>
    <row r="51" spans="1:15" s="27" customFormat="1" ht="12.75" customHeight="1">
      <c r="A51" s="4"/>
      <c r="B51" s="40" t="s">
        <v>59</v>
      </c>
      <c r="C51" s="35"/>
      <c r="D51" s="67">
        <v>1145192</v>
      </c>
      <c r="E51" s="68">
        <v>56203</v>
      </c>
      <c r="F51" s="69">
        <v>1201395</v>
      </c>
      <c r="G51" s="68">
        <v>0</v>
      </c>
      <c r="H51" s="69">
        <v>0</v>
      </c>
      <c r="I51" s="68">
        <v>1134735</v>
      </c>
      <c r="J51" s="69">
        <v>14925</v>
      </c>
      <c r="K51" s="68">
        <v>1149660</v>
      </c>
      <c r="L51" s="70">
        <v>0</v>
      </c>
      <c r="M51" s="25">
        <f t="shared" si="2"/>
        <v>0.99086878008229184</v>
      </c>
      <c r="N51" s="25">
        <f t="shared" si="1"/>
        <v>0.26555521947227018</v>
      </c>
      <c r="O51" s="25">
        <f t="shared" si="1"/>
        <v>0.95693756008639952</v>
      </c>
    </row>
    <row r="52" spans="1:15" s="27" customFormat="1" ht="12.75" customHeight="1">
      <c r="A52" s="4"/>
      <c r="B52" s="40" t="s">
        <v>60</v>
      </c>
      <c r="C52" s="35"/>
      <c r="D52" s="67">
        <v>3029173</v>
      </c>
      <c r="E52" s="68">
        <v>218057</v>
      </c>
      <c r="F52" s="69">
        <v>3247230</v>
      </c>
      <c r="G52" s="68">
        <v>10050</v>
      </c>
      <c r="H52" s="69">
        <v>0</v>
      </c>
      <c r="I52" s="68">
        <v>2994320</v>
      </c>
      <c r="J52" s="69">
        <v>38547</v>
      </c>
      <c r="K52" s="68">
        <v>3032867</v>
      </c>
      <c r="L52" s="70">
        <v>10040</v>
      </c>
      <c r="M52" s="25">
        <f t="shared" si="2"/>
        <v>0.98849421937934878</v>
      </c>
      <c r="N52" s="25">
        <f t="shared" si="1"/>
        <v>0.1767748799625786</v>
      </c>
      <c r="O52" s="25">
        <f t="shared" si="1"/>
        <v>0.93398588951198402</v>
      </c>
    </row>
    <row r="53" spans="1:15" s="27" customFormat="1" ht="12.75" customHeight="1">
      <c r="A53" s="11"/>
      <c r="B53" s="41" t="s">
        <v>61</v>
      </c>
      <c r="C53" s="36"/>
      <c r="D53" s="71">
        <v>154098</v>
      </c>
      <c r="E53" s="72">
        <v>8746</v>
      </c>
      <c r="F53" s="73">
        <v>162844</v>
      </c>
      <c r="G53" s="72">
        <v>484</v>
      </c>
      <c r="H53" s="73">
        <v>0</v>
      </c>
      <c r="I53" s="72">
        <v>150898</v>
      </c>
      <c r="J53" s="73">
        <v>2359</v>
      </c>
      <c r="K53" s="72">
        <v>153257</v>
      </c>
      <c r="L53" s="74">
        <v>484</v>
      </c>
      <c r="M53" s="28">
        <f t="shared" si="2"/>
        <v>0.97923399395190069</v>
      </c>
      <c r="N53" s="28">
        <f t="shared" si="1"/>
        <v>0.2697233020809513</v>
      </c>
      <c r="O53" s="28">
        <f t="shared" si="1"/>
        <v>0.94112770504286314</v>
      </c>
    </row>
    <row r="54" spans="1:15" s="27" customFormat="1" ht="12.75" customHeight="1">
      <c r="A54" s="4"/>
      <c r="B54" s="5" t="s">
        <v>22</v>
      </c>
      <c r="C54" s="35"/>
      <c r="D54" s="67">
        <v>1528838</v>
      </c>
      <c r="E54" s="68">
        <v>100760</v>
      </c>
      <c r="F54" s="69">
        <v>1629598</v>
      </c>
      <c r="G54" s="68">
        <v>0</v>
      </c>
      <c r="H54" s="69">
        <v>0</v>
      </c>
      <c r="I54" s="68">
        <v>1503387</v>
      </c>
      <c r="J54" s="69">
        <v>19742</v>
      </c>
      <c r="K54" s="68">
        <v>1523129</v>
      </c>
      <c r="L54" s="70">
        <v>0</v>
      </c>
      <c r="M54" s="25">
        <f t="shared" si="2"/>
        <v>0.98335271624593323</v>
      </c>
      <c r="N54" s="25">
        <f t="shared" si="1"/>
        <v>0.19593092497022627</v>
      </c>
      <c r="O54" s="25">
        <f t="shared" si="1"/>
        <v>0.93466548191639898</v>
      </c>
    </row>
    <row r="55" spans="1:15" s="27" customFormat="1" ht="12.75" customHeight="1">
      <c r="A55" s="4"/>
      <c r="B55" s="5" t="s">
        <v>62</v>
      </c>
      <c r="C55" s="35"/>
      <c r="D55" s="67">
        <v>1417703</v>
      </c>
      <c r="E55" s="68">
        <v>46935</v>
      </c>
      <c r="F55" s="69">
        <v>1464638</v>
      </c>
      <c r="G55" s="68">
        <v>0</v>
      </c>
      <c r="H55" s="69">
        <v>0</v>
      </c>
      <c r="I55" s="68">
        <v>1405385</v>
      </c>
      <c r="J55" s="69">
        <v>11421</v>
      </c>
      <c r="K55" s="68">
        <v>1416806</v>
      </c>
      <c r="L55" s="70">
        <v>0</v>
      </c>
      <c r="M55" s="25">
        <f t="shared" si="2"/>
        <v>0.99131129721810562</v>
      </c>
      <c r="N55" s="25">
        <f t="shared" si="1"/>
        <v>0.24333652924256952</v>
      </c>
      <c r="O55" s="25">
        <f t="shared" si="1"/>
        <v>0.96734210091503836</v>
      </c>
    </row>
    <row r="56" spans="1:15" s="27" customFormat="1" ht="12.75" customHeight="1">
      <c r="A56" s="4"/>
      <c r="B56" s="5" t="s">
        <v>63</v>
      </c>
      <c r="C56" s="35"/>
      <c r="D56" s="67">
        <v>2449613</v>
      </c>
      <c r="E56" s="68">
        <v>60561</v>
      </c>
      <c r="F56" s="69">
        <v>2510174</v>
      </c>
      <c r="G56" s="68">
        <v>0</v>
      </c>
      <c r="H56" s="69">
        <v>0</v>
      </c>
      <c r="I56" s="68">
        <v>2426191</v>
      </c>
      <c r="J56" s="69">
        <v>20594</v>
      </c>
      <c r="K56" s="68">
        <v>2446785</v>
      </c>
      <c r="L56" s="70">
        <v>0</v>
      </c>
      <c r="M56" s="25">
        <f t="shared" si="2"/>
        <v>0.99043848967163384</v>
      </c>
      <c r="N56" s="25">
        <f t="shared" si="1"/>
        <v>0.34005383002262179</v>
      </c>
      <c r="O56" s="25">
        <f t="shared" si="1"/>
        <v>0.9747471689213576</v>
      </c>
    </row>
    <row r="57" spans="1:15" s="27" customFormat="1" ht="12.75" customHeight="1">
      <c r="A57" s="4"/>
      <c r="B57" s="5" t="s">
        <v>64</v>
      </c>
      <c r="C57" s="35"/>
      <c r="D57" s="67">
        <v>900438</v>
      </c>
      <c r="E57" s="68">
        <v>30074</v>
      </c>
      <c r="F57" s="69">
        <v>930512</v>
      </c>
      <c r="G57" s="68">
        <v>3821</v>
      </c>
      <c r="H57" s="69">
        <v>0</v>
      </c>
      <c r="I57" s="68">
        <v>890659</v>
      </c>
      <c r="J57" s="69">
        <v>10707</v>
      </c>
      <c r="K57" s="68">
        <v>901366</v>
      </c>
      <c r="L57" s="70">
        <v>3813</v>
      </c>
      <c r="M57" s="25">
        <f t="shared" si="2"/>
        <v>0.98913972977595344</v>
      </c>
      <c r="N57" s="25">
        <f t="shared" si="1"/>
        <v>0.35602181286160806</v>
      </c>
      <c r="O57" s="25">
        <f t="shared" si="1"/>
        <v>0.96867745929122895</v>
      </c>
    </row>
    <row r="58" spans="1:15" s="27" customFormat="1" ht="12.75" customHeight="1">
      <c r="A58" s="4"/>
      <c r="B58" s="40" t="s">
        <v>65</v>
      </c>
      <c r="C58" s="35"/>
      <c r="D58" s="67">
        <v>696536</v>
      </c>
      <c r="E58" s="68">
        <v>54827</v>
      </c>
      <c r="F58" s="69">
        <v>751363</v>
      </c>
      <c r="G58" s="68">
        <v>2361</v>
      </c>
      <c r="H58" s="69">
        <v>0</v>
      </c>
      <c r="I58" s="68">
        <v>683010</v>
      </c>
      <c r="J58" s="69">
        <v>9971</v>
      </c>
      <c r="K58" s="68">
        <v>692981</v>
      </c>
      <c r="L58" s="70">
        <v>2361</v>
      </c>
      <c r="M58" s="25">
        <f t="shared" si="2"/>
        <v>0.98058104678006597</v>
      </c>
      <c r="N58" s="25">
        <f t="shared" si="1"/>
        <v>0.18186295073595127</v>
      </c>
      <c r="O58" s="25">
        <f t="shared" si="1"/>
        <v>0.92229854278158496</v>
      </c>
    </row>
    <row r="59" spans="1:15" s="27" customFormat="1" ht="12.75" customHeight="1">
      <c r="A59" s="1"/>
      <c r="B59" s="57" t="s">
        <v>66</v>
      </c>
      <c r="C59" s="58"/>
      <c r="D59" s="75">
        <v>548965</v>
      </c>
      <c r="E59" s="76">
        <v>59208</v>
      </c>
      <c r="F59" s="77">
        <v>608173</v>
      </c>
      <c r="G59" s="76">
        <v>2093</v>
      </c>
      <c r="H59" s="77">
        <v>0</v>
      </c>
      <c r="I59" s="76">
        <v>540926</v>
      </c>
      <c r="J59" s="77">
        <v>15642</v>
      </c>
      <c r="K59" s="76">
        <v>556568</v>
      </c>
      <c r="L59" s="78">
        <v>2093</v>
      </c>
      <c r="M59" s="29">
        <f t="shared" si="2"/>
        <v>0.98535607916716006</v>
      </c>
      <c r="N59" s="29">
        <f t="shared" si="1"/>
        <v>0.26418727199027159</v>
      </c>
      <c r="O59" s="29">
        <f t="shared" si="1"/>
        <v>0.91514749914909077</v>
      </c>
    </row>
    <row r="60" spans="1:15" s="27" customFormat="1" ht="12.75" customHeight="1">
      <c r="A60" s="4"/>
      <c r="B60" s="40" t="s">
        <v>67</v>
      </c>
      <c r="C60" s="35"/>
      <c r="D60" s="67">
        <v>1282298</v>
      </c>
      <c r="E60" s="68">
        <v>103415</v>
      </c>
      <c r="F60" s="69">
        <v>1385713</v>
      </c>
      <c r="G60" s="68">
        <v>4323</v>
      </c>
      <c r="H60" s="69">
        <v>0</v>
      </c>
      <c r="I60" s="68">
        <v>1256468</v>
      </c>
      <c r="J60" s="69">
        <v>21498</v>
      </c>
      <c r="K60" s="68">
        <v>1277966</v>
      </c>
      <c r="L60" s="70">
        <v>4366</v>
      </c>
      <c r="M60" s="25">
        <f t="shared" si="2"/>
        <v>0.97985647641967777</v>
      </c>
      <c r="N60" s="25">
        <f t="shared" si="1"/>
        <v>0.20788086834598463</v>
      </c>
      <c r="O60" s="25">
        <f t="shared" si="1"/>
        <v>0.92224436084528327</v>
      </c>
    </row>
    <row r="61" spans="1:15" s="27" customFormat="1" ht="12.75" customHeight="1">
      <c r="A61" s="4"/>
      <c r="B61" s="40" t="s">
        <v>68</v>
      </c>
      <c r="C61" s="35"/>
      <c r="D61" s="67">
        <v>427355</v>
      </c>
      <c r="E61" s="68">
        <v>24498</v>
      </c>
      <c r="F61" s="69">
        <v>451853</v>
      </c>
      <c r="G61" s="68">
        <v>2930</v>
      </c>
      <c r="H61" s="69">
        <v>0</v>
      </c>
      <c r="I61" s="68">
        <v>418921</v>
      </c>
      <c r="J61" s="69">
        <v>5976</v>
      </c>
      <c r="K61" s="68">
        <v>424897</v>
      </c>
      <c r="L61" s="70">
        <v>2927</v>
      </c>
      <c r="M61" s="25">
        <f t="shared" si="2"/>
        <v>0.98026465116823247</v>
      </c>
      <c r="N61" s="25">
        <f t="shared" si="1"/>
        <v>0.24393828067597356</v>
      </c>
      <c r="O61" s="25">
        <f t="shared" si="1"/>
        <v>0.94034343027489031</v>
      </c>
    </row>
    <row r="62" spans="1:15" s="27" customFormat="1" ht="12.75" customHeight="1">
      <c r="A62" s="4"/>
      <c r="B62" s="40" t="s">
        <v>69</v>
      </c>
      <c r="C62" s="35"/>
      <c r="D62" s="67">
        <v>199440</v>
      </c>
      <c r="E62" s="68">
        <v>17424</v>
      </c>
      <c r="F62" s="69">
        <v>216864</v>
      </c>
      <c r="G62" s="68">
        <v>130</v>
      </c>
      <c r="H62" s="69">
        <v>0</v>
      </c>
      <c r="I62" s="68">
        <v>195671</v>
      </c>
      <c r="J62" s="69">
        <v>4403</v>
      </c>
      <c r="K62" s="68">
        <v>200074</v>
      </c>
      <c r="L62" s="70">
        <v>130</v>
      </c>
      <c r="M62" s="25">
        <f t="shared" si="2"/>
        <v>0.98110208584035297</v>
      </c>
      <c r="N62" s="25">
        <f t="shared" si="1"/>
        <v>0.25269742883379248</v>
      </c>
      <c r="O62" s="25">
        <f t="shared" si="1"/>
        <v>0.92257820569573556</v>
      </c>
    </row>
    <row r="63" spans="1:15" s="27" customFormat="1" ht="12.75" customHeight="1">
      <c r="A63" s="11"/>
      <c r="B63" s="41" t="s">
        <v>70</v>
      </c>
      <c r="C63" s="36"/>
      <c r="D63" s="71">
        <v>1588032</v>
      </c>
      <c r="E63" s="72">
        <v>220115</v>
      </c>
      <c r="F63" s="73">
        <v>1808147</v>
      </c>
      <c r="G63" s="72">
        <v>7053</v>
      </c>
      <c r="H63" s="73">
        <v>0</v>
      </c>
      <c r="I63" s="72">
        <v>1555754</v>
      </c>
      <c r="J63" s="73">
        <v>47276</v>
      </c>
      <c r="K63" s="72">
        <v>1603030</v>
      </c>
      <c r="L63" s="74">
        <v>7039</v>
      </c>
      <c r="M63" s="28">
        <f t="shared" si="2"/>
        <v>0.97967421311409342</v>
      </c>
      <c r="N63" s="28">
        <f t="shared" si="1"/>
        <v>0.2147786384389978</v>
      </c>
      <c r="O63" s="28">
        <f t="shared" si="1"/>
        <v>0.8865595551689105</v>
      </c>
    </row>
    <row r="64" spans="1:15" s="27" customFormat="1" ht="12.75" customHeight="1">
      <c r="A64" s="4"/>
      <c r="B64" s="5" t="s">
        <v>71</v>
      </c>
      <c r="C64" s="35"/>
      <c r="D64" s="67">
        <v>8172586</v>
      </c>
      <c r="E64" s="68">
        <v>252160</v>
      </c>
      <c r="F64" s="69">
        <v>8424746</v>
      </c>
      <c r="G64" s="68">
        <v>121213</v>
      </c>
      <c r="H64" s="69">
        <v>0</v>
      </c>
      <c r="I64" s="68">
        <v>8103505</v>
      </c>
      <c r="J64" s="69">
        <v>65775</v>
      </c>
      <c r="K64" s="68">
        <v>8169280</v>
      </c>
      <c r="L64" s="70">
        <v>121213</v>
      </c>
      <c r="M64" s="25">
        <f t="shared" si="2"/>
        <v>0.99154722874742462</v>
      </c>
      <c r="N64" s="25">
        <f t="shared" si="1"/>
        <v>0.26084628807106597</v>
      </c>
      <c r="O64" s="25">
        <f t="shared" si="1"/>
        <v>0.96967671191511295</v>
      </c>
    </row>
    <row r="65" spans="1:15" s="27" customFormat="1" ht="12.75" customHeight="1">
      <c r="A65" s="4"/>
      <c r="B65" s="5" t="s">
        <v>25</v>
      </c>
      <c r="C65" s="35"/>
      <c r="D65" s="67">
        <v>2053989</v>
      </c>
      <c r="E65" s="68">
        <v>139773</v>
      </c>
      <c r="F65" s="69">
        <v>2193762</v>
      </c>
      <c r="G65" s="68">
        <v>9157</v>
      </c>
      <c r="H65" s="69">
        <v>0</v>
      </c>
      <c r="I65" s="68">
        <v>2027916</v>
      </c>
      <c r="J65" s="69">
        <v>30603</v>
      </c>
      <c r="K65" s="68">
        <v>2058519</v>
      </c>
      <c r="L65" s="70">
        <v>9148</v>
      </c>
      <c r="M65" s="25">
        <f t="shared" si="2"/>
        <v>0.98730616376231806</v>
      </c>
      <c r="N65" s="25">
        <f t="shared" si="1"/>
        <v>0.21894786546757958</v>
      </c>
      <c r="O65" s="25">
        <f t="shared" si="1"/>
        <v>0.93835110645548603</v>
      </c>
    </row>
    <row r="66" spans="1:15" s="27" customFormat="1" ht="12.75" customHeight="1">
      <c r="A66" s="4"/>
      <c r="B66" s="5" t="s">
        <v>72</v>
      </c>
      <c r="C66" s="35"/>
      <c r="D66" s="67">
        <v>786947</v>
      </c>
      <c r="E66" s="68">
        <v>51570</v>
      </c>
      <c r="F66" s="69">
        <v>838517</v>
      </c>
      <c r="G66" s="68">
        <v>0</v>
      </c>
      <c r="H66" s="69">
        <v>0</v>
      </c>
      <c r="I66" s="68">
        <v>779997</v>
      </c>
      <c r="J66" s="69">
        <v>10133</v>
      </c>
      <c r="K66" s="68">
        <v>790130</v>
      </c>
      <c r="L66" s="70">
        <v>0</v>
      </c>
      <c r="M66" s="25">
        <f t="shared" si="2"/>
        <v>0.99116840142982943</v>
      </c>
      <c r="N66" s="25">
        <f t="shared" si="1"/>
        <v>0.1964902074849719</v>
      </c>
      <c r="O66" s="25">
        <f t="shared" si="1"/>
        <v>0.94229455097511439</v>
      </c>
    </row>
    <row r="67" spans="1:15" s="27" customFormat="1" ht="12.75" customHeight="1">
      <c r="A67" s="4"/>
      <c r="B67" s="5" t="s">
        <v>73</v>
      </c>
      <c r="C67" s="35"/>
      <c r="D67" s="67">
        <v>730138</v>
      </c>
      <c r="E67" s="68">
        <v>43618</v>
      </c>
      <c r="F67" s="69">
        <v>773756</v>
      </c>
      <c r="G67" s="68">
        <v>0</v>
      </c>
      <c r="H67" s="69">
        <v>0</v>
      </c>
      <c r="I67" s="68">
        <v>723049</v>
      </c>
      <c r="J67" s="69">
        <v>12370</v>
      </c>
      <c r="K67" s="68">
        <v>735419</v>
      </c>
      <c r="L67" s="70">
        <v>0</v>
      </c>
      <c r="M67" s="25">
        <f t="shared" ref="M67:M72" si="3">IF(I67=0,"",(I67/D67))</f>
        <v>0.99029087651923331</v>
      </c>
      <c r="N67" s="25">
        <f t="shared" si="1"/>
        <v>0.28359851437479938</v>
      </c>
      <c r="O67" s="25">
        <f t="shared" si="1"/>
        <v>0.95045337289791609</v>
      </c>
    </row>
    <row r="68" spans="1:15" ht="12.75" customHeight="1">
      <c r="A68" s="11"/>
      <c r="B68" s="12" t="s">
        <v>74</v>
      </c>
      <c r="C68" s="36"/>
      <c r="D68" s="71">
        <v>1577154</v>
      </c>
      <c r="E68" s="72">
        <v>160625</v>
      </c>
      <c r="F68" s="73">
        <v>1737779</v>
      </c>
      <c r="G68" s="72">
        <v>0</v>
      </c>
      <c r="H68" s="73">
        <v>0</v>
      </c>
      <c r="I68" s="72">
        <v>1548993</v>
      </c>
      <c r="J68" s="73">
        <v>21361</v>
      </c>
      <c r="K68" s="72">
        <v>1570354</v>
      </c>
      <c r="L68" s="74">
        <v>0</v>
      </c>
      <c r="M68" s="28">
        <f t="shared" si="3"/>
        <v>0.98214441963181787</v>
      </c>
      <c r="N68" s="28">
        <f t="shared" si="1"/>
        <v>0.13298677042801557</v>
      </c>
      <c r="O68" s="28">
        <f t="shared" si="1"/>
        <v>0.90365575829837974</v>
      </c>
    </row>
    <row r="69" spans="1:15" s="18" customFormat="1" ht="12.75" customHeight="1">
      <c r="A69" s="4"/>
      <c r="B69" s="5" t="s">
        <v>23</v>
      </c>
      <c r="C69" s="6"/>
      <c r="D69" s="45">
        <f t="shared" ref="D69:L69" si="4">SUM(D9:D10)</f>
        <v>452669336</v>
      </c>
      <c r="E69" s="38">
        <f t="shared" si="4"/>
        <v>6023273</v>
      </c>
      <c r="F69" s="53">
        <f t="shared" si="4"/>
        <v>458692609</v>
      </c>
      <c r="G69" s="38">
        <f t="shared" si="4"/>
        <v>9657799</v>
      </c>
      <c r="H69" s="53">
        <f t="shared" si="4"/>
        <v>0</v>
      </c>
      <c r="I69" s="38">
        <f t="shared" si="4"/>
        <v>449772541</v>
      </c>
      <c r="J69" s="53">
        <f t="shared" si="4"/>
        <v>2405694</v>
      </c>
      <c r="K69" s="38">
        <f t="shared" si="4"/>
        <v>452178235</v>
      </c>
      <c r="L69" s="48">
        <f t="shared" si="4"/>
        <v>9631437</v>
      </c>
      <c r="M69" s="29">
        <f t="shared" si="3"/>
        <v>0.99360063788371999</v>
      </c>
      <c r="N69" s="29">
        <f t="shared" si="1"/>
        <v>0.39939979476274778</v>
      </c>
      <c r="O69" s="29">
        <f t="shared" si="1"/>
        <v>0.98579795298162298</v>
      </c>
    </row>
    <row r="70" spans="1:15" s="18" customFormat="1" ht="12.75" customHeight="1">
      <c r="A70" s="4"/>
      <c r="B70" s="5" t="s">
        <v>77</v>
      </c>
      <c r="C70" s="6"/>
      <c r="D70" s="45">
        <f>SUM(D11:D37)</f>
        <v>229558185</v>
      </c>
      <c r="E70" s="45">
        <f t="shared" ref="E70:L70" si="5">SUM(E11:E37)</f>
        <v>10510154</v>
      </c>
      <c r="F70" s="45">
        <f t="shared" si="5"/>
        <v>240068339</v>
      </c>
      <c r="G70" s="45">
        <f t="shared" si="5"/>
        <v>5381900</v>
      </c>
      <c r="H70" s="45">
        <f t="shared" si="5"/>
        <v>4435</v>
      </c>
      <c r="I70" s="45">
        <f t="shared" si="5"/>
        <v>227480327</v>
      </c>
      <c r="J70" s="45">
        <f t="shared" si="5"/>
        <v>2380512</v>
      </c>
      <c r="K70" s="45">
        <f t="shared" si="5"/>
        <v>229860839</v>
      </c>
      <c r="L70" s="45">
        <f t="shared" si="5"/>
        <v>5344882</v>
      </c>
      <c r="M70" s="25">
        <f t="shared" si="3"/>
        <v>0.99094844734026799</v>
      </c>
      <c r="N70" s="25">
        <f t="shared" si="1"/>
        <v>0.2264963957711752</v>
      </c>
      <c r="O70" s="25">
        <f t="shared" si="1"/>
        <v>0.95748085714876374</v>
      </c>
    </row>
    <row r="71" spans="1:15" s="18" customFormat="1" ht="12.75" customHeight="1">
      <c r="A71" s="4"/>
      <c r="B71" s="5" t="s">
        <v>78</v>
      </c>
      <c r="C71" s="6"/>
      <c r="D71" s="45">
        <f>SUM(D38:D68)</f>
        <v>69033074</v>
      </c>
      <c r="E71" s="45">
        <f t="shared" ref="E71:L71" si="6">SUM(E38:E68)</f>
        <v>3117970</v>
      </c>
      <c r="F71" s="45">
        <f t="shared" si="6"/>
        <v>72151044</v>
      </c>
      <c r="G71" s="45">
        <f t="shared" si="6"/>
        <v>647983</v>
      </c>
      <c r="H71" s="45">
        <f t="shared" si="6"/>
        <v>0</v>
      </c>
      <c r="I71" s="45">
        <f t="shared" si="6"/>
        <v>68344188</v>
      </c>
      <c r="J71" s="45">
        <f t="shared" si="6"/>
        <v>721019</v>
      </c>
      <c r="K71" s="45">
        <f t="shared" si="6"/>
        <v>69065207</v>
      </c>
      <c r="L71" s="45">
        <f t="shared" si="6"/>
        <v>648063</v>
      </c>
      <c r="M71" s="25">
        <f t="shared" si="3"/>
        <v>0.99002092822927168</v>
      </c>
      <c r="N71" s="25">
        <f t="shared" si="1"/>
        <v>0.23124629165771318</v>
      </c>
      <c r="O71" s="25">
        <f t="shared" si="1"/>
        <v>0.957230875273267</v>
      </c>
    </row>
    <row r="72" spans="1:15" s="18" customFormat="1" ht="12.75" customHeight="1">
      <c r="A72" s="11"/>
      <c r="B72" s="12" t="s">
        <v>79</v>
      </c>
      <c r="C72" s="13"/>
      <c r="D72" s="46">
        <f t="shared" ref="D72:L72" si="7">SUM(D9:D68)</f>
        <v>751260595</v>
      </c>
      <c r="E72" s="39">
        <f t="shared" si="7"/>
        <v>19651397</v>
      </c>
      <c r="F72" s="54">
        <f t="shared" si="7"/>
        <v>770911992</v>
      </c>
      <c r="G72" s="39">
        <f t="shared" si="7"/>
        <v>15687682</v>
      </c>
      <c r="H72" s="54">
        <f t="shared" si="7"/>
        <v>4435</v>
      </c>
      <c r="I72" s="39">
        <f t="shared" si="7"/>
        <v>745597056</v>
      </c>
      <c r="J72" s="54">
        <f t="shared" si="7"/>
        <v>5507225</v>
      </c>
      <c r="K72" s="39">
        <f t="shared" si="7"/>
        <v>751104281</v>
      </c>
      <c r="L72" s="49">
        <f t="shared" si="7"/>
        <v>15624382</v>
      </c>
      <c r="M72" s="28">
        <f t="shared" si="3"/>
        <v>0.9924612856874252</v>
      </c>
      <c r="N72" s="28">
        <f t="shared" si="1"/>
        <v>0.28024597945886492</v>
      </c>
      <c r="O72" s="28">
        <f t="shared" si="1"/>
        <v>0.97430613195079208</v>
      </c>
    </row>
  </sheetData>
  <mergeCells count="4">
    <mergeCell ref="B5:B8"/>
    <mergeCell ref="I5:L5"/>
    <mergeCell ref="D5:H5"/>
    <mergeCell ref="M5:O5"/>
  </mergeCells>
  <phoneticPr fontId="2"/>
  <pageMargins left="0.59055118110236227" right="0.59055118110236227" top="0.59055118110236227" bottom="0.59055118110236227" header="0.31496062992125984" footer="0.31496062992125984"/>
  <pageSetup paperSize="9" scale="74" firstPageNumber="237" orientation="portrait" useFirstPageNumber="1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普通税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福岡県</cp:lastModifiedBy>
  <cp:lastPrinted>2017-09-21T04:12:18Z</cp:lastPrinted>
  <dcterms:created xsi:type="dcterms:W3CDTF">2006-10-16T01:47:31Z</dcterms:created>
  <dcterms:modified xsi:type="dcterms:W3CDTF">2019-10-16T01:00:40Z</dcterms:modified>
</cp:coreProperties>
</file>