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<sst xmlns="http://schemas.openxmlformats.org/spreadsheetml/2006/main" count="180" uniqueCount="102">
  <si>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</si>
  <si>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</si>
  <si>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</si>
  <si>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</si>
  <si>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</si>
  <si>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</si>
  <si>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</si>
  <si>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</si>
  <si>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</si>
  <si>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</si>
  <si>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</si>
  <si>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</si>
  <si>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</si>
  <si>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</si>
  <si>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</si>
  <si>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</si>
  <si>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</si>
  <si>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</si>
  <si>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</si>
  <si>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</si>
  <si>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</si>
  <si>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</si>
  <si>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</si>
  <si>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</si>
  <si>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</si>
  <si>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</si>
  <si>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</si>
  <si>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</si>
  <si>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</si>
  <si>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</si>
  <si>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</si>
  <si>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</si>
  <si>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</si>
  <si>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</si>
  <si>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</si>
  <si>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</si>
  <si>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</si>
  <si>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</si>
  <si>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</si>
  <si>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</si>
  <si>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</si>
  <si>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</si>
  <si>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</si>
  <si>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</si>
  <si>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</si>
  <si>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</si>
  <si>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</si>
  <si>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</si>
  <si>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</si>
  <si>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</si>
  <si>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</si>
  <si>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</si>
  <si>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</si>
  <si>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</si>
  <si>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</si>
  <si>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</si>
  <si>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</si>
  <si>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</si>
  <si>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</si>
  <si>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</si>
  <si>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</si>
  <si>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</si>
  <si>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</si>
  <si>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</si>
  <si>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</si>
  <si>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</si>
  <si>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</si>
  <si>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</si>
  <si>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</si>
  <si>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</si>
  <si>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芦屋町</t>
  </si>
  <si>
    <t>競艇施設特別会計</t>
  </si>
  <si>
    <t>給食センター特別会計</t>
  </si>
  <si>
    <t>国民健康保険特別会計</t>
  </si>
  <si>
    <t>老人保健特別会計</t>
  </si>
  <si>
    <t>国民宿舎特別会計</t>
  </si>
  <si>
    <t>訪問看護特別会計</t>
  </si>
  <si>
    <t>下水道事業特別会計</t>
  </si>
  <si>
    <t>病院事業特別会計</t>
  </si>
  <si>
    <t>（歳入）</t>
  </si>
  <si>
    <t>（歳出）</t>
  </si>
  <si>
    <t>（形式収支）</t>
  </si>
  <si>
    <t>（実質収支）</t>
  </si>
  <si>
    <t>－</t>
  </si>
  <si>
    <t>福岡県市町村消防団員等公務災害補償組合</t>
  </si>
  <si>
    <t>福岡県自治会館管理組合</t>
  </si>
  <si>
    <t>福岡県遠賀郡芦屋町外二ｶ町競艇施行組合</t>
  </si>
  <si>
    <t>福岡県市町村災害共済基金組合（一般会計）</t>
  </si>
  <si>
    <t>福岡県市町村災害共済基金組合（特別会計）</t>
  </si>
  <si>
    <t>遠賀・中間地域広域行政事務組合（一般会計）</t>
  </si>
  <si>
    <t>遠賀・中間地域広域行政事務組合（農業共済特別会計）</t>
  </si>
  <si>
    <t>福岡県自治振興組合</t>
  </si>
  <si>
    <t>福岡県介護保険広域連合（一般会計）</t>
  </si>
  <si>
    <t>福岡県介護保険広域連合（介護保険事業特別会計）</t>
  </si>
  <si>
    <t>福岡県後期高齢者医療広域連合</t>
  </si>
  <si>
    <t>芦屋町開発公社</t>
  </si>
  <si>
    <t>△15.00%</t>
  </si>
  <si>
    <t>－</t>
  </si>
  <si>
    <t>－</t>
  </si>
  <si>
    <t>△6.63%</t>
  </si>
  <si>
    <t>　　　　　２．「資金不足比率」の早期健全化基準に相当する「経営健全化基準」は、公営競技を除き、この表においては一律 △20％である（公営競技は0％）。</t>
  </si>
  <si>
    <t>△0.4%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</si>
</sst>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_ #,##0;[Red]_ \-#,##0"/>
    <numFmt numFmtId="186" formatCode="0;&quot;△ &quot;0"/>
    <numFmt numFmtId="187" formatCode="0.000;&quot;△ &quot;0.000"/>
    <numFmt numFmtId="188" formatCode="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hair"/>
      <top style="double"/>
      <bottom>
        <color indexed="63"/>
      </bottom>
    </border>
    <border>
      <left style="hair"/>
      <right style="thin"/>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style="thin"/>
      <top style="double"/>
      <bottom style="hair"/>
    </border>
    <border>
      <left>
        <color indexed="63"/>
      </left>
      <right style="thin"/>
      <top>
        <color indexed="63"/>
      </top>
      <bottom style="hair"/>
    </border>
    <border>
      <left>
        <color indexed="63"/>
      </left>
      <right style="thin"/>
      <top style="hair"/>
      <bottom style="hair"/>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right style="thin">
        <color indexed="8"/>
      </right>
      <top style="hair">
        <color indexed="8"/>
      </top>
      <bottom>
        <color indexed="63"/>
      </bottom>
    </border>
    <border>
      <left style="thin"/>
      <right style="thin">
        <color indexed="8"/>
      </right>
      <top style="hair">
        <color indexed="8"/>
      </top>
      <bottom style="hair"/>
    </border>
    <border>
      <left style="thin">
        <color indexed="8"/>
      </left>
      <right style="thin">
        <color indexed="8"/>
      </right>
      <top>
        <color indexed="63"/>
      </top>
      <bottom style="thin"/>
    </border>
    <border>
      <left style="thin"/>
      <right style="hair"/>
      <top>
        <color indexed="63"/>
      </top>
      <bottom style="thin"/>
    </border>
    <border>
      <left style="hair"/>
      <right style="hair"/>
      <top>
        <color indexed="63"/>
      </top>
      <bottom style="thin"/>
    </border>
    <border>
      <left style="thin"/>
      <right style="thin"/>
      <top>
        <color indexed="63"/>
      </top>
      <bottom style="thin"/>
    </border>
    <border>
      <left style="hair"/>
      <right style="thin"/>
      <top>
        <color indexed="63"/>
      </top>
      <bottom style="thin"/>
    </border>
    <border>
      <left style="thin"/>
      <right style="thin"/>
      <top style="double"/>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style="thin"/>
      <right>
        <color indexed="63"/>
      </right>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26"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8" xfId="0" applyNumberFormat="1" applyFont="1" applyFill="1" applyBorder="1" applyAlignment="1">
      <alignment horizontal="center" vertical="center" shrinkToFit="1"/>
    </xf>
    <xf numFmtId="178" fontId="2" fillId="24" borderId="47"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0"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6"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21" xfId="0" applyNumberFormat="1" applyFont="1" applyFill="1" applyBorder="1" applyAlignment="1">
      <alignment horizontal="center" vertical="center"/>
    </xf>
    <xf numFmtId="176" fontId="1" fillId="24" borderId="53" xfId="0" applyNumberFormat="1" applyFont="1" applyFill="1" applyBorder="1" applyAlignment="1">
      <alignment vertical="center" wrapText="1" shrinkToFit="1"/>
    </xf>
    <xf numFmtId="176" fontId="1" fillId="24" borderId="52"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1" fillId="24" borderId="55" xfId="0" applyNumberFormat="1" applyFont="1" applyFill="1" applyBorder="1" applyAlignment="1">
      <alignment vertical="center" wrapText="1" shrinkToFit="1"/>
    </xf>
    <xf numFmtId="176" fontId="1" fillId="24" borderId="56"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20" xfId="0" applyNumberFormat="1" applyFont="1" applyFill="1" applyBorder="1" applyAlignment="1">
      <alignment vertical="center" wrapText="1" shrinkToFit="1"/>
    </xf>
    <xf numFmtId="176" fontId="2" fillId="24" borderId="50" xfId="0" applyNumberFormat="1" applyFont="1" applyFill="1" applyBorder="1" applyAlignment="1">
      <alignment vertical="center" wrapText="1"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25" borderId="58" xfId="0" applyFont="1" applyFill="1" applyBorder="1" applyAlignment="1">
      <alignment horizontal="center" vertical="center" wrapText="1"/>
    </xf>
    <xf numFmtId="176" fontId="2" fillId="24" borderId="59" xfId="0" applyNumberFormat="1" applyFont="1" applyFill="1" applyBorder="1" applyAlignment="1">
      <alignment vertical="center" shrinkToFit="1"/>
    </xf>
    <xf numFmtId="180" fontId="2" fillId="24" borderId="18" xfId="42" applyNumberFormat="1" applyFont="1" applyFill="1" applyBorder="1" applyAlignment="1">
      <alignment horizontal="center" vertical="center" shrinkToFit="1"/>
    </xf>
    <xf numFmtId="180" fontId="2" fillId="24" borderId="45"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shrinkToFit="1"/>
    </xf>
    <xf numFmtId="180" fontId="2" fillId="24" borderId="26" xfId="42" applyNumberFormat="1" applyFont="1" applyFill="1" applyBorder="1" applyAlignment="1">
      <alignment horizontal="center" vertical="center" shrinkToFit="1"/>
    </xf>
    <xf numFmtId="178" fontId="2" fillId="24" borderId="21" xfId="42" applyNumberFormat="1" applyFont="1" applyFill="1" applyBorder="1" applyAlignment="1">
      <alignment horizontal="center" vertical="center" shrinkToFit="1"/>
    </xf>
    <xf numFmtId="49" fontId="2" fillId="24" borderId="60" xfId="0" applyNumberFormat="1" applyFont="1" applyFill="1" applyBorder="1" applyAlignment="1">
      <alignment horizontal="center" vertical="center"/>
    </xf>
    <xf numFmtId="49" fontId="2" fillId="24" borderId="61" xfId="0" applyNumberFormat="1" applyFont="1" applyFill="1" applyBorder="1" applyAlignment="1">
      <alignment horizontal="center" vertical="center"/>
    </xf>
    <xf numFmtId="49" fontId="2" fillId="24" borderId="24" xfId="0" applyNumberFormat="1" applyFont="1" applyFill="1" applyBorder="1" applyAlignment="1">
      <alignment horizontal="center" vertical="center"/>
    </xf>
    <xf numFmtId="185" fontId="2" fillId="0" borderId="62" xfId="0" applyNumberFormat="1" applyFont="1" applyBorder="1" applyAlignment="1">
      <alignment horizontal="left" vertical="center" wrapText="1" shrinkToFit="1"/>
    </xf>
    <xf numFmtId="185" fontId="2" fillId="0" borderId="62" xfId="0" applyNumberFormat="1" applyFont="1" applyFill="1" applyBorder="1" applyAlignment="1">
      <alignment horizontal="left" vertical="center" wrapText="1" shrinkToFit="1"/>
    </xf>
    <xf numFmtId="185" fontId="2" fillId="0" borderId="63" xfId="0" applyNumberFormat="1" applyFont="1" applyBorder="1" applyAlignment="1">
      <alignment horizontal="left" vertical="center" wrapText="1" shrinkToFit="1"/>
    </xf>
    <xf numFmtId="185" fontId="2" fillId="0" borderId="64" xfId="0" applyNumberFormat="1" applyFont="1" applyFill="1" applyBorder="1" applyAlignment="1">
      <alignment horizontal="left" vertical="center" wrapText="1" shrinkToFit="1"/>
    </xf>
    <xf numFmtId="185" fontId="2" fillId="0" borderId="65" xfId="0" applyNumberFormat="1" applyFont="1" applyFill="1" applyBorder="1" applyAlignment="1">
      <alignment horizontal="left" vertical="center" wrapText="1" shrinkToFit="1"/>
    </xf>
    <xf numFmtId="185" fontId="2" fillId="0" borderId="66" xfId="0" applyNumberFormat="1" applyFont="1" applyBorder="1" applyAlignment="1">
      <alignment horizontal="left" vertical="center" wrapText="1" shrinkToFit="1"/>
    </xf>
    <xf numFmtId="176" fontId="2" fillId="24" borderId="67" xfId="0" applyNumberFormat="1" applyFont="1" applyFill="1" applyBorder="1" applyAlignment="1">
      <alignment vertical="center" shrinkToFit="1"/>
    </xf>
    <xf numFmtId="176" fontId="2" fillId="24" borderId="68"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0" fontId="2" fillId="24" borderId="69" xfId="0" applyFont="1" applyFill="1" applyBorder="1" applyAlignment="1">
      <alignment horizontal="distributed" vertical="center" indent="1"/>
    </xf>
    <xf numFmtId="176" fontId="2" fillId="24" borderId="70"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1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80" fontId="2" fillId="0" borderId="18"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wrapText="1"/>
    </xf>
    <xf numFmtId="0" fontId="2" fillId="25" borderId="78" xfId="0" applyFont="1" applyFill="1" applyBorder="1" applyAlignment="1">
      <alignment horizontal="center" vertical="center"/>
    </xf>
    <xf numFmtId="0" fontId="2" fillId="25" borderId="73" xfId="0" applyFont="1" applyFill="1" applyBorder="1" applyAlignment="1">
      <alignment horizontal="center" vertical="center" shrinkToFit="1"/>
    </xf>
    <xf numFmtId="0" fontId="2" fillId="25" borderId="74"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79" xfId="0" applyFont="1" applyFill="1" applyBorder="1" applyAlignment="1">
      <alignment horizontal="center" vertical="center"/>
    </xf>
    <xf numFmtId="0" fontId="1" fillId="25" borderId="77" xfId="0" applyFont="1" applyFill="1" applyBorder="1" applyAlignment="1">
      <alignment horizontal="center" vertical="center" wrapText="1"/>
    </xf>
    <xf numFmtId="0" fontId="1" fillId="25" borderId="78" xfId="0" applyFont="1" applyFill="1" applyBorder="1" applyAlignment="1">
      <alignment horizontal="center" vertical="center"/>
    </xf>
    <xf numFmtId="0" fontId="1" fillId="25" borderId="78" xfId="0" applyFont="1" applyFill="1" applyBorder="1" applyAlignment="1">
      <alignment horizontal="center" vertical="center" wrapText="1"/>
    </xf>
    <xf numFmtId="0" fontId="2" fillId="25" borderId="78"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4" borderId="82"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84" xfId="0" applyFont="1" applyFill="1" applyBorder="1" applyAlignment="1">
      <alignment horizontal="center" vertical="center" shrinkToFit="1"/>
    </xf>
    <xf numFmtId="0" fontId="2" fillId="24" borderId="8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115" zoomScaleSheetLayoutView="115" zoomScalePageLayoutView="0" workbookViewId="0" topLeftCell="A67">
      <selection activeCell="G70" sqref="G70"/>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4" t="s">
        <v>55</v>
      </c>
      <c r="H4" s="45" t="s">
        <v>56</v>
      </c>
      <c r="I4" s="8" t="s">
        <v>57</v>
      </c>
      <c r="J4" s="11" t="s">
        <v>58</v>
      </c>
    </row>
    <row r="5" spans="7:10" ht="13.5" customHeight="1" thickTop="1">
      <c r="G5" s="12">
        <v>1616</v>
      </c>
      <c r="H5" s="13">
        <v>1581</v>
      </c>
      <c r="I5" s="14">
        <v>192</v>
      </c>
      <c r="J5" s="15">
        <v>3390</v>
      </c>
    </row>
    <row r="6" ht="14.25">
      <c r="A6" s="6" t="s">
        <v>2</v>
      </c>
    </row>
    <row r="7" spans="8:9" ht="10.5">
      <c r="H7" s="3" t="s">
        <v>12</v>
      </c>
      <c r="I7" s="3"/>
    </row>
    <row r="8" spans="1:8" ht="13.5" customHeight="1">
      <c r="A8" s="135" t="s">
        <v>0</v>
      </c>
      <c r="B8" s="150" t="s">
        <v>3</v>
      </c>
      <c r="C8" s="149" t="s">
        <v>4</v>
      </c>
      <c r="D8" s="149" t="s">
        <v>5</v>
      </c>
      <c r="E8" s="149" t="s">
        <v>6</v>
      </c>
      <c r="F8" s="139" t="s">
        <v>60</v>
      </c>
      <c r="G8" s="149" t="s">
        <v>7</v>
      </c>
      <c r="H8" s="143" t="s">
        <v>8</v>
      </c>
    </row>
    <row r="9" spans="1:8" ht="13.5" customHeight="1" thickBot="1">
      <c r="A9" s="136"/>
      <c r="B9" s="138"/>
      <c r="C9" s="140"/>
      <c r="D9" s="140"/>
      <c r="E9" s="140"/>
      <c r="F9" s="148"/>
      <c r="G9" s="140"/>
      <c r="H9" s="144"/>
    </row>
    <row r="10" spans="1:8" ht="13.5" customHeight="1" thickTop="1">
      <c r="A10" s="41" t="s">
        <v>9</v>
      </c>
      <c r="B10" s="16">
        <v>6128</v>
      </c>
      <c r="C10" s="17">
        <v>5950</v>
      </c>
      <c r="D10" s="17">
        <f>B10-C10</f>
        <v>178</v>
      </c>
      <c r="E10" s="17">
        <v>178</v>
      </c>
      <c r="F10" s="17">
        <v>809</v>
      </c>
      <c r="G10" s="17">
        <v>4939</v>
      </c>
      <c r="H10" s="18"/>
    </row>
    <row r="11" spans="1:8" ht="13.5" customHeight="1">
      <c r="A11" s="42" t="s">
        <v>72</v>
      </c>
      <c r="B11" s="19">
        <v>174</v>
      </c>
      <c r="C11" s="20">
        <v>170</v>
      </c>
      <c r="D11" s="20">
        <f>B11-C11</f>
        <v>4</v>
      </c>
      <c r="E11" s="20">
        <v>4</v>
      </c>
      <c r="F11" s="20">
        <v>76</v>
      </c>
      <c r="G11" s="99" t="s">
        <v>83</v>
      </c>
      <c r="H11" s="21"/>
    </row>
    <row r="12" spans="1:8" ht="13.5" customHeight="1">
      <c r="A12" s="42" t="s">
        <v>71</v>
      </c>
      <c r="B12" s="19">
        <v>1748</v>
      </c>
      <c r="C12" s="20">
        <v>1565</v>
      </c>
      <c r="D12" s="20">
        <v>184</v>
      </c>
      <c r="E12" s="20">
        <v>184</v>
      </c>
      <c r="F12" s="20">
        <v>100</v>
      </c>
      <c r="G12" s="20">
        <v>3542</v>
      </c>
      <c r="H12" s="21"/>
    </row>
    <row r="13" spans="1:8" ht="13.5" customHeight="1">
      <c r="A13" s="43"/>
      <c r="B13" s="28"/>
      <c r="C13" s="29"/>
      <c r="D13" s="29"/>
      <c r="E13" s="29"/>
      <c r="F13" s="29"/>
      <c r="G13" s="29"/>
      <c r="H13" s="30"/>
    </row>
    <row r="14" spans="1:8" ht="13.5" customHeight="1">
      <c r="A14" s="46" t="s">
        <v>1</v>
      </c>
      <c r="B14" s="31">
        <v>7801</v>
      </c>
      <c r="C14" s="32">
        <v>7435</v>
      </c>
      <c r="D14" s="32">
        <v>365</v>
      </c>
      <c r="E14" s="32">
        <v>365</v>
      </c>
      <c r="F14" s="75"/>
      <c r="G14" s="32">
        <f>SUM(G10:G13)</f>
        <v>8481</v>
      </c>
      <c r="H14" s="39"/>
    </row>
    <row r="15" ht="9.75" customHeight="1"/>
    <row r="16" ht="14.25">
      <c r="A16" s="6" t="s">
        <v>10</v>
      </c>
    </row>
    <row r="17" spans="9:12" ht="10.5">
      <c r="I17" s="3" t="s">
        <v>12</v>
      </c>
      <c r="K17" s="3"/>
      <c r="L17" s="3"/>
    </row>
    <row r="18" spans="1:9" ht="13.5" customHeight="1">
      <c r="A18" s="135" t="s">
        <v>0</v>
      </c>
      <c r="B18" s="137" t="s">
        <v>47</v>
      </c>
      <c r="C18" s="139" t="s">
        <v>48</v>
      </c>
      <c r="D18" s="139" t="s">
        <v>49</v>
      </c>
      <c r="E18" s="145" t="s">
        <v>50</v>
      </c>
      <c r="F18" s="139" t="s">
        <v>60</v>
      </c>
      <c r="G18" s="139" t="s">
        <v>11</v>
      </c>
      <c r="H18" s="145" t="s">
        <v>45</v>
      </c>
      <c r="I18" s="143" t="s">
        <v>8</v>
      </c>
    </row>
    <row r="19" spans="1:9" ht="13.5" customHeight="1" thickBot="1">
      <c r="A19" s="136"/>
      <c r="B19" s="138"/>
      <c r="C19" s="140"/>
      <c r="D19" s="140"/>
      <c r="E19" s="146"/>
      <c r="F19" s="148"/>
      <c r="G19" s="148"/>
      <c r="H19" s="147"/>
      <c r="I19" s="144"/>
    </row>
    <row r="20" spans="1:9" ht="8.25" customHeight="1" thickTop="1">
      <c r="A20" s="132" t="s">
        <v>73</v>
      </c>
      <c r="B20" s="91" t="s">
        <v>79</v>
      </c>
      <c r="C20" s="92" t="s">
        <v>80</v>
      </c>
      <c r="D20" s="92" t="s">
        <v>81</v>
      </c>
      <c r="E20" s="92" t="s">
        <v>82</v>
      </c>
      <c r="F20" s="88"/>
      <c r="G20" s="88"/>
      <c r="H20" s="88"/>
      <c r="I20" s="93"/>
    </row>
    <row r="21" spans="1:9" ht="9" customHeight="1">
      <c r="A21" s="133"/>
      <c r="B21" s="87">
        <v>1790</v>
      </c>
      <c r="C21" s="89">
        <v>1714</v>
      </c>
      <c r="D21" s="89">
        <f>B21-C21</f>
        <v>76</v>
      </c>
      <c r="E21" s="89">
        <f>D21</f>
        <v>76</v>
      </c>
      <c r="F21" s="89">
        <v>185</v>
      </c>
      <c r="G21" s="99" t="s">
        <v>83</v>
      </c>
      <c r="H21" s="99" t="s">
        <v>83</v>
      </c>
      <c r="I21" s="24"/>
    </row>
    <row r="22" spans="1:9" ht="8.25" customHeight="1">
      <c r="A22" s="134" t="s">
        <v>74</v>
      </c>
      <c r="B22" s="94" t="s">
        <v>79</v>
      </c>
      <c r="C22" s="95" t="s">
        <v>80</v>
      </c>
      <c r="D22" s="95" t="s">
        <v>81</v>
      </c>
      <c r="E22" s="95" t="s">
        <v>82</v>
      </c>
      <c r="F22" s="96"/>
      <c r="G22" s="96"/>
      <c r="H22" s="96"/>
      <c r="I22" s="97"/>
    </row>
    <row r="23" spans="1:9" ht="9" customHeight="1">
      <c r="A23" s="133"/>
      <c r="B23" s="87">
        <v>1538</v>
      </c>
      <c r="C23" s="89">
        <v>1508</v>
      </c>
      <c r="D23" s="89">
        <f>B23-C23</f>
        <v>30</v>
      </c>
      <c r="E23" s="89">
        <f>D23</f>
        <v>30</v>
      </c>
      <c r="F23" s="89">
        <v>157</v>
      </c>
      <c r="G23" s="99" t="s">
        <v>83</v>
      </c>
      <c r="H23" s="99" t="s">
        <v>83</v>
      </c>
      <c r="I23" s="24"/>
    </row>
    <row r="24" spans="1:9" ht="8.25" customHeight="1">
      <c r="A24" s="134" t="s">
        <v>75</v>
      </c>
      <c r="B24" s="94" t="s">
        <v>79</v>
      </c>
      <c r="C24" s="95" t="s">
        <v>80</v>
      </c>
      <c r="D24" s="95" t="s">
        <v>81</v>
      </c>
      <c r="E24" s="95" t="s">
        <v>82</v>
      </c>
      <c r="F24" s="96"/>
      <c r="G24" s="96"/>
      <c r="H24" s="96"/>
      <c r="I24" s="97"/>
    </row>
    <row r="25" spans="1:9" ht="9" customHeight="1">
      <c r="A25" s="133"/>
      <c r="B25" s="87">
        <v>115</v>
      </c>
      <c r="C25" s="98">
        <v>105</v>
      </c>
      <c r="D25" s="89">
        <f>B25-C25</f>
        <v>10</v>
      </c>
      <c r="E25" s="89">
        <f>D25</f>
        <v>10</v>
      </c>
      <c r="F25" s="89">
        <v>22</v>
      </c>
      <c r="G25" s="100">
        <v>1041</v>
      </c>
      <c r="H25" s="89">
        <v>332</v>
      </c>
      <c r="I25" s="24"/>
    </row>
    <row r="26" spans="1:9" ht="8.25" customHeight="1">
      <c r="A26" s="134" t="s">
        <v>76</v>
      </c>
      <c r="B26" s="94" t="s">
        <v>79</v>
      </c>
      <c r="C26" s="95" t="s">
        <v>80</v>
      </c>
      <c r="D26" s="95" t="s">
        <v>81</v>
      </c>
      <c r="E26" s="95" t="s">
        <v>82</v>
      </c>
      <c r="F26" s="96"/>
      <c r="G26" s="96"/>
      <c r="H26" s="96"/>
      <c r="I26" s="97"/>
    </row>
    <row r="27" spans="1:9" ht="9" customHeight="1">
      <c r="A27" s="133"/>
      <c r="B27" s="87">
        <v>34</v>
      </c>
      <c r="C27" s="98">
        <v>22</v>
      </c>
      <c r="D27" s="89">
        <f>B27-C27</f>
        <v>12</v>
      </c>
      <c r="E27" s="89">
        <f>D27</f>
        <v>12</v>
      </c>
      <c r="F27" s="99" t="s">
        <v>83</v>
      </c>
      <c r="G27" s="99" t="s">
        <v>83</v>
      </c>
      <c r="H27" s="99" t="s">
        <v>83</v>
      </c>
      <c r="I27" s="24"/>
    </row>
    <row r="28" spans="1:9" ht="13.5" customHeight="1">
      <c r="A28" s="42" t="s">
        <v>77</v>
      </c>
      <c r="B28" s="101">
        <v>515</v>
      </c>
      <c r="C28" s="102">
        <v>566</v>
      </c>
      <c r="D28" s="100">
        <f>B28-C28</f>
        <v>-51</v>
      </c>
      <c r="E28" s="89">
        <v>336</v>
      </c>
      <c r="F28" s="26">
        <v>308</v>
      </c>
      <c r="G28" s="100">
        <v>2636</v>
      </c>
      <c r="H28" s="26">
        <v>1974</v>
      </c>
      <c r="I28" s="27" t="s">
        <v>68</v>
      </c>
    </row>
    <row r="29" spans="1:9" ht="13.5" customHeight="1">
      <c r="A29" s="42" t="s">
        <v>78</v>
      </c>
      <c r="B29" s="101">
        <v>2132</v>
      </c>
      <c r="C29" s="102">
        <v>2117</v>
      </c>
      <c r="D29" s="100">
        <f>B29-C29</f>
        <v>15</v>
      </c>
      <c r="E29" s="89">
        <v>2957</v>
      </c>
      <c r="F29" s="26">
        <v>78</v>
      </c>
      <c r="G29" s="100">
        <v>665</v>
      </c>
      <c r="H29" s="26">
        <v>181</v>
      </c>
      <c r="I29" s="27" t="s">
        <v>68</v>
      </c>
    </row>
    <row r="30" spans="1:9" ht="13.5" customHeight="1">
      <c r="A30" s="43"/>
      <c r="B30" s="33"/>
      <c r="C30" s="34"/>
      <c r="D30" s="100"/>
      <c r="E30" s="34"/>
      <c r="F30" s="34"/>
      <c r="G30" s="100"/>
      <c r="H30" s="34"/>
      <c r="I30" s="27"/>
    </row>
    <row r="31" spans="1:9" ht="13.5" customHeight="1">
      <c r="A31" s="46" t="s">
        <v>15</v>
      </c>
      <c r="B31" s="47"/>
      <c r="C31" s="48"/>
      <c r="D31" s="48"/>
      <c r="E31" s="36">
        <f>SUM(E21,E23,E25,E27,E28,E29)</f>
        <v>3421</v>
      </c>
      <c r="F31" s="38"/>
      <c r="G31" s="36">
        <f>SUM(G21:G29)</f>
        <v>4342</v>
      </c>
      <c r="H31" s="36">
        <f>SUM(H20:H29)</f>
        <v>2487</v>
      </c>
      <c r="I31" s="40"/>
    </row>
    <row r="32" ht="10.5">
      <c r="A32" s="1" t="s">
        <v>25</v>
      </c>
    </row>
    <row r="33" spans="1:10" ht="21" customHeight="1">
      <c r="A33" s="153" t="s">
        <v>69</v>
      </c>
      <c r="B33" s="154"/>
      <c r="C33" s="154"/>
      <c r="D33" s="154"/>
      <c r="E33" s="154"/>
      <c r="F33" s="154"/>
      <c r="G33" s="154"/>
      <c r="H33" s="154"/>
      <c r="I33" s="154"/>
      <c r="J33" s="154"/>
    </row>
    <row r="34" ht="10.5">
      <c r="A34" s="1" t="s">
        <v>53</v>
      </c>
    </row>
    <row r="35" ht="10.5">
      <c r="A35" s="1" t="s">
        <v>52</v>
      </c>
    </row>
    <row r="36" ht="9.75" customHeight="1"/>
    <row r="37" ht="14.25">
      <c r="A37" s="6" t="s">
        <v>13</v>
      </c>
    </row>
    <row r="38" spans="9:10" ht="10.5">
      <c r="I38" s="3" t="s">
        <v>12</v>
      </c>
      <c r="J38" s="3"/>
    </row>
    <row r="39" spans="1:9" ht="13.5" customHeight="1">
      <c r="A39" s="135" t="s">
        <v>14</v>
      </c>
      <c r="B39" s="137" t="s">
        <v>47</v>
      </c>
      <c r="C39" s="139" t="s">
        <v>48</v>
      </c>
      <c r="D39" s="139" t="s">
        <v>49</v>
      </c>
      <c r="E39" s="145" t="s">
        <v>50</v>
      </c>
      <c r="F39" s="139" t="s">
        <v>60</v>
      </c>
      <c r="G39" s="139" t="s">
        <v>11</v>
      </c>
      <c r="H39" s="145" t="s">
        <v>46</v>
      </c>
      <c r="I39" s="143" t="s">
        <v>8</v>
      </c>
    </row>
    <row r="40" spans="1:9" ht="13.5" customHeight="1" thickBot="1">
      <c r="A40" s="136"/>
      <c r="B40" s="138"/>
      <c r="C40" s="140"/>
      <c r="D40" s="140"/>
      <c r="E40" s="146"/>
      <c r="F40" s="148"/>
      <c r="G40" s="148"/>
      <c r="H40" s="147"/>
      <c r="I40" s="144"/>
    </row>
    <row r="41" spans="1:9" ht="22.5" customHeight="1" thickTop="1">
      <c r="A41" s="116" t="s">
        <v>84</v>
      </c>
      <c r="B41" s="22">
        <v>107</v>
      </c>
      <c r="C41" s="88">
        <v>107</v>
      </c>
      <c r="D41" s="26">
        <f>B41-C41</f>
        <v>0</v>
      </c>
      <c r="E41" s="88">
        <v>0</v>
      </c>
      <c r="F41" s="99" t="s">
        <v>97</v>
      </c>
      <c r="G41" s="99" t="s">
        <v>97</v>
      </c>
      <c r="H41" s="99" t="s">
        <v>97</v>
      </c>
      <c r="I41" s="24"/>
    </row>
    <row r="42" spans="1:9" ht="22.5" customHeight="1">
      <c r="A42" s="116" t="s">
        <v>85</v>
      </c>
      <c r="B42" s="87">
        <v>219</v>
      </c>
      <c r="C42" s="26">
        <v>181</v>
      </c>
      <c r="D42" s="26">
        <f>B42-C42</f>
        <v>38</v>
      </c>
      <c r="E42" s="26">
        <v>38</v>
      </c>
      <c r="F42" s="99" t="s">
        <v>98</v>
      </c>
      <c r="G42" s="99" t="s">
        <v>98</v>
      </c>
      <c r="H42" s="99" t="s">
        <v>98</v>
      </c>
      <c r="I42" s="24"/>
    </row>
    <row r="43" spans="1:9" ht="22.5" customHeight="1">
      <c r="A43" s="117" t="s">
        <v>86</v>
      </c>
      <c r="B43" s="103">
        <v>49106</v>
      </c>
      <c r="C43" s="104">
        <v>49106</v>
      </c>
      <c r="D43" s="104">
        <f>B43-C43</f>
        <v>0</v>
      </c>
      <c r="E43" s="104">
        <v>0</v>
      </c>
      <c r="F43" s="100">
        <v>3</v>
      </c>
      <c r="G43" s="104">
        <v>1400</v>
      </c>
      <c r="H43" s="99" t="s">
        <v>98</v>
      </c>
      <c r="I43" s="105"/>
    </row>
    <row r="44" spans="1:9" ht="22.5" customHeight="1">
      <c r="A44" s="117" t="s">
        <v>87</v>
      </c>
      <c r="B44" s="25">
        <v>3093</v>
      </c>
      <c r="C44" s="26">
        <v>3000</v>
      </c>
      <c r="D44" s="26">
        <f>B44-C44</f>
        <v>93</v>
      </c>
      <c r="E44" s="26">
        <v>1</v>
      </c>
      <c r="F44" s="100">
        <v>1830</v>
      </c>
      <c r="G44" s="99" t="s">
        <v>98</v>
      </c>
      <c r="H44" s="99" t="s">
        <v>98</v>
      </c>
      <c r="I44" s="27"/>
    </row>
    <row r="45" spans="1:9" ht="22.5" customHeight="1">
      <c r="A45" s="117" t="s">
        <v>88</v>
      </c>
      <c r="B45" s="103">
        <v>19</v>
      </c>
      <c r="C45" s="104">
        <v>18</v>
      </c>
      <c r="D45" s="26">
        <f aca="true" t="shared" si="0" ref="D45:D51">B45-C45</f>
        <v>1</v>
      </c>
      <c r="E45" s="26">
        <v>1</v>
      </c>
      <c r="F45" s="100">
        <v>14</v>
      </c>
      <c r="G45" s="99" t="s">
        <v>98</v>
      </c>
      <c r="H45" s="99" t="s">
        <v>98</v>
      </c>
      <c r="I45" s="27"/>
    </row>
    <row r="46" spans="1:9" ht="22.5" customHeight="1">
      <c r="A46" s="117" t="s">
        <v>89</v>
      </c>
      <c r="B46" s="103">
        <v>5742</v>
      </c>
      <c r="C46" s="104">
        <v>5703</v>
      </c>
      <c r="D46" s="104">
        <f t="shared" si="0"/>
        <v>39</v>
      </c>
      <c r="E46" s="104">
        <v>35</v>
      </c>
      <c r="F46" s="127">
        <v>724</v>
      </c>
      <c r="G46" s="104">
        <v>4686</v>
      </c>
      <c r="H46" s="127">
        <v>512</v>
      </c>
      <c r="I46" s="105"/>
    </row>
    <row r="47" spans="1:9" ht="31.5" customHeight="1">
      <c r="A47" s="117" t="s">
        <v>90</v>
      </c>
      <c r="B47" s="103">
        <v>89</v>
      </c>
      <c r="C47" s="104">
        <v>81</v>
      </c>
      <c r="D47" s="104">
        <v>7</v>
      </c>
      <c r="E47" s="104">
        <v>7</v>
      </c>
      <c r="F47" s="127">
        <v>12</v>
      </c>
      <c r="G47" s="128" t="s">
        <v>98</v>
      </c>
      <c r="H47" s="128" t="s">
        <v>98</v>
      </c>
      <c r="I47" s="105"/>
    </row>
    <row r="48" spans="1:9" ht="22.5" customHeight="1">
      <c r="A48" s="118" t="s">
        <v>91</v>
      </c>
      <c r="B48" s="25">
        <v>179</v>
      </c>
      <c r="C48" s="26">
        <v>176</v>
      </c>
      <c r="D48" s="26">
        <f t="shared" si="0"/>
        <v>3</v>
      </c>
      <c r="E48" s="26">
        <v>3</v>
      </c>
      <c r="F48" s="99" t="s">
        <v>98</v>
      </c>
      <c r="G48" s="99" t="s">
        <v>98</v>
      </c>
      <c r="H48" s="99" t="s">
        <v>98</v>
      </c>
      <c r="I48" s="27"/>
    </row>
    <row r="49" spans="1:9" ht="22.5" customHeight="1">
      <c r="A49" s="119" t="s">
        <v>92</v>
      </c>
      <c r="B49" s="25">
        <v>1104</v>
      </c>
      <c r="C49" s="26">
        <v>1053</v>
      </c>
      <c r="D49" s="26">
        <f t="shared" si="0"/>
        <v>51</v>
      </c>
      <c r="E49" s="26">
        <v>51</v>
      </c>
      <c r="F49" s="99" t="s">
        <v>98</v>
      </c>
      <c r="G49" s="99" t="s">
        <v>98</v>
      </c>
      <c r="H49" s="99" t="s">
        <v>98</v>
      </c>
      <c r="I49" s="27"/>
    </row>
    <row r="50" spans="1:9" ht="22.5" customHeight="1">
      <c r="A50" s="120" t="s">
        <v>93</v>
      </c>
      <c r="B50" s="87">
        <v>61015</v>
      </c>
      <c r="C50" s="26">
        <v>58143</v>
      </c>
      <c r="D50" s="26">
        <v>2872</v>
      </c>
      <c r="E50" s="89">
        <v>2872</v>
      </c>
      <c r="F50" s="100">
        <v>7853</v>
      </c>
      <c r="G50" s="89">
        <v>1958</v>
      </c>
      <c r="H50" s="99" t="s">
        <v>98</v>
      </c>
      <c r="I50" s="24"/>
    </row>
    <row r="51" spans="1:9" ht="22.5" customHeight="1">
      <c r="A51" s="121" t="s">
        <v>94</v>
      </c>
      <c r="B51" s="33">
        <v>2544</v>
      </c>
      <c r="C51" s="34">
        <v>2430</v>
      </c>
      <c r="D51" s="26">
        <f t="shared" si="0"/>
        <v>114</v>
      </c>
      <c r="E51" s="34">
        <v>114</v>
      </c>
      <c r="F51" s="99" t="s">
        <v>98</v>
      </c>
      <c r="G51" s="99" t="s">
        <v>98</v>
      </c>
      <c r="H51" s="99" t="s">
        <v>98</v>
      </c>
      <c r="I51" s="35"/>
    </row>
    <row r="52" spans="1:9" ht="13.5" customHeight="1">
      <c r="A52" s="46" t="s">
        <v>16</v>
      </c>
      <c r="B52" s="47"/>
      <c r="C52" s="48"/>
      <c r="D52" s="48"/>
      <c r="E52" s="36">
        <f>SUM(E41:E51)</f>
        <v>3122</v>
      </c>
      <c r="F52" s="38"/>
      <c r="G52" s="36">
        <f>SUM(G41:G51)</f>
        <v>8044</v>
      </c>
      <c r="H52" s="36">
        <f>SUM(H41:H51)</f>
        <v>512</v>
      </c>
      <c r="I52" s="40"/>
    </row>
    <row r="53" ht="9.75" customHeight="1">
      <c r="A53" s="2"/>
    </row>
    <row r="54" ht="14.25">
      <c r="A54" s="6" t="s">
        <v>61</v>
      </c>
    </row>
    <row r="55" ht="10.5">
      <c r="J55" s="3" t="s">
        <v>12</v>
      </c>
    </row>
    <row r="56" spans="1:10" ht="13.5" customHeight="1">
      <c r="A56" s="141" t="s">
        <v>17</v>
      </c>
      <c r="B56" s="137" t="s">
        <v>19</v>
      </c>
      <c r="C56" s="139" t="s">
        <v>51</v>
      </c>
      <c r="D56" s="139" t="s">
        <v>20</v>
      </c>
      <c r="E56" s="139" t="s">
        <v>21</v>
      </c>
      <c r="F56" s="139" t="s">
        <v>22</v>
      </c>
      <c r="G56" s="145" t="s">
        <v>23</v>
      </c>
      <c r="H56" s="145" t="s">
        <v>24</v>
      </c>
      <c r="I56" s="145" t="s">
        <v>65</v>
      </c>
      <c r="J56" s="143" t="s">
        <v>8</v>
      </c>
    </row>
    <row r="57" spans="1:10" ht="13.5" customHeight="1" thickBot="1">
      <c r="A57" s="142"/>
      <c r="B57" s="138"/>
      <c r="C57" s="140"/>
      <c r="D57" s="140"/>
      <c r="E57" s="140"/>
      <c r="F57" s="140"/>
      <c r="G57" s="146"/>
      <c r="H57" s="146"/>
      <c r="I57" s="147"/>
      <c r="J57" s="144"/>
    </row>
    <row r="58" spans="1:10" ht="13.5" customHeight="1" thickTop="1">
      <c r="A58" s="41" t="s">
        <v>95</v>
      </c>
      <c r="B58" s="22">
        <v>0</v>
      </c>
      <c r="C58" s="23">
        <v>8</v>
      </c>
      <c r="D58" s="23">
        <v>5</v>
      </c>
      <c r="E58" s="99" t="s">
        <v>83</v>
      </c>
      <c r="F58" s="99" t="s">
        <v>83</v>
      </c>
      <c r="G58" s="99" t="s">
        <v>83</v>
      </c>
      <c r="H58" s="99" t="s">
        <v>83</v>
      </c>
      <c r="I58" s="99" t="s">
        <v>83</v>
      </c>
      <c r="J58" s="24"/>
    </row>
    <row r="59" spans="1:10" ht="13.5" customHeight="1">
      <c r="A59" s="42"/>
      <c r="B59" s="25"/>
      <c r="C59" s="26"/>
      <c r="D59" s="26"/>
      <c r="E59" s="124"/>
      <c r="F59" s="124"/>
      <c r="G59" s="124"/>
      <c r="H59" s="124"/>
      <c r="I59" s="124"/>
      <c r="J59" s="27"/>
    </row>
    <row r="60" spans="1:10" ht="13.5" customHeight="1">
      <c r="A60" s="42"/>
      <c r="B60" s="25"/>
      <c r="C60" s="26"/>
      <c r="D60" s="26"/>
      <c r="E60" s="124"/>
      <c r="F60" s="124"/>
      <c r="G60" s="124"/>
      <c r="H60" s="124"/>
      <c r="I60" s="124"/>
      <c r="J60" s="27"/>
    </row>
    <row r="61" spans="1:10" ht="13.5" customHeight="1">
      <c r="A61" s="43"/>
      <c r="B61" s="33"/>
      <c r="C61" s="34"/>
      <c r="D61" s="34"/>
      <c r="E61" s="34"/>
      <c r="F61" s="34"/>
      <c r="G61" s="34"/>
      <c r="H61" s="34"/>
      <c r="I61" s="34"/>
      <c r="J61" s="35"/>
    </row>
    <row r="62" spans="1:10" ht="13.5" customHeight="1">
      <c r="A62" s="49" t="s">
        <v>18</v>
      </c>
      <c r="B62" s="37"/>
      <c r="C62" s="38"/>
      <c r="D62" s="36">
        <f>SUM(D58:D61)</f>
        <v>5</v>
      </c>
      <c r="E62" s="129" t="s">
        <v>83</v>
      </c>
      <c r="F62" s="129" t="s">
        <v>83</v>
      </c>
      <c r="G62" s="129" t="s">
        <v>83</v>
      </c>
      <c r="H62" s="129" t="s">
        <v>83</v>
      </c>
      <c r="I62" s="129" t="s">
        <v>83</v>
      </c>
      <c r="J62" s="40"/>
    </row>
    <row r="63" ht="10.5">
      <c r="A63" s="1" t="s">
        <v>59</v>
      </c>
    </row>
    <row r="64" ht="9.75" customHeight="1"/>
    <row r="65" ht="14.25">
      <c r="A65" s="6" t="s">
        <v>43</v>
      </c>
    </row>
    <row r="66" ht="10.5">
      <c r="D66" s="3" t="s">
        <v>12</v>
      </c>
    </row>
    <row r="67" spans="1:4" ht="21.75" thickBot="1">
      <c r="A67" s="50" t="s">
        <v>36</v>
      </c>
      <c r="B67" s="51" t="s">
        <v>41</v>
      </c>
      <c r="C67" s="52" t="s">
        <v>42</v>
      </c>
      <c r="D67" s="106" t="s">
        <v>54</v>
      </c>
    </row>
    <row r="68" spans="1:4" ht="13.5" customHeight="1" thickTop="1">
      <c r="A68" s="54" t="s">
        <v>37</v>
      </c>
      <c r="B68" s="22">
        <v>396</v>
      </c>
      <c r="C68" s="23">
        <v>560</v>
      </c>
      <c r="D68" s="107">
        <f>C68-B68</f>
        <v>164</v>
      </c>
    </row>
    <row r="69" spans="1:4" ht="13.5" customHeight="1">
      <c r="A69" s="55" t="s">
        <v>38</v>
      </c>
      <c r="B69" s="25">
        <v>90</v>
      </c>
      <c r="C69" s="26">
        <v>90</v>
      </c>
      <c r="D69" s="27">
        <f>C69-B69</f>
        <v>0</v>
      </c>
    </row>
    <row r="70" spans="1:4" ht="13.5" customHeight="1">
      <c r="A70" s="56" t="s">
        <v>39</v>
      </c>
      <c r="B70" s="34">
        <f>B71-B68-B69</f>
        <v>4564</v>
      </c>
      <c r="C70" s="34">
        <f>C71-C68-C69</f>
        <v>4160</v>
      </c>
      <c r="D70" s="35">
        <f>C70-B70</f>
        <v>-404</v>
      </c>
    </row>
    <row r="71" spans="1:4" ht="13.5" customHeight="1">
      <c r="A71" s="125" t="s">
        <v>40</v>
      </c>
      <c r="B71" s="122">
        <v>5050</v>
      </c>
      <c r="C71" s="123">
        <v>4810</v>
      </c>
      <c r="D71" s="126">
        <f>C71-B71</f>
        <v>-240</v>
      </c>
    </row>
    <row r="72" spans="1:4" ht="10.5">
      <c r="A72" s="1" t="s">
        <v>63</v>
      </c>
      <c r="B72" s="57"/>
      <c r="C72" s="57"/>
      <c r="D72" s="57"/>
    </row>
    <row r="73" spans="1:4" ht="9.75" customHeight="1">
      <c r="A73" s="58"/>
      <c r="B73" s="57"/>
      <c r="C73" s="57"/>
      <c r="D73" s="57"/>
    </row>
    <row r="74" ht="14.25">
      <c r="A74" s="6" t="s">
        <v>62</v>
      </c>
    </row>
    <row r="75" ht="10.5" customHeight="1">
      <c r="A75" s="6"/>
    </row>
    <row r="76" spans="1:11" ht="21.75" thickBot="1">
      <c r="A76" s="50" t="s">
        <v>34</v>
      </c>
      <c r="B76" s="51" t="s">
        <v>41</v>
      </c>
      <c r="C76" s="52" t="s">
        <v>42</v>
      </c>
      <c r="D76" s="52" t="s">
        <v>54</v>
      </c>
      <c r="E76" s="59" t="s">
        <v>32</v>
      </c>
      <c r="F76" s="53" t="s">
        <v>33</v>
      </c>
      <c r="G76" s="151" t="s">
        <v>44</v>
      </c>
      <c r="H76" s="152"/>
      <c r="I76" s="51" t="s">
        <v>41</v>
      </c>
      <c r="J76" s="52" t="s">
        <v>42</v>
      </c>
      <c r="K76" s="53" t="s">
        <v>54</v>
      </c>
    </row>
    <row r="77" spans="1:11" ht="13.5" customHeight="1" thickTop="1">
      <c r="A77" s="54" t="s">
        <v>26</v>
      </c>
      <c r="B77" s="76">
        <v>0.174</v>
      </c>
      <c r="C77" s="79">
        <v>0.1077</v>
      </c>
      <c r="D77" s="108" t="s">
        <v>99</v>
      </c>
      <c r="E77" s="115" t="s">
        <v>96</v>
      </c>
      <c r="F77" s="113" t="s">
        <v>66</v>
      </c>
      <c r="G77" s="157" t="s">
        <v>77</v>
      </c>
      <c r="H77" s="158"/>
      <c r="I77" s="60"/>
      <c r="J77" s="130">
        <v>0.972</v>
      </c>
      <c r="K77" s="61"/>
    </row>
    <row r="78" spans="1:11" ht="13.5" customHeight="1">
      <c r="A78" s="55" t="s">
        <v>27</v>
      </c>
      <c r="B78" s="62"/>
      <c r="C78" s="86">
        <v>1.1164</v>
      </c>
      <c r="D78" s="109"/>
      <c r="E78" s="90" t="s">
        <v>66</v>
      </c>
      <c r="F78" s="114" t="s">
        <v>67</v>
      </c>
      <c r="G78" s="155" t="s">
        <v>78</v>
      </c>
      <c r="H78" s="156"/>
      <c r="I78" s="62"/>
      <c r="J78" s="131">
        <v>1.432</v>
      </c>
      <c r="K78" s="64"/>
    </row>
    <row r="79" spans="1:11" ht="13.5" customHeight="1">
      <c r="A79" s="55" t="s">
        <v>28</v>
      </c>
      <c r="B79" s="80">
        <v>0.123</v>
      </c>
      <c r="C79" s="81">
        <v>0.119</v>
      </c>
      <c r="D79" s="110" t="s">
        <v>101</v>
      </c>
      <c r="E79" s="77">
        <v>0.25</v>
      </c>
      <c r="F79" s="78">
        <v>0.35</v>
      </c>
      <c r="G79" s="155" t="s">
        <v>75</v>
      </c>
      <c r="H79" s="156"/>
      <c r="I79" s="62"/>
      <c r="J79" s="131">
        <v>0.02</v>
      </c>
      <c r="K79" s="64"/>
    </row>
    <row r="80" spans="1:11" ht="13.5" customHeight="1">
      <c r="A80" s="55" t="s">
        <v>29</v>
      </c>
      <c r="B80" s="65"/>
      <c r="C80" s="99" t="s">
        <v>83</v>
      </c>
      <c r="D80" s="109"/>
      <c r="E80" s="77">
        <v>3.5</v>
      </c>
      <c r="F80" s="66"/>
      <c r="G80" s="155"/>
      <c r="H80" s="156"/>
      <c r="I80" s="62"/>
      <c r="J80" s="63"/>
      <c r="K80" s="64"/>
    </row>
    <row r="81" spans="1:11" ht="13.5" customHeight="1">
      <c r="A81" s="55" t="s">
        <v>30</v>
      </c>
      <c r="B81" s="82">
        <v>0.41</v>
      </c>
      <c r="C81" s="83">
        <v>0.42</v>
      </c>
      <c r="D81" s="112">
        <f>C81-B81</f>
        <v>0.010000000000000009</v>
      </c>
      <c r="E81" s="67"/>
      <c r="F81" s="68"/>
      <c r="G81" s="155"/>
      <c r="H81" s="156"/>
      <c r="I81" s="62"/>
      <c r="J81" s="63"/>
      <c r="K81" s="64"/>
    </row>
    <row r="82" spans="1:11" ht="13.5" customHeight="1">
      <c r="A82" s="69" t="s">
        <v>31</v>
      </c>
      <c r="B82" s="84">
        <v>0.983</v>
      </c>
      <c r="C82" s="85">
        <v>1.035</v>
      </c>
      <c r="D82" s="111">
        <v>0.052</v>
      </c>
      <c r="E82" s="71"/>
      <c r="F82" s="72"/>
      <c r="G82" s="159"/>
      <c r="H82" s="160"/>
      <c r="I82" s="73"/>
      <c r="J82" s="70"/>
      <c r="K82" s="74"/>
    </row>
    <row r="83" ht="10.5">
      <c r="A83" s="1" t="s">
        <v>64</v>
      </c>
    </row>
    <row r="84" ht="10.5">
      <c r="A84" s="1" t="s">
        <v>100</v>
      </c>
    </row>
  </sheetData>
  <sheetProtection/>
  <mergeCells count="48">
    <mergeCell ref="G78:H78"/>
    <mergeCell ref="G77:H77"/>
    <mergeCell ref="G82:H82"/>
    <mergeCell ref="G81:H81"/>
    <mergeCell ref="G80:H80"/>
    <mergeCell ref="G79:H79"/>
    <mergeCell ref="B8:B9"/>
    <mergeCell ref="G8:G9"/>
    <mergeCell ref="F8:F9"/>
    <mergeCell ref="G76:H76"/>
    <mergeCell ref="F39:F40"/>
    <mergeCell ref="A33:J33"/>
    <mergeCell ref="A8:A9"/>
    <mergeCell ref="H8:H9"/>
    <mergeCell ref="A18:A19"/>
    <mergeCell ref="B18:B19"/>
    <mergeCell ref="I39:I40"/>
    <mergeCell ref="G39:G40"/>
    <mergeCell ref="D8:D9"/>
    <mergeCell ref="C8:C9"/>
    <mergeCell ref="E8:E9"/>
    <mergeCell ref="C18:C19"/>
    <mergeCell ref="I18:I19"/>
    <mergeCell ref="D18:D19"/>
    <mergeCell ref="E18:E19"/>
    <mergeCell ref="F18:F19"/>
    <mergeCell ref="H18:H19"/>
    <mergeCell ref="D56:D57"/>
    <mergeCell ref="E56:E57"/>
    <mergeCell ref="H56:H57"/>
    <mergeCell ref="G18:G19"/>
    <mergeCell ref="D39:D40"/>
    <mergeCell ref="E39:E40"/>
    <mergeCell ref="H39:H40"/>
    <mergeCell ref="J56:J57"/>
    <mergeCell ref="F56:F57"/>
    <mergeCell ref="G56:G57"/>
    <mergeCell ref="I56:I57"/>
    <mergeCell ref="A39:A40"/>
    <mergeCell ref="B39:B40"/>
    <mergeCell ref="C39:C40"/>
    <mergeCell ref="A56:A57"/>
    <mergeCell ref="B56:B57"/>
    <mergeCell ref="C56:C57"/>
    <mergeCell ref="A20:A21"/>
    <mergeCell ref="A22:A23"/>
    <mergeCell ref="A24:A25"/>
    <mergeCell ref="A26:A27"/>
  </mergeCells>
  <printOptions/>
  <pageMargins left="0.4330708661417323" right="0.3937007874015748" top="0.71" bottom="0.3" header="0.45" footer="0.2"/>
  <pageSetup horizontalDpi="300" verticalDpi="300" orientation="portrait" paperSize="9" scale="90"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2009-03-17T06:53:51Z</cp:lastPrinted>
  <dcterms:created xsi:type="dcterms:W3CDTF">1997-01-08T22:48:59Z</dcterms:created>
  <dcterms:modified xsi:type="dcterms:W3CDTF">2009-03-21T08:18:50Z</dcterms:modified>
  <cp:category/>
  <cp:version/>
  <cp:contentType/>
  <cp:contentStatus/>
</cp:coreProperties>
</file>