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60" windowWidth="15330" windowHeight="4530" activeTab="0"/>
  </bookViews>
  <sheets>
    <sheet name="大牟田市" sheetId="1" r:id="rId1"/>
  </sheets>
  <definedNames>
    <definedName name="_xlnm.Print_Area" localSheetId="0">'大牟田市'!$A$1:$L$63</definedName>
  </definedNames>
  <calcPr fullCalcOnLoad="1"/>
</workbook>
</file>

<file path=xl/sharedStrings.xml><?xml version="1.0" encoding="utf-8"?>
<sst xmlns="http://schemas.openxmlformats.org/spreadsheetml/2006/main" count="110" uniqueCount="80">
  <si>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</si>
  <si>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</si>
  <si>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</si>
  <si>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</si>
  <si>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</si>
  <si>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</si>
  <si>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</si>
  <si>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</si>
  <si>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</si>
  <si>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</si>
  <si>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</si>
  <si>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</si>
  <si>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</si>
  <si>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</si>
  <si>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</si>
  <si>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</si>
  <si>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</si>
  <si>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</si>
  <si>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</si>
  <si>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</si>
  <si>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</si>
  <si>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</si>
  <si>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</si>
  <si>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</si>
  <si>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</si>
  <si>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</si>
  <si>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</si>
  <si>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</si>
  <si>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</si>
  <si>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（歳入）　　</t>
  </si>
  <si>
    <t>（歳出）</t>
  </si>
  <si>
    <t>（形式収支）</t>
  </si>
  <si>
    <t>（実質収支）</t>
  </si>
  <si>
    <t>財政状況等一覧表（17年度）</t>
  </si>
  <si>
    <t>大牟田市</t>
  </si>
  <si>
    <t>住宅新築資金等貸付事業会計</t>
  </si>
  <si>
    <t>市民交通傷害保険事業会計</t>
  </si>
  <si>
    <t>介護保険会計</t>
  </si>
  <si>
    <t>老人保健会計</t>
  </si>
  <si>
    <t>国民健康保険会計</t>
  </si>
  <si>
    <t>四箇地区簡易水道事業会計</t>
  </si>
  <si>
    <t>市立病院事業会計</t>
  </si>
  <si>
    <t>水道事業会計</t>
  </si>
  <si>
    <t>公共下水道事業会計</t>
  </si>
  <si>
    <t>市営駐車場事業会計</t>
  </si>
  <si>
    <t>大牟田市土地開発公社</t>
  </si>
  <si>
    <t>(財)有明勤労者福祉協会</t>
  </si>
  <si>
    <t>(財)有明環境整備公社</t>
  </si>
  <si>
    <t>(財)大牟田文化会館</t>
  </si>
  <si>
    <t>(財)大牟田市地域活性化センター</t>
  </si>
  <si>
    <t>(株)花ぷらす</t>
  </si>
  <si>
    <t>(財)大牟田市雇用開発センター</t>
  </si>
  <si>
    <t>大牟田･荒尾清掃施設組合</t>
  </si>
  <si>
    <t>福岡県自治振興組合</t>
  </si>
  <si>
    <t>福岡県南広域水道企業団</t>
  </si>
  <si>
    <t>─</t>
  </si>
  <si>
    <t>繰出金76百万円</t>
  </si>
  <si>
    <t>─</t>
  </si>
  <si>
    <t>─</t>
  </si>
  <si>
    <t>─</t>
  </si>
  <si>
    <t>(総収益)</t>
  </si>
  <si>
    <t>(総費用)</t>
  </si>
  <si>
    <t>(純損益)</t>
  </si>
  <si>
    <t>(不良債務)</t>
  </si>
  <si>
    <t>福岡県市町村災害共済基金組合
(福岡県公営競技収益金均てん化基金特別会計)</t>
  </si>
  <si>
    <t>福岡県市町村災害共済基金組合(一般会計)</t>
  </si>
  <si>
    <t>─</t>
  </si>
  <si>
    <t>歳入
（総収益）</t>
  </si>
  <si>
    <t>歳出
（総費用）</t>
  </si>
  <si>
    <t>当該団体の
負担割合</t>
  </si>
  <si>
    <t>経常損益
（千円）</t>
  </si>
  <si>
    <t>資本又は
正味財産
（千円）</t>
  </si>
  <si>
    <t>当該団体からの出資金
（千円）</t>
  </si>
  <si>
    <t>当該団体からの補助金
（千円）</t>
  </si>
  <si>
    <t>当該団体からの貸付金
（千円）</t>
  </si>
  <si>
    <t>他会計からの
繰入金</t>
  </si>
  <si>
    <t>総収益
（歳入）</t>
  </si>
  <si>
    <t>総費用
（歳出）</t>
  </si>
  <si>
    <t>純損益
（形式収支）</t>
  </si>
  <si>
    <t>不良債務
（実質収支）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</si>
</sst>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;[Red]&quot;△&quot;#,##0\ "/>
    <numFmt numFmtId="178" formatCode="0.0_ "/>
    <numFmt numFmtId="179" formatCode="0.0;&quot;△ &quot;0.0"/>
    <numFmt numFmtId="180" formatCode="0.00_);[Red]\(0.00\)"/>
    <numFmt numFmtId="181" formatCode="0.0%"/>
    <numFmt numFmtId="182" formatCode="0.0%;&quot;△&quot;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/>
    </xf>
    <xf numFmtId="176" fontId="9" fillId="0" borderId="14" xfId="0" applyNumberFormat="1" applyFont="1" applyBorder="1" applyAlignment="1">
      <alignment horizontal="left" vertical="center" wrapText="1"/>
    </xf>
    <xf numFmtId="176" fontId="0" fillId="0" borderId="15" xfId="0" applyNumberFormat="1" applyBorder="1" applyAlignment="1">
      <alignment horizontal="left" vertical="center"/>
    </xf>
    <xf numFmtId="177" fontId="9" fillId="0" borderId="16" xfId="0" applyNumberFormat="1" applyFont="1" applyBorder="1" applyAlignment="1">
      <alignment vertical="center" wrapText="1"/>
    </xf>
    <xf numFmtId="177" fontId="9" fillId="0" borderId="17" xfId="0" applyNumberFormat="1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177" fontId="9" fillId="0" borderId="18" xfId="0" applyNumberFormat="1" applyFont="1" applyBorder="1" applyAlignment="1">
      <alignment vertical="center" wrapText="1"/>
    </xf>
    <xf numFmtId="177" fontId="0" fillId="0" borderId="17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Font="1" applyBorder="1" applyAlignment="1">
      <alignment horizontal="right" vertical="center" wrapText="1"/>
    </xf>
    <xf numFmtId="177" fontId="0" fillId="0" borderId="10" xfId="0" applyNumberFormat="1" applyFont="1" applyBorder="1" applyAlignment="1">
      <alignment horizontal="right" vertical="center" wrapText="1"/>
    </xf>
    <xf numFmtId="177" fontId="0" fillId="0" borderId="26" xfId="0" applyNumberFormat="1" applyFont="1" applyBorder="1" applyAlignment="1">
      <alignment horizontal="right" vertical="center" wrapText="1"/>
    </xf>
    <xf numFmtId="177" fontId="0" fillId="0" borderId="27" xfId="0" applyNumberFormat="1" applyFont="1" applyBorder="1" applyAlignment="1">
      <alignment horizontal="right" vertical="center" wrapText="1"/>
    </xf>
    <xf numFmtId="177" fontId="0" fillId="0" borderId="0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80" fontId="0" fillId="0" borderId="31" xfId="0" applyNumberFormat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 wrapText="1"/>
    </xf>
    <xf numFmtId="177" fontId="0" fillId="0" borderId="34" xfId="0" applyNumberFormat="1" applyFont="1" applyFill="1" applyBorder="1" applyAlignment="1">
      <alignment horizontal="right" vertical="center"/>
    </xf>
    <xf numFmtId="177" fontId="0" fillId="0" borderId="21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177" fontId="0" fillId="0" borderId="35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 wrapText="1"/>
    </xf>
    <xf numFmtId="177" fontId="0" fillId="0" borderId="37" xfId="0" applyNumberFormat="1" applyFont="1" applyFill="1" applyBorder="1" applyAlignment="1">
      <alignment horizontal="center" vertical="center"/>
    </xf>
    <xf numFmtId="177" fontId="0" fillId="0" borderId="28" xfId="0" applyNumberFormat="1" applyFont="1" applyBorder="1" applyAlignment="1">
      <alignment vertical="center"/>
    </xf>
    <xf numFmtId="176" fontId="0" fillId="0" borderId="38" xfId="0" applyNumberFormat="1" applyBorder="1" applyAlignment="1">
      <alignment horizontal="left" vertical="center"/>
    </xf>
    <xf numFmtId="177" fontId="0" fillId="0" borderId="39" xfId="0" applyNumberFormat="1" applyFill="1" applyBorder="1" applyAlignment="1">
      <alignment horizontal="right" vertical="center"/>
    </xf>
    <xf numFmtId="177" fontId="0" fillId="0" borderId="40" xfId="0" applyNumberFormat="1" applyFill="1" applyBorder="1" applyAlignment="1">
      <alignment horizontal="right" vertical="center"/>
    </xf>
    <xf numFmtId="177" fontId="0" fillId="0" borderId="40" xfId="0" applyNumberFormat="1" applyFill="1" applyBorder="1" applyAlignment="1">
      <alignment horizontal="center" vertical="center"/>
    </xf>
    <xf numFmtId="180" fontId="0" fillId="0" borderId="40" xfId="0" applyNumberFormat="1" applyBorder="1" applyAlignment="1">
      <alignment horizontal="center" vertical="center"/>
    </xf>
    <xf numFmtId="180" fontId="0" fillId="0" borderId="41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left" vertical="center" wrapText="1"/>
    </xf>
    <xf numFmtId="176" fontId="0" fillId="0" borderId="15" xfId="0" applyNumberFormat="1" applyFont="1" applyBorder="1" applyAlignment="1">
      <alignment horizontal="left" vertical="center" wrapText="1"/>
    </xf>
    <xf numFmtId="176" fontId="0" fillId="0" borderId="14" xfId="0" applyNumberFormat="1" applyFont="1" applyBorder="1" applyAlignment="1">
      <alignment horizontal="left" vertical="center" wrapText="1"/>
    </xf>
    <xf numFmtId="176" fontId="0" fillId="0" borderId="15" xfId="0" applyNumberFormat="1" applyFont="1" applyBorder="1" applyAlignment="1">
      <alignment horizontal="left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left" vertical="center"/>
    </xf>
    <xf numFmtId="180" fontId="0" fillId="0" borderId="18" xfId="0" applyNumberForma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81" fontId="2" fillId="0" borderId="47" xfId="0" applyNumberFormat="1" applyFont="1" applyBorder="1" applyAlignment="1">
      <alignment horizontal="right" vertical="center" indent="3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7" fontId="0" fillId="0" borderId="48" xfId="0" applyNumberFormat="1" applyBorder="1" applyAlignment="1">
      <alignment horizontal="right" vertical="center"/>
    </xf>
    <xf numFmtId="177" fontId="0" fillId="0" borderId="49" xfId="0" applyNumberFormat="1" applyBorder="1" applyAlignment="1">
      <alignment horizontal="right" vertical="center"/>
    </xf>
    <xf numFmtId="177" fontId="0" fillId="0" borderId="50" xfId="0" applyNumberFormat="1" applyBorder="1" applyAlignment="1">
      <alignment horizontal="right" vertical="center"/>
    </xf>
    <xf numFmtId="177" fontId="0" fillId="0" borderId="51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0" fillId="0" borderId="34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2" fontId="2" fillId="0" borderId="47" xfId="0" applyNumberFormat="1" applyFont="1" applyBorder="1" applyAlignment="1">
      <alignment horizontal="right" vertical="center" indent="3"/>
    </xf>
    <xf numFmtId="0" fontId="2" fillId="1" borderId="47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right" vertical="center" indent="3"/>
    </xf>
    <xf numFmtId="0" fontId="2" fillId="0" borderId="55" xfId="0" applyFont="1" applyBorder="1" applyAlignment="1">
      <alignment horizontal="right" vertical="center" indent="3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176" fontId="0" fillId="1" borderId="58" xfId="0" applyNumberFormat="1" applyFont="1" applyFill="1" applyBorder="1" applyAlignment="1">
      <alignment horizontal="center" vertical="center" wrapText="1"/>
    </xf>
    <xf numFmtId="176" fontId="0" fillId="1" borderId="59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left" vertical="center" wrapText="1"/>
    </xf>
    <xf numFmtId="176" fontId="0" fillId="0" borderId="60" xfId="0" applyNumberFormat="1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tabSelected="1" zoomScale="75" zoomScaleNormal="75" workbookViewId="0" topLeftCell="A1">
      <selection activeCell="D18" sqref="D18"/>
    </sheetView>
  </sheetViews>
  <sheetFormatPr defaultColWidth="9.00390625" defaultRowHeight="13.5"/>
  <cols>
    <col min="1" max="1" width="2.875" style="1" customWidth="1"/>
    <col min="2" max="2" width="39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2.7539062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14" t="s">
        <v>33</v>
      </c>
      <c r="D1" s="114"/>
      <c r="E1" s="114"/>
      <c r="F1" s="114"/>
      <c r="G1" s="114"/>
      <c r="H1" s="114"/>
      <c r="I1" s="114"/>
      <c r="J1" s="114"/>
    </row>
    <row r="2" ht="20.25" customHeight="1"/>
    <row r="3" spans="8:11" ht="18.75" customHeight="1" thickBot="1">
      <c r="H3" s="15" t="s">
        <v>7</v>
      </c>
      <c r="I3" s="9" t="s">
        <v>34</v>
      </c>
      <c r="J3" s="14"/>
      <c r="K3" s="14"/>
    </row>
    <row r="4" spans="8:9" ht="18.75" customHeight="1">
      <c r="H4" s="8"/>
      <c r="I4" s="8"/>
    </row>
    <row r="5" spans="2:14" ht="18.75">
      <c r="B5" s="16" t="s">
        <v>28</v>
      </c>
      <c r="J5" t="s">
        <v>24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75</v>
      </c>
      <c r="I7" s="108" t="s">
        <v>12</v>
      </c>
      <c r="J7" s="109"/>
      <c r="K7" s="12"/>
      <c r="L7"/>
      <c r="M7"/>
      <c r="N7"/>
    </row>
    <row r="8" spans="2:14" ht="21" customHeight="1" thickTop="1">
      <c r="B8" s="81" t="s">
        <v>0</v>
      </c>
      <c r="C8" s="36">
        <v>51110</v>
      </c>
      <c r="D8" s="37">
        <v>51516</v>
      </c>
      <c r="E8" s="37">
        <f>C8-D8</f>
        <v>-406</v>
      </c>
      <c r="F8" s="37">
        <f>E8-45</f>
        <v>-451</v>
      </c>
      <c r="G8" s="37">
        <v>55227</v>
      </c>
      <c r="H8" s="37">
        <v>0</v>
      </c>
      <c r="I8" s="106"/>
      <c r="J8" s="107"/>
      <c r="K8" s="12"/>
      <c r="L8"/>
      <c r="M8"/>
      <c r="N8"/>
    </row>
    <row r="9" spans="2:14" ht="21" customHeight="1">
      <c r="B9" s="79" t="s">
        <v>36</v>
      </c>
      <c r="C9" s="36">
        <f>ROUND(3838/1000,0)</f>
        <v>4</v>
      </c>
      <c r="D9" s="37">
        <f>ROUND(3838/1000,0)</f>
        <v>4</v>
      </c>
      <c r="E9" s="37">
        <f>C9-D9</f>
        <v>0</v>
      </c>
      <c r="F9" s="37">
        <f>E9</f>
        <v>0</v>
      </c>
      <c r="G9" s="37">
        <v>0</v>
      </c>
      <c r="H9" s="37">
        <v>0</v>
      </c>
      <c r="I9" s="87"/>
      <c r="J9" s="88"/>
      <c r="K9" s="12"/>
      <c r="L9"/>
      <c r="M9"/>
      <c r="N9"/>
    </row>
    <row r="10" spans="2:14" ht="21" customHeight="1">
      <c r="B10" s="79" t="s">
        <v>35</v>
      </c>
      <c r="C10" s="36">
        <f>ROUND(515/1000,0)</f>
        <v>1</v>
      </c>
      <c r="D10" s="37">
        <f>ROUND(1144/1000,0)</f>
        <v>1</v>
      </c>
      <c r="E10" s="37">
        <f>C10-D10</f>
        <v>0</v>
      </c>
      <c r="F10" s="37">
        <f>E10</f>
        <v>0</v>
      </c>
      <c r="G10" s="37">
        <v>3</v>
      </c>
      <c r="H10" s="37">
        <f>ROUND(629/1000,0)</f>
        <v>1</v>
      </c>
      <c r="I10" s="87"/>
      <c r="J10" s="88"/>
      <c r="K10" s="12"/>
      <c r="L10"/>
      <c r="M10"/>
      <c r="N10"/>
    </row>
    <row r="11" spans="2:14" ht="21" customHeight="1">
      <c r="B11" s="81" t="s">
        <v>37</v>
      </c>
      <c r="C11" s="36">
        <f>ROUND(1924/1000,0)</f>
        <v>2</v>
      </c>
      <c r="D11" s="37">
        <f>ROUND(2238/1000,0)</f>
        <v>2</v>
      </c>
      <c r="E11" s="37">
        <f>C11-D11</f>
        <v>0</v>
      </c>
      <c r="F11" s="37">
        <f>E11</f>
        <v>0</v>
      </c>
      <c r="G11" s="37">
        <v>0</v>
      </c>
      <c r="H11" s="37">
        <f>ROUND(314/1000,0)</f>
        <v>0</v>
      </c>
      <c r="I11" s="87"/>
      <c r="J11" s="88"/>
      <c r="K11" s="12"/>
      <c r="L11"/>
      <c r="M11"/>
      <c r="N11"/>
    </row>
    <row r="12" spans="2:14" ht="21" customHeight="1" thickBot="1">
      <c r="B12" s="83" t="s">
        <v>38</v>
      </c>
      <c r="C12" s="38">
        <v>4</v>
      </c>
      <c r="D12" s="39">
        <f>ROUND(7893/1000,0)</f>
        <v>8</v>
      </c>
      <c r="E12" s="39">
        <f>C12-D12</f>
        <v>-4</v>
      </c>
      <c r="F12" s="39">
        <f>E12</f>
        <v>-4</v>
      </c>
      <c r="G12" s="39">
        <v>0</v>
      </c>
      <c r="H12" s="39">
        <f>ROUND(3422/1000,0)</f>
        <v>3</v>
      </c>
      <c r="I12" s="119"/>
      <c r="J12" s="120"/>
      <c r="K12" s="12"/>
      <c r="L12"/>
      <c r="M12"/>
      <c r="N12"/>
    </row>
    <row r="13" spans="2:14" ht="21" customHeight="1" thickTop="1">
      <c r="B13" s="10" t="s">
        <v>13</v>
      </c>
      <c r="C13" s="40">
        <f aca="true" t="shared" si="0" ref="C13:H13">SUM(C8:C12)</f>
        <v>51121</v>
      </c>
      <c r="D13" s="40">
        <f t="shared" si="0"/>
        <v>51531</v>
      </c>
      <c r="E13" s="40">
        <f t="shared" si="0"/>
        <v>-410</v>
      </c>
      <c r="F13" s="40">
        <f t="shared" si="0"/>
        <v>-455</v>
      </c>
      <c r="G13" s="40">
        <f t="shared" si="0"/>
        <v>55230</v>
      </c>
      <c r="H13" s="40">
        <f t="shared" si="0"/>
        <v>4</v>
      </c>
      <c r="I13" s="121"/>
      <c r="J13" s="122"/>
      <c r="K13" s="12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18.75">
      <c r="B15" s="16" t="s">
        <v>14</v>
      </c>
      <c r="J15" t="s">
        <v>24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6" customFormat="1" ht="29.25" customHeight="1" thickBot="1">
      <c r="B17" s="3"/>
      <c r="C17" s="4" t="s">
        <v>76</v>
      </c>
      <c r="D17" s="5" t="s">
        <v>77</v>
      </c>
      <c r="E17" s="5" t="s">
        <v>78</v>
      </c>
      <c r="F17" s="5" t="s">
        <v>79</v>
      </c>
      <c r="G17" s="5" t="s">
        <v>6</v>
      </c>
      <c r="H17" s="5" t="s">
        <v>75</v>
      </c>
      <c r="I17" s="108" t="s">
        <v>12</v>
      </c>
      <c r="J17" s="109"/>
      <c r="K17" s="12"/>
      <c r="L17"/>
      <c r="M17"/>
      <c r="N17"/>
    </row>
    <row r="18" spans="2:14" ht="21" customHeight="1" thickTop="1">
      <c r="B18" s="81" t="s">
        <v>41</v>
      </c>
      <c r="C18" s="51">
        <v>8353</v>
      </c>
      <c r="D18" s="52">
        <v>7897</v>
      </c>
      <c r="E18" s="53">
        <f>C18-D18</f>
        <v>456</v>
      </c>
      <c r="F18" s="68" t="s">
        <v>59</v>
      </c>
      <c r="G18" s="54">
        <v>10764</v>
      </c>
      <c r="H18" s="54">
        <v>854</v>
      </c>
      <c r="I18" s="106" t="s">
        <v>27</v>
      </c>
      <c r="J18" s="107"/>
      <c r="K18" s="12"/>
      <c r="L18"/>
      <c r="M18"/>
      <c r="N18"/>
    </row>
    <row r="19" spans="2:14" ht="21" customHeight="1">
      <c r="B19" s="81" t="s">
        <v>42</v>
      </c>
      <c r="C19" s="55">
        <v>2490</v>
      </c>
      <c r="D19" s="56">
        <v>2557</v>
      </c>
      <c r="E19" s="57">
        <f>C19-D19</f>
        <v>-67</v>
      </c>
      <c r="F19" s="69" t="s">
        <v>58</v>
      </c>
      <c r="G19" s="56">
        <v>7940</v>
      </c>
      <c r="H19" s="56">
        <v>119</v>
      </c>
      <c r="I19" s="117" t="s">
        <v>27</v>
      </c>
      <c r="J19" s="118"/>
      <c r="K19" s="12"/>
      <c r="L19"/>
      <c r="M19"/>
      <c r="N19"/>
    </row>
    <row r="20" spans="2:14" ht="21" customHeight="1">
      <c r="B20" s="79" t="s">
        <v>43</v>
      </c>
      <c r="C20" s="55">
        <v>2074</v>
      </c>
      <c r="D20" s="56">
        <v>2449</v>
      </c>
      <c r="E20" s="56">
        <f>C20-D20</f>
        <v>-375</v>
      </c>
      <c r="F20" s="70" t="s">
        <v>58</v>
      </c>
      <c r="G20" s="58">
        <v>24687</v>
      </c>
      <c r="H20" s="58">
        <v>1674</v>
      </c>
      <c r="I20" s="117" t="s">
        <v>27</v>
      </c>
      <c r="J20" s="118"/>
      <c r="K20" s="12"/>
      <c r="L20"/>
      <c r="M20"/>
      <c r="N20"/>
    </row>
    <row r="21" spans="2:14" ht="10.5" customHeight="1">
      <c r="B21" s="110" t="s">
        <v>39</v>
      </c>
      <c r="C21" s="29" t="s">
        <v>29</v>
      </c>
      <c r="D21" s="30" t="s">
        <v>30</v>
      </c>
      <c r="E21" s="31" t="s">
        <v>31</v>
      </c>
      <c r="F21" s="32" t="s">
        <v>32</v>
      </c>
      <c r="G21" s="33"/>
      <c r="H21" s="33"/>
      <c r="I21" s="22"/>
      <c r="J21" s="26"/>
      <c r="K21" s="23"/>
      <c r="L21"/>
      <c r="M21"/>
      <c r="N21"/>
    </row>
    <row r="22" spans="2:14" ht="13.5">
      <c r="B22" s="111"/>
      <c r="C22" s="41">
        <v>15877</v>
      </c>
      <c r="D22" s="42">
        <v>15334</v>
      </c>
      <c r="E22" s="43">
        <f>C22-D22</f>
        <v>543</v>
      </c>
      <c r="F22" s="44">
        <f>E22</f>
        <v>543</v>
      </c>
      <c r="G22" s="45">
        <v>0</v>
      </c>
      <c r="H22" s="46">
        <v>1479</v>
      </c>
      <c r="I22" s="112"/>
      <c r="J22" s="113"/>
      <c r="K22" s="12"/>
      <c r="L22"/>
      <c r="M22"/>
      <c r="N22"/>
    </row>
    <row r="23" spans="2:14" ht="10.5" customHeight="1">
      <c r="B23" s="110" t="s">
        <v>38</v>
      </c>
      <c r="C23" s="29" t="s">
        <v>29</v>
      </c>
      <c r="D23" s="30" t="s">
        <v>30</v>
      </c>
      <c r="E23" s="31" t="s">
        <v>31</v>
      </c>
      <c r="F23" s="32" t="s">
        <v>32</v>
      </c>
      <c r="G23" s="33"/>
      <c r="H23" s="33"/>
      <c r="I23" s="22"/>
      <c r="J23" s="26"/>
      <c r="K23" s="23"/>
      <c r="L23"/>
      <c r="M23"/>
      <c r="N23"/>
    </row>
    <row r="24" spans="2:14" ht="13.5">
      <c r="B24" s="111"/>
      <c r="C24" s="41">
        <v>21975</v>
      </c>
      <c r="D24" s="42">
        <v>22249</v>
      </c>
      <c r="E24" s="43">
        <f>C24-D24</f>
        <v>-274</v>
      </c>
      <c r="F24" s="44">
        <f>E24</f>
        <v>-274</v>
      </c>
      <c r="G24" s="45">
        <v>0</v>
      </c>
      <c r="H24" s="46">
        <v>1614</v>
      </c>
      <c r="I24" s="112"/>
      <c r="J24" s="113"/>
      <c r="K24" s="12"/>
      <c r="L24"/>
      <c r="M24"/>
      <c r="N24"/>
    </row>
    <row r="25" spans="2:14" ht="10.5" customHeight="1">
      <c r="B25" s="110" t="s">
        <v>37</v>
      </c>
      <c r="C25" s="29" t="s">
        <v>29</v>
      </c>
      <c r="D25" s="30" t="s">
        <v>30</v>
      </c>
      <c r="E25" s="31" t="s">
        <v>31</v>
      </c>
      <c r="F25" s="32" t="s">
        <v>32</v>
      </c>
      <c r="G25" s="33"/>
      <c r="H25" s="33"/>
      <c r="I25" s="22"/>
      <c r="J25" s="26"/>
      <c r="K25" s="23"/>
      <c r="L25"/>
      <c r="M25"/>
      <c r="N25"/>
    </row>
    <row r="26" spans="2:14" ht="13.5">
      <c r="B26" s="111"/>
      <c r="C26" s="41">
        <v>10080</v>
      </c>
      <c r="D26" s="42">
        <v>9946</v>
      </c>
      <c r="E26" s="43">
        <f>C26-D26</f>
        <v>134</v>
      </c>
      <c r="F26" s="44">
        <f>E26</f>
        <v>134</v>
      </c>
      <c r="G26" s="45">
        <v>0</v>
      </c>
      <c r="H26" s="46">
        <v>1445</v>
      </c>
      <c r="I26" s="112"/>
      <c r="J26" s="113"/>
      <c r="K26" s="12"/>
      <c r="L26"/>
      <c r="M26"/>
      <c r="N26"/>
    </row>
    <row r="27" spans="2:14" ht="13.5">
      <c r="B27" s="110" t="s">
        <v>40</v>
      </c>
      <c r="C27" s="29" t="s">
        <v>29</v>
      </c>
      <c r="D27" s="30" t="s">
        <v>30</v>
      </c>
      <c r="E27" s="31" t="s">
        <v>31</v>
      </c>
      <c r="F27" s="32" t="s">
        <v>32</v>
      </c>
      <c r="G27" s="33"/>
      <c r="H27" s="33"/>
      <c r="I27" s="22"/>
      <c r="J27" s="26"/>
      <c r="K27" s="23"/>
      <c r="L27"/>
      <c r="M27"/>
      <c r="N27"/>
    </row>
    <row r="28" spans="2:14" ht="10.5" customHeight="1">
      <c r="B28" s="111"/>
      <c r="C28" s="41">
        <v>48</v>
      </c>
      <c r="D28" s="42">
        <v>48</v>
      </c>
      <c r="E28" s="43">
        <v>0</v>
      </c>
      <c r="F28" s="44">
        <f>E28</f>
        <v>0</v>
      </c>
      <c r="G28" s="45">
        <v>523</v>
      </c>
      <c r="H28" s="46">
        <v>41</v>
      </c>
      <c r="I28" s="112"/>
      <c r="J28" s="113"/>
      <c r="K28" s="12"/>
      <c r="L28"/>
      <c r="M28"/>
      <c r="N28"/>
    </row>
    <row r="29" spans="2:14" ht="10.5" customHeight="1">
      <c r="B29" s="110" t="s">
        <v>44</v>
      </c>
      <c r="C29" s="29" t="s">
        <v>29</v>
      </c>
      <c r="D29" s="30" t="s">
        <v>30</v>
      </c>
      <c r="E29" s="31" t="s">
        <v>31</v>
      </c>
      <c r="F29" s="32" t="s">
        <v>32</v>
      </c>
      <c r="G29" s="33"/>
      <c r="H29" s="33"/>
      <c r="I29" s="22"/>
      <c r="J29" s="26"/>
      <c r="K29" s="23"/>
      <c r="L29"/>
      <c r="M29"/>
      <c r="N29"/>
    </row>
    <row r="30" spans="2:14" ht="13.5">
      <c r="B30" s="111"/>
      <c r="C30" s="41">
        <v>16</v>
      </c>
      <c r="D30" s="42">
        <v>31</v>
      </c>
      <c r="E30" s="43">
        <v>0</v>
      </c>
      <c r="F30" s="44">
        <f>E30</f>
        <v>0</v>
      </c>
      <c r="G30" s="45">
        <v>0</v>
      </c>
      <c r="H30" s="71">
        <v>6</v>
      </c>
      <c r="I30" s="112"/>
      <c r="J30" s="113"/>
      <c r="K30" s="12"/>
      <c r="L30"/>
      <c r="M30"/>
      <c r="N30"/>
    </row>
    <row r="31" spans="2:14" ht="21" customHeight="1">
      <c r="B31" s="82"/>
      <c r="C31" s="34"/>
      <c r="D31" s="35"/>
      <c r="E31" s="35"/>
      <c r="F31" s="35"/>
      <c r="G31" s="35"/>
      <c r="H31" s="35"/>
      <c r="I31" s="115"/>
      <c r="J31" s="116"/>
      <c r="K31" s="12"/>
      <c r="L31"/>
      <c r="M31"/>
      <c r="N31"/>
    </row>
    <row r="32" spans="2:14" ht="21" customHeight="1">
      <c r="B32" s="24" t="s">
        <v>21</v>
      </c>
      <c r="C32" s="21"/>
      <c r="D32" s="21"/>
      <c r="E32" s="21"/>
      <c r="F32" s="21"/>
      <c r="G32" s="21"/>
      <c r="H32" s="21"/>
      <c r="I32" s="22"/>
      <c r="J32" s="22"/>
      <c r="K32" s="23"/>
      <c r="L32"/>
      <c r="M32"/>
      <c r="N32"/>
    </row>
    <row r="33" spans="2:14" ht="21" customHeight="1">
      <c r="B33" s="24" t="s">
        <v>25</v>
      </c>
      <c r="C33" s="21"/>
      <c r="D33" s="21"/>
      <c r="E33" s="21"/>
      <c r="F33" s="21"/>
      <c r="G33" s="21"/>
      <c r="H33" s="21"/>
      <c r="I33" s="22"/>
      <c r="J33" s="22"/>
      <c r="K33" s="23"/>
      <c r="L33"/>
      <c r="M33"/>
      <c r="N33"/>
    </row>
    <row r="34" spans="2:14" ht="22.5" customHeight="1">
      <c r="B34" s="8"/>
      <c r="C34" s="8"/>
      <c r="D34" s="8"/>
      <c r="E34" s="8"/>
      <c r="F34" s="8"/>
      <c r="G34" s="8"/>
      <c r="H34" s="8"/>
      <c r="I34"/>
      <c r="J34"/>
      <c r="K34"/>
      <c r="L34"/>
      <c r="M34"/>
      <c r="N34"/>
    </row>
    <row r="35" spans="2:14" ht="18.75">
      <c r="B35" s="16" t="s">
        <v>16</v>
      </c>
      <c r="J35" t="s">
        <v>26</v>
      </c>
      <c r="K35"/>
      <c r="L35"/>
      <c r="M35"/>
      <c r="N35"/>
    </row>
    <row r="36" spans="2:14" ht="7.5" customHeight="1">
      <c r="B36" s="2"/>
      <c r="I36"/>
      <c r="J36"/>
      <c r="K36"/>
      <c r="L36"/>
      <c r="M36"/>
      <c r="N36"/>
    </row>
    <row r="37" spans="2:14" s="6" customFormat="1" ht="29.25" customHeight="1" thickBot="1">
      <c r="B37" s="3"/>
      <c r="C37" s="4" t="s">
        <v>67</v>
      </c>
      <c r="D37" s="5" t="s">
        <v>68</v>
      </c>
      <c r="E37" s="5" t="s">
        <v>19</v>
      </c>
      <c r="F37" s="5" t="s">
        <v>20</v>
      </c>
      <c r="G37" s="5" t="s">
        <v>6</v>
      </c>
      <c r="H37" s="5" t="s">
        <v>69</v>
      </c>
      <c r="I37" s="108" t="s">
        <v>12</v>
      </c>
      <c r="J37" s="109"/>
      <c r="K37" s="12"/>
      <c r="L37"/>
      <c r="M37"/>
      <c r="N37"/>
    </row>
    <row r="38" spans="2:14" ht="21" customHeight="1" thickTop="1">
      <c r="B38" s="28" t="s">
        <v>52</v>
      </c>
      <c r="C38" s="59">
        <v>1293</v>
      </c>
      <c r="D38" s="60">
        <v>1241</v>
      </c>
      <c r="E38" s="60">
        <f>C38-D38</f>
        <v>52</v>
      </c>
      <c r="F38" s="61">
        <f>E38-0</f>
        <v>52</v>
      </c>
      <c r="G38" s="61">
        <v>5065</v>
      </c>
      <c r="H38" s="50">
        <v>74.94</v>
      </c>
      <c r="I38" s="106"/>
      <c r="J38" s="107"/>
      <c r="K38" s="12"/>
      <c r="L38"/>
      <c r="M38"/>
      <c r="N38"/>
    </row>
    <row r="39" spans="2:14" ht="21" customHeight="1">
      <c r="B39" s="28" t="s">
        <v>53</v>
      </c>
      <c r="C39" s="59">
        <v>175</v>
      </c>
      <c r="D39" s="60">
        <v>174</v>
      </c>
      <c r="E39" s="60">
        <f>C39-D39</f>
        <v>1</v>
      </c>
      <c r="F39" s="60">
        <f>E39-0</f>
        <v>1</v>
      </c>
      <c r="G39" s="60">
        <v>0</v>
      </c>
      <c r="H39" s="77">
        <v>0.93</v>
      </c>
      <c r="I39" s="117"/>
      <c r="J39" s="118"/>
      <c r="K39" s="12"/>
      <c r="L39"/>
      <c r="M39"/>
      <c r="N39"/>
    </row>
    <row r="40" spans="2:14" ht="21" customHeight="1">
      <c r="B40" s="28" t="s">
        <v>65</v>
      </c>
      <c r="C40" s="59">
        <v>2945</v>
      </c>
      <c r="D40" s="60">
        <v>2945</v>
      </c>
      <c r="E40" s="60">
        <f>C40-D40</f>
        <v>0</v>
      </c>
      <c r="F40" s="60">
        <f>E40-0</f>
        <v>0</v>
      </c>
      <c r="G40" s="60">
        <v>0</v>
      </c>
      <c r="H40" s="77" t="s">
        <v>66</v>
      </c>
      <c r="I40" s="117"/>
      <c r="J40" s="118"/>
      <c r="K40" s="12"/>
      <c r="L40"/>
      <c r="M40"/>
      <c r="N40"/>
    </row>
    <row r="41" spans="2:14" ht="27">
      <c r="B41" s="78" t="s">
        <v>64</v>
      </c>
      <c r="C41" s="59">
        <v>32</v>
      </c>
      <c r="D41" s="60">
        <v>32</v>
      </c>
      <c r="E41" s="60">
        <f>C41-D41</f>
        <v>0</v>
      </c>
      <c r="F41" s="60">
        <f>E41-0</f>
        <v>0</v>
      </c>
      <c r="G41" s="60">
        <v>0</v>
      </c>
      <c r="H41" s="77" t="s">
        <v>66</v>
      </c>
      <c r="I41" s="117"/>
      <c r="J41" s="118"/>
      <c r="K41" s="12"/>
      <c r="L41"/>
      <c r="M41"/>
      <c r="N41"/>
    </row>
    <row r="42" spans="2:14" ht="13.5">
      <c r="B42" s="28"/>
      <c r="C42" s="59" t="s">
        <v>60</v>
      </c>
      <c r="D42" s="60" t="s">
        <v>61</v>
      </c>
      <c r="E42" s="60" t="s">
        <v>62</v>
      </c>
      <c r="F42" s="60" t="s">
        <v>63</v>
      </c>
      <c r="G42" s="60"/>
      <c r="H42" s="84"/>
      <c r="I42" s="85"/>
      <c r="J42" s="86"/>
      <c r="K42" s="12"/>
      <c r="L42"/>
      <c r="M42"/>
      <c r="N42"/>
    </row>
    <row r="43" spans="2:14" ht="13.5">
      <c r="B43" s="72" t="s">
        <v>54</v>
      </c>
      <c r="C43" s="73">
        <v>2849</v>
      </c>
      <c r="D43" s="74">
        <v>2627</v>
      </c>
      <c r="E43" s="74">
        <f>C43-D43</f>
        <v>222</v>
      </c>
      <c r="F43" s="75" t="s">
        <v>57</v>
      </c>
      <c r="G43" s="74">
        <v>13099</v>
      </c>
      <c r="H43" s="76" t="s">
        <v>55</v>
      </c>
      <c r="I43" s="121" t="s">
        <v>56</v>
      </c>
      <c r="J43" s="123"/>
      <c r="K43" s="12"/>
      <c r="L43"/>
      <c r="M43"/>
      <c r="N43"/>
    </row>
    <row r="44" spans="2:14" ht="37.5" customHeight="1">
      <c r="B44" s="8"/>
      <c r="C44" s="62"/>
      <c r="D44" s="62"/>
      <c r="E44" s="62"/>
      <c r="F44" s="62"/>
      <c r="G44" s="62"/>
      <c r="H44" s="8"/>
      <c r="I44"/>
      <c r="J44"/>
      <c r="K44"/>
      <c r="L44"/>
      <c r="M44"/>
      <c r="N44"/>
    </row>
    <row r="45" spans="2:14" ht="18.75">
      <c r="B45" s="16" t="s">
        <v>17</v>
      </c>
      <c r="C45" s="63"/>
      <c r="D45" s="63"/>
      <c r="E45" s="63"/>
      <c r="F45" s="63"/>
      <c r="G45" s="63"/>
      <c r="J45"/>
      <c r="K45" t="s">
        <v>24</v>
      </c>
      <c r="L45"/>
      <c r="M45"/>
      <c r="N45"/>
    </row>
    <row r="46" spans="2:14" ht="7.5" customHeight="1">
      <c r="B46" s="2"/>
      <c r="C46" s="63"/>
      <c r="D46" s="63"/>
      <c r="E46" s="63"/>
      <c r="F46" s="63"/>
      <c r="G46" s="63"/>
      <c r="J46"/>
      <c r="K46"/>
      <c r="L46"/>
      <c r="M46"/>
      <c r="N46"/>
    </row>
    <row r="47" spans="2:14" s="6" customFormat="1" ht="48.75" customHeight="1" thickBot="1">
      <c r="B47" s="3"/>
      <c r="C47" s="64" t="s">
        <v>70</v>
      </c>
      <c r="D47" s="65" t="s">
        <v>71</v>
      </c>
      <c r="E47" s="65" t="s">
        <v>72</v>
      </c>
      <c r="F47" s="65" t="s">
        <v>73</v>
      </c>
      <c r="G47" s="65" t="s">
        <v>74</v>
      </c>
      <c r="H47" s="11" t="s">
        <v>1</v>
      </c>
      <c r="I47" s="90" t="s">
        <v>15</v>
      </c>
      <c r="J47" s="91"/>
      <c r="K47" s="13" t="s">
        <v>12</v>
      </c>
      <c r="L47" s="12"/>
      <c r="M47"/>
      <c r="N47"/>
    </row>
    <row r="48" spans="2:14" ht="21" customHeight="1" thickTop="1">
      <c r="B48" s="79" t="s">
        <v>46</v>
      </c>
      <c r="C48" s="59">
        <v>-18633</v>
      </c>
      <c r="D48" s="60">
        <v>-43554</v>
      </c>
      <c r="E48" s="60">
        <v>670</v>
      </c>
      <c r="F48" s="60">
        <v>77030</v>
      </c>
      <c r="G48" s="60">
        <v>0</v>
      </c>
      <c r="H48" s="37">
        <v>0</v>
      </c>
      <c r="I48" s="92">
        <v>0</v>
      </c>
      <c r="J48" s="93"/>
      <c r="K48" s="18"/>
      <c r="L48" s="12"/>
      <c r="M48"/>
      <c r="N48"/>
    </row>
    <row r="49" spans="2:14" ht="21" customHeight="1">
      <c r="B49" s="79" t="s">
        <v>51</v>
      </c>
      <c r="C49" s="59">
        <v>3876</v>
      </c>
      <c r="D49" s="60">
        <v>84233</v>
      </c>
      <c r="E49" s="60">
        <v>10000</v>
      </c>
      <c r="F49" s="60">
        <v>51175</v>
      </c>
      <c r="G49" s="60">
        <v>0</v>
      </c>
      <c r="H49" s="37">
        <v>0</v>
      </c>
      <c r="I49" s="94">
        <v>0</v>
      </c>
      <c r="J49" s="95"/>
      <c r="K49" s="19"/>
      <c r="L49" s="12"/>
      <c r="M49"/>
      <c r="N49"/>
    </row>
    <row r="50" spans="2:14" ht="21" customHeight="1">
      <c r="B50" s="79" t="s">
        <v>47</v>
      </c>
      <c r="C50" s="59">
        <v>3259</v>
      </c>
      <c r="D50" s="60">
        <v>142092</v>
      </c>
      <c r="E50" s="60">
        <v>3000</v>
      </c>
      <c r="F50" s="60">
        <v>0</v>
      </c>
      <c r="G50" s="60">
        <v>0</v>
      </c>
      <c r="H50" s="37">
        <v>0</v>
      </c>
      <c r="I50" s="96">
        <v>0</v>
      </c>
      <c r="J50" s="97"/>
      <c r="K50" s="19"/>
      <c r="L50" s="12"/>
      <c r="M50"/>
      <c r="N50"/>
    </row>
    <row r="51" spans="2:14" ht="21" customHeight="1">
      <c r="B51" s="80" t="s">
        <v>48</v>
      </c>
      <c r="C51" s="66">
        <v>518</v>
      </c>
      <c r="D51" s="67">
        <v>21282</v>
      </c>
      <c r="E51" s="67">
        <v>10000</v>
      </c>
      <c r="F51" s="67">
        <v>60138</v>
      </c>
      <c r="G51" s="67">
        <v>0</v>
      </c>
      <c r="H51" s="47">
        <v>0</v>
      </c>
      <c r="I51" s="96">
        <v>0</v>
      </c>
      <c r="J51" s="97"/>
      <c r="K51" s="19"/>
      <c r="L51" s="12"/>
      <c r="M51"/>
      <c r="N51"/>
    </row>
    <row r="52" spans="2:14" ht="21" customHeight="1">
      <c r="B52" s="79" t="s">
        <v>49</v>
      </c>
      <c r="C52" s="59">
        <v>-1229</v>
      </c>
      <c r="D52" s="60">
        <v>405106</v>
      </c>
      <c r="E52" s="60">
        <v>350000</v>
      </c>
      <c r="F52" s="60">
        <v>24148</v>
      </c>
      <c r="G52" s="60">
        <v>0</v>
      </c>
      <c r="H52" s="37">
        <v>0</v>
      </c>
      <c r="I52" s="94">
        <v>0</v>
      </c>
      <c r="J52" s="95"/>
      <c r="K52" s="19"/>
      <c r="L52" s="12"/>
      <c r="M52"/>
      <c r="N52"/>
    </row>
    <row r="53" spans="2:14" ht="21" customHeight="1">
      <c r="B53" s="79" t="s">
        <v>50</v>
      </c>
      <c r="C53" s="59">
        <v>-5976</v>
      </c>
      <c r="D53" s="60">
        <v>71551</v>
      </c>
      <c r="E53" s="60">
        <v>85000</v>
      </c>
      <c r="F53" s="60">
        <v>7205</v>
      </c>
      <c r="G53" s="60">
        <v>0</v>
      </c>
      <c r="H53" s="37">
        <v>0</v>
      </c>
      <c r="I53" s="96">
        <v>0</v>
      </c>
      <c r="J53" s="97"/>
      <c r="K53" s="19"/>
      <c r="L53" s="12"/>
      <c r="M53"/>
      <c r="N53"/>
    </row>
    <row r="54" spans="2:14" ht="21" customHeight="1">
      <c r="B54" s="80" t="s">
        <v>45</v>
      </c>
      <c r="C54" s="66">
        <v>7523</v>
      </c>
      <c r="D54" s="67">
        <v>397305</v>
      </c>
      <c r="E54" s="67">
        <v>5000</v>
      </c>
      <c r="F54" s="67">
        <v>0</v>
      </c>
      <c r="G54" s="67">
        <v>509115</v>
      </c>
      <c r="H54" s="47">
        <v>0</v>
      </c>
      <c r="I54" s="96">
        <v>0</v>
      </c>
      <c r="J54" s="97"/>
      <c r="K54" s="19"/>
      <c r="L54" s="12"/>
      <c r="M54"/>
      <c r="N54"/>
    </row>
    <row r="55" spans="2:14" ht="21" customHeight="1">
      <c r="B55" s="27"/>
      <c r="C55" s="66"/>
      <c r="D55" s="67"/>
      <c r="E55" s="67"/>
      <c r="F55" s="67"/>
      <c r="G55" s="67"/>
      <c r="H55" s="47"/>
      <c r="I55" s="100"/>
      <c r="J55" s="101"/>
      <c r="K55" s="19"/>
      <c r="L55" s="12"/>
      <c r="M55"/>
      <c r="N55"/>
    </row>
    <row r="56" spans="2:14" ht="21" customHeight="1">
      <c r="B56" s="7"/>
      <c r="C56" s="48"/>
      <c r="D56" s="49"/>
      <c r="E56" s="49"/>
      <c r="F56" s="49"/>
      <c r="G56" s="49"/>
      <c r="H56" s="49"/>
      <c r="I56" s="98"/>
      <c r="J56" s="99"/>
      <c r="K56" s="20"/>
      <c r="L56" s="12"/>
      <c r="M56"/>
      <c r="N56"/>
    </row>
    <row r="57" spans="2:14" ht="21" customHeight="1">
      <c r="B57" s="25" t="s">
        <v>22</v>
      </c>
      <c r="J57"/>
      <c r="K57"/>
      <c r="L57"/>
      <c r="M57"/>
      <c r="N57"/>
    </row>
    <row r="58" ht="26.25" customHeight="1"/>
    <row r="59" spans="2:14" ht="18.75">
      <c r="B59" s="17" t="s">
        <v>18</v>
      </c>
      <c r="J59"/>
      <c r="K59"/>
      <c r="L59"/>
      <c r="M59"/>
      <c r="N59"/>
    </row>
    <row r="60" ht="7.5" customHeight="1"/>
    <row r="61" spans="2:9" ht="37.5" customHeight="1">
      <c r="B61" s="103" t="s">
        <v>8</v>
      </c>
      <c r="C61" s="103"/>
      <c r="D61" s="104">
        <v>0.51</v>
      </c>
      <c r="E61" s="105"/>
      <c r="F61" s="103" t="s">
        <v>10</v>
      </c>
      <c r="G61" s="103"/>
      <c r="H61" s="102">
        <v>-0.017</v>
      </c>
      <c r="I61" s="102"/>
    </row>
    <row r="62" spans="2:9" ht="37.5" customHeight="1">
      <c r="B62" s="103" t="s">
        <v>9</v>
      </c>
      <c r="C62" s="103"/>
      <c r="D62" s="89">
        <v>0.15</v>
      </c>
      <c r="E62" s="89"/>
      <c r="F62" s="103" t="s">
        <v>11</v>
      </c>
      <c r="G62" s="103"/>
      <c r="H62" s="89">
        <v>0.975</v>
      </c>
      <c r="I62" s="89"/>
    </row>
    <row r="63" spans="2:14" ht="21" customHeight="1">
      <c r="B63" s="25" t="s">
        <v>23</v>
      </c>
      <c r="J63"/>
      <c r="K63"/>
      <c r="L63"/>
      <c r="M63"/>
      <c r="N63"/>
    </row>
  </sheetData>
  <mergeCells count="47">
    <mergeCell ref="I19:J19"/>
    <mergeCell ref="I49:J49"/>
    <mergeCell ref="I50:J50"/>
    <mergeCell ref="I51:J51"/>
    <mergeCell ref="I28:J28"/>
    <mergeCell ref="I40:J40"/>
    <mergeCell ref="I43:J43"/>
    <mergeCell ref="I39:J39"/>
    <mergeCell ref="I41:J41"/>
    <mergeCell ref="B21:B22"/>
    <mergeCell ref="I22:J22"/>
    <mergeCell ref="B23:B24"/>
    <mergeCell ref="I24:J24"/>
    <mergeCell ref="C1:J1"/>
    <mergeCell ref="I31:J31"/>
    <mergeCell ref="I17:J17"/>
    <mergeCell ref="I18:J18"/>
    <mergeCell ref="I20:J20"/>
    <mergeCell ref="I26:J26"/>
    <mergeCell ref="I11:J11"/>
    <mergeCell ref="I12:J12"/>
    <mergeCell ref="I13:J13"/>
    <mergeCell ref="I7:J7"/>
    <mergeCell ref="I8:J8"/>
    <mergeCell ref="I9:J9"/>
    <mergeCell ref="I10:J10"/>
    <mergeCell ref="B61:C61"/>
    <mergeCell ref="I37:J37"/>
    <mergeCell ref="I38:J38"/>
    <mergeCell ref="B29:B30"/>
    <mergeCell ref="I30:J30"/>
    <mergeCell ref="B27:B28"/>
    <mergeCell ref="B25:B26"/>
    <mergeCell ref="B62:C62"/>
    <mergeCell ref="F61:G61"/>
    <mergeCell ref="F62:G62"/>
    <mergeCell ref="D61:E61"/>
    <mergeCell ref="D62:E62"/>
    <mergeCell ref="H62:I62"/>
    <mergeCell ref="I47:J47"/>
    <mergeCell ref="I48:J48"/>
    <mergeCell ref="I52:J52"/>
    <mergeCell ref="I53:J53"/>
    <mergeCell ref="I56:J56"/>
    <mergeCell ref="I54:J54"/>
    <mergeCell ref="I55:J55"/>
    <mergeCell ref="H61:I61"/>
  </mergeCells>
  <printOptions/>
  <pageMargins left="0.7480314960629921" right="0" top="0.5905511811023623" bottom="0.1968503937007874" header="0.5118110236220472" footer="0.5118110236220472"/>
  <pageSetup fitToHeight="1" fitToWidth="1"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2007-03-22T01:08:40Z</cp:lastPrinted>
  <dcterms:created xsi:type="dcterms:W3CDTF">1997-01-08T22:48:59Z</dcterms:created>
  <dcterms:modified xsi:type="dcterms:W3CDTF">2007-03-22T06:51:39Z</dcterms:modified>
  <cp:category/>
  <cp:version/>
  <cp:contentType/>
  <cp:contentStatus/>
</cp:coreProperties>
</file>