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tabRatio="74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P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C35" i="10"/>
  <c r="BE34"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<sst xmlns="http://schemas.openxmlformats.org/spreadsheetml/2006/main" count="1147" uniqueCount="616">
  <si>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</si>
  <si>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</si>
  <si>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</si>
  <si>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</si>
  <si>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</si>
  <si>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</si>
  <si>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</si>
  <si>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</si>
  <si>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</si>
  <si>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</si>
  <si>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</si>
  <si>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</si>
  <si>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</si>
  <si>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</si>
  <si>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</si>
  <si>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</si>
  <si>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</si>
  <si>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</si>
  <si>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</si>
  <si>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</si>
  <si>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</si>
  <si>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</si>
  <si>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</si>
  <si>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</si>
  <si>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</si>
  <si>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</si>
  <si>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</si>
  <si>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</si>
  <si>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</si>
  <si>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</si>
  <si>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</si>
  <si>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</si>
  <si>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</si>
  <si>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</si>
  <si>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</si>
  <si>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</si>
  <si>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</si>
  <si>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</si>
  <si>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</si>
  <si>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</si>
  <si>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</si>
  <si>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</si>
  <si>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</si>
  <si>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</si>
  <si>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</si>
  <si>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</si>
  <si>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</si>
  <si>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</si>
  <si>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</si>
  <si>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</si>
  <si>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</si>
  <si>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</si>
  <si>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</si>
  <si>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</si>
  <si>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</si>
  <si>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</si>
  <si>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</si>
  <si>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</si>
  <si>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</si>
  <si>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</si>
  <si>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</si>
  <si>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</si>
  <si>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</si>
  <si>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</si>
  <si>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</si>
  <si>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</si>
  <si>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</si>
  <si>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</si>
  <si>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</si>
  <si>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</si>
  <si>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</si>
  <si>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</si>
  <si>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</si>
  <si>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</si>
  <si>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</si>
  <si>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</si>
  <si>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</si>
  <si>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</si>
  <si>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</si>
  <si>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</si>
  <si>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</si>
  <si>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</si>
  <si>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</si>
  <si>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</si>
  <si>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</si>
  <si>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</si>
  <si>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</si>
  <si>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</si>
  <si>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</si>
  <si>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</si>
  <si>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</si>
  <si>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</si>
  <si>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</si>
  <si>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</si>
  <si>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</si>
  <si>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</si>
  <si>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</si>
  <si>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</si>
  <si>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</si>
  <si>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太宰府市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</si>
  <si>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</si>
  <si>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</si>
  <si>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</si>
  <si>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</si>
  <si>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</si>
  <si>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</si>
  <si>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</si>
  <si>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</si>
  <si>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</si>
  <si>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</si>
  <si>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</si>
  <si>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</si>
  <si>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</si>
  <si>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</si>
  <si>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</si>
  <si>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</si>
  <si>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</si>
  <si>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</si>
  <si>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</si>
  <si>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</si>
  <si>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</si>
  <si>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</si>
  <si>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</si>
  <si>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</si>
  <si>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</si>
  <si>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</si>
  <si>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</si>
  <si>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</si>
  <si>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</si>
  <si>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</si>
  <si>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</si>
  <si>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</si>
  <si>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</si>
  <si>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</si>
  <si>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</si>
  <si>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</si>
  <si>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</si>
  <si>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</si>
  <si>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</si>
  <si>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</si>
  <si>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</si>
  <si>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</si>
  <si>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</si>
  <si>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</si>
  <si>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</si>
  <si>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</si>
  <si>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</si>
  <si>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</si>
  <si>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</si>
  <si>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</si>
  <si>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</si>
  <si>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</si>
  <si>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</si>
  <si>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</si>
  <si>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</si>
  <si>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</si>
  <si>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</si>
  <si>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</si>
  <si>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</si>
  <si>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</si>
  <si>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</si>
  <si>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</si>
  <si>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</si>
  <si>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</si>
  <si>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</si>
  <si>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</si>
  <si>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</si>
  <si>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</si>
  <si>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</si>
  <si>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</si>
  <si>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</si>
  <si>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</si>
  <si>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</si>
  <si>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</si>
  <si>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</si>
  <si>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</si>
  <si>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</si>
  <si>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</si>
  <si>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</si>
  <si>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</si>
  <si>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</si>
  <si>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</si>
  <si>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</si>
  <si>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</si>
  <si>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</si>
  <si>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</si>
  <si>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</si>
  <si>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</si>
  <si>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</si>
  <si>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</si>
  <si>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</si>
  <si>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</si>
  <si>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</si>
  <si>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</si>
  <si>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</si>
  <si>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</si>
  <si>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</si>
  <si>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</si>
  <si>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</si>
  <si>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</si>
  <si>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</si>
  <si>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</si>
  <si>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</si>
  <si>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</si>
  <si>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</si>
  <si>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</si>
  <si>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</si>
  <si>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</si>
  <si>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</si>
  <si>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</si>
  <si>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</si>
  <si>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</si>
  <si>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</si>
  <si>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</si>
  <si>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</si>
  <si>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</si>
  <si>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</si>
  <si>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福岡県太宰府市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</si>
  <si>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</si>
  <si>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</si>
  <si>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</si>
  <si>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</si>
  <si>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</si>
  <si>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</si>
  <si>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</si>
  <si>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</si>
  <si>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</si>
  <si>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</si>
  <si>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</si>
  <si>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</si>
  <si>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</si>
  <si>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</si>
  <si>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</si>
  <si>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</si>
  <si>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</si>
  <si>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</si>
  <si>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</si>
  <si>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</si>
  <si>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</si>
  <si>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</si>
  <si>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</si>
  <si>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</si>
  <si>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</si>
  <si>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</si>
  <si>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</si>
  <si>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</si>
  <si>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</si>
  <si>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</si>
  <si>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</si>
  <si>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</si>
  <si>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</si>
  <si>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</si>
  <si>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</si>
  <si>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</si>
  <si>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</si>
  <si>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</si>
  <si>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</si>
  <si>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</si>
  <si>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</si>
  <si>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</si>
  <si>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</si>
  <si>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</si>
  <si>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</si>
  <si>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</si>
  <si>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</si>
  <si>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</si>
  <si>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</si>
  <si>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</si>
  <si>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</si>
  <si>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</si>
  <si>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</si>
  <si>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</si>
  <si>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</si>
  <si>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</si>
  <si>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</si>
  <si>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</si>
  <si>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</si>
  <si>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</si>
  <si>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</si>
  <si>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</si>
  <si>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</si>
  <si>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</si>
  <si>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</si>
  <si>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</si>
  <si>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</si>
  <si>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</si>
  <si>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</si>
  <si>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</si>
  <si>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</si>
  <si>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</si>
  <si>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</si>
  <si>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</si>
  <si>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</si>
  <si>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</si>
  <si>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</si>
  <si>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</si>
  <si>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</si>
  <si>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</si>
  <si>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</si>
  <si>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</si>
  <si>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</si>
  <si>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</si>
  <si>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</si>
  <si>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</si>
  <si>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</si>
  <si>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</si>
  <si>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</si>
  <si>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</si>
  <si>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</si>
  <si>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</si>
  <si>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</si>
  <si>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</si>
  <si>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</si>
  <si>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</si>
  <si>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</si>
  <si>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</si>
  <si>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</si>
  <si>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</si>
  <si>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</si>
  <si>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</si>
  <si>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</si>
  <si>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</si>
  <si>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</si>
  <si>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</si>
  <si>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</si>
  <si>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</si>
  <si>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</si>
  <si>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</si>
  <si>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</si>
  <si>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</si>
  <si>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</si>
  <si>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</si>
  <si>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</si>
  <si>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</si>
  <si>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</si>
  <si>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</si>
  <si>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</si>
  <si>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</si>
  <si>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</si>
  <si>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</si>
  <si>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</si>
  <si>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</si>
  <si>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</si>
  <si>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</si>
  <si>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</si>
  <si>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</si>
  <si>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</si>
  <si>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</si>
  <si>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</si>
  <si>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</si>
  <si>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</si>
  <si>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</si>
  <si>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</si>
  <si>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</si>
  <si>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</si>
  <si>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</si>
  <si>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</si>
  <si>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</si>
  <si>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</si>
  <si>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</si>
  <si>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</si>
  <si>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</si>
  <si>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</si>
  <si>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</si>
  <si>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</si>
  <si>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</si>
  <si>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</si>
  <si>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</si>
  <si>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福岡県太宰府市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</si>
  <si>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</si>
  <si>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</si>
  <si>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</si>
  <si>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</si>
  <si>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</si>
  <si>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</si>
  <si>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</si>
  <si>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</si>
  <si>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</si>
  <si>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</si>
  <si>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</si>
  <si>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</si>
  <si>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</si>
  <si>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</si>
  <si>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</si>
  <si>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</si>
  <si>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</si>
  <si>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</si>
  <si>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</si>
  <si>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</si>
  <si>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</si>
  <si>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</si>
  <si>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</si>
  <si>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</si>
  <si>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</si>
  <si>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</si>
  <si>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</si>
  <si>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</si>
  <si>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</si>
  <si>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</si>
  <si>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</si>
  <si>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</si>
  <si>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</si>
  <si>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</si>
  <si>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</si>
  <si>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</si>
  <si>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</si>
  <si>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</si>
  <si>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</si>
  <si>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</si>
  <si>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</si>
  <si>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</si>
  <si>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</si>
  <si>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</si>
  <si>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</si>
  <si>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</si>
  <si>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</si>
  <si>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</si>
  <si>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</si>
  <si>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</si>
  <si>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</si>
  <si>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</si>
  <si>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</si>
  <si>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</si>
  <si>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</si>
  <si>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</si>
  <si>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</si>
  <si>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</si>
  <si>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</si>
  <si>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</si>
  <si>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</si>
  <si>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</si>
  <si>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</si>
  <si>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</si>
  <si>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</si>
  <si>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</si>
  <si>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</si>
  <si>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</si>
  <si>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</si>
  <si>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</si>
  <si>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</si>
  <si>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</si>
  <si>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</si>
  <si>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</si>
  <si>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</si>
  <si>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</si>
  <si>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</si>
  <si>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</si>
  <si>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</si>
  <si>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</si>
  <si>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</si>
  <si>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</si>
  <si>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</si>
  <si>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</si>
  <si>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</si>
  <si>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</si>
  <si>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</si>
  <si>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</si>
  <si>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</si>
  <si>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</si>
  <si>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</si>
  <si>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</si>
  <si>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</si>
  <si>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</si>
  <si>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</si>
  <si>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</si>
  <si>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</si>
  <si>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</si>
  <si>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</si>
  <si>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</si>
  <si>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</si>
  <si>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</si>
  <si>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</si>
  <si>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</si>
  <si>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</si>
  <si>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</si>
  <si>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</si>
  <si>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</si>
  <si>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</si>
  <si>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</si>
  <si>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</si>
  <si>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</si>
  <si>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</si>
  <si>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</si>
  <si>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</si>
  <si>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</si>
  <si>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</si>
  <si>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</si>
  <si>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</si>
  <si>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</si>
  <si>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</si>
  <si>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</si>
  <si>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</si>
  <si>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</si>
  <si>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</si>
  <si>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</si>
  <si>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</si>
  <si>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</si>
  <si>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</si>
  <si>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</si>
  <si>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</si>
  <si>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</si>
  <si>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</si>
  <si>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</si>
  <si>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</si>
  <si>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</si>
  <si>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</si>
  <si>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</si>
  <si>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</si>
  <si>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</si>
  <si>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</si>
  <si>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</si>
  <si>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</si>
  <si>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</si>
  <si>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</si>
  <si>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</si>
  <si>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</si>
  <si>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</si>
  <si>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</si>
  <si>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</si>
  <si>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</si>
  <si>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</si>
  <si>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</si>
  <si>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</si>
  <si>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</si>
  <si>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</si>
  <si>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</si>
  <si>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</si>
  <si>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</si>
  <si>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</si>
  <si>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</si>
  <si>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</si>
  <si>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</si>
  <si>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</si>
  <si>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</si>
  <si>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</si>
  <si>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</si>
  <si>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</si>
  <si>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</si>
  <si>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</si>
  <si>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</si>
  <si>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</si>
  <si>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</si>
  <si>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</si>
  <si>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</si>
  <si>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</si>
  <si>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</si>
  <si>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</si>
  <si>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</si>
  <si>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</si>
  <si>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</si>
  <si>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</si>
  <si>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</si>
  <si>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</si>
  <si>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</si>
  <si>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</si>
  <si>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</si>
  <si>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</si>
  <si>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2.76</t>
  </si>
  <si>
    <t>一般会計</t>
  </si>
  <si>
    <t>下水道事業会計</t>
  </si>
  <si>
    <t>水道事業会計</t>
  </si>
  <si>
    <t>国民健康保険事業特別会計</t>
  </si>
  <si>
    <t>介護保険事業特別会計（保険事業勘定）</t>
  </si>
  <si>
    <t>後期高齢者医療特別会計</t>
  </si>
  <si>
    <t>住宅新築資金等貸付事業特別会計</t>
  </si>
  <si>
    <t>介護保険事業特別会計（介護サービス事業勘定）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</si>
  <si>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</si>
  <si>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</si>
  <si>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</si>
  <si>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</si>
  <si>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</si>
  <si>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</si>
  <si>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</si>
  <si>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</si>
  <si>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phoneticPr fontId="5"/>
  </si>
  <si>
    <t>-</t>
    <phoneticPr fontId="2"/>
  </si>
  <si>
    <t>地域福祉基金</t>
    <phoneticPr fontId="2"/>
  </si>
  <si>
    <t>国際交流振興基金</t>
    <phoneticPr fontId="2"/>
  </si>
  <si>
    <t>歴史と文化の環境整備基金</t>
    <phoneticPr fontId="2"/>
  </si>
  <si>
    <t>令和の都太宰府ふるさと納税基金</t>
    <phoneticPr fontId="2"/>
  </si>
  <si>
    <t>-</t>
    <phoneticPr fontId="2"/>
  </si>
  <si>
    <t>太宰府市文化スポーツ振興財団</t>
    <rPh sb="0" eb="4">
      <t>ダザイフシ</t>
    </rPh>
    <rPh sb="4" eb="6">
      <t>ブンカ</t>
    </rPh>
    <rPh sb="10" eb="12">
      <t>シンコウ</t>
    </rPh>
    <rPh sb="12" eb="14">
      <t>ザイダン</t>
    </rPh>
    <phoneticPr fontId="2"/>
  </si>
  <si>
    <t>太宰府市国際交流協会</t>
    <rPh sb="0" eb="4">
      <t>ダザイフシ</t>
    </rPh>
    <rPh sb="4" eb="6">
      <t>コクサイ</t>
    </rPh>
    <rPh sb="6" eb="8">
      <t>コウリュウ</t>
    </rPh>
    <rPh sb="8" eb="10">
      <t>キョウカイ</t>
    </rPh>
    <phoneticPr fontId="2"/>
  </si>
  <si>
    <t>太宰府市土地開発公社</t>
    <rPh sb="0" eb="4">
      <t>ダザイフシ</t>
    </rPh>
    <rPh sb="4" eb="6">
      <t>トチ</t>
    </rPh>
    <rPh sb="6" eb="8">
      <t>カイハツ</t>
    </rPh>
    <rPh sb="8" eb="10">
      <t>コウシャ</t>
    </rPh>
    <phoneticPr fontId="2"/>
  </si>
  <si>
    <t>両筑衛生施設組合</t>
    <rPh sb="0" eb="1">
      <t>リョウ</t>
    </rPh>
    <rPh sb="1" eb="2">
      <t>ツク</t>
    </rPh>
    <rPh sb="2" eb="4">
      <t>エイセイ</t>
    </rPh>
    <rPh sb="4" eb="6">
      <t>シセツ</t>
    </rPh>
    <rPh sb="6" eb="8">
      <t>クミアイ</t>
    </rPh>
    <phoneticPr fontId="2"/>
  </si>
  <si>
    <t>-</t>
    <phoneticPr fontId="2"/>
  </si>
  <si>
    <t>福岡県市町村消防団員等公務災害補償組合</t>
    <rPh sb="0" eb="3">
      <t>フクオカケン</t>
    </rPh>
    <rPh sb="3" eb="6">
      <t>シチョウソン</t>
    </rPh>
    <rPh sb="6" eb="8">
      <t>ショウボウ</t>
    </rPh>
    <rPh sb="9" eb="10">
      <t>イン</t>
    </rPh>
    <rPh sb="10" eb="11">
      <t>ナド</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</si>
  <si>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9">
      <t>イッパンカイケイ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</si>
  <si>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</si>
  <si>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t>
    <phoneticPr fontId="2"/>
  </si>
  <si>
    <t>筑紫自治振興組合（一般会計）</t>
    <rPh sb="0" eb="2">
      <t>チクシ</t>
    </rPh>
    <rPh sb="2" eb="4">
      <t>ジチ</t>
    </rPh>
    <rPh sb="4" eb="6">
      <t>シンコウ</t>
    </rPh>
    <rPh sb="6" eb="8">
      <t>クミアイ</t>
    </rPh>
    <rPh sb="9" eb="11">
      <t>イッパン</t>
    </rPh>
    <rPh sb="11" eb="13">
      <t>カイケイ</t>
    </rPh>
    <phoneticPr fontId="2"/>
  </si>
  <si>
    <t>山神水道企業団</t>
    <rPh sb="0" eb="2">
      <t>ヤマカミ</t>
    </rPh>
    <rPh sb="2" eb="4">
      <t>スイドウ</t>
    </rPh>
    <rPh sb="4" eb="7">
      <t>キギョウダン</t>
    </rPh>
    <phoneticPr fontId="2"/>
  </si>
  <si>
    <t>福岡地区水道企業団</t>
    <rPh sb="0" eb="2">
      <t>フクオカ</t>
    </rPh>
    <rPh sb="2" eb="4">
      <t>チク</t>
    </rPh>
    <rPh sb="4" eb="6">
      <t>スイドウ</t>
    </rPh>
    <rPh sb="6" eb="8">
      <t>キギョウ</t>
    </rPh>
    <rPh sb="8" eb="9">
      <t>ダン</t>
    </rPh>
    <phoneticPr fontId="2"/>
  </si>
  <si>
    <t>大野城大宰府環境施設組合</t>
    <rPh sb="0" eb="3">
      <t>オオノジョウ</t>
    </rPh>
    <rPh sb="3" eb="6">
      <t>ダザイフ</t>
    </rPh>
    <rPh sb="6" eb="8">
      <t>カンキョウ</t>
    </rPh>
    <rPh sb="8" eb="10">
      <t>シセツ</t>
    </rPh>
    <rPh sb="10" eb="12">
      <t>クミアイ</t>
    </rPh>
    <phoneticPr fontId="2"/>
  </si>
  <si>
    <t>福岡県自治振興組合（一般会計）</t>
    <rPh sb="0" eb="3">
      <t>フクオカケン</t>
    </rPh>
    <rPh sb="3" eb="5">
      <t>ジチ</t>
    </rPh>
    <rPh sb="5" eb="7">
      <t>シンコウ</t>
    </rPh>
    <rPh sb="7" eb="9">
      <t>クミアイ</t>
    </rPh>
    <rPh sb="10" eb="14">
      <t>イッパンカイケイ</t>
    </rPh>
    <phoneticPr fontId="2"/>
  </si>
  <si>
    <t>-</t>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</si>
  <si>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</si>
  <si>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t>
    <phoneticPr fontId="2"/>
  </si>
  <si>
    <t>-</t>
    <phoneticPr fontId="2"/>
  </si>
  <si>
    <t>筑慈苑施設組合</t>
    <rPh sb="0" eb="1">
      <t>チク</t>
    </rPh>
    <rPh sb="1" eb="2">
      <t>ジ</t>
    </rPh>
    <rPh sb="2" eb="3">
      <t>エン</t>
    </rPh>
    <rPh sb="3" eb="5">
      <t>シセツ</t>
    </rPh>
    <rPh sb="5" eb="7">
      <t>クミアイ</t>
    </rPh>
    <phoneticPr fontId="2"/>
  </si>
  <si>
    <t>福岡都市圏広域行政事務組合（一般会計）</t>
    <rPh sb="0" eb="2">
      <t>フクオカ</t>
    </rPh>
    <rPh sb="2" eb="5">
      <t>トシケン</t>
    </rPh>
    <rPh sb="5" eb="7">
      <t>コウイキ</t>
    </rPh>
    <rPh sb="7" eb="9">
      <t>ギョウセイ</t>
    </rPh>
    <rPh sb="9" eb="11">
      <t>ジム</t>
    </rPh>
    <rPh sb="11" eb="13">
      <t>クミアイ</t>
    </rPh>
    <rPh sb="14" eb="16">
      <t>イッパン</t>
    </rPh>
    <rPh sb="16" eb="18">
      <t>カイケイ</t>
    </rPh>
    <phoneticPr fontId="2"/>
  </si>
  <si>
    <t>-</t>
    <phoneticPr fontId="2"/>
  </si>
  <si>
    <t>-</t>
    <phoneticPr fontId="2"/>
  </si>
  <si>
    <t>福岡都市圏広域行政事務組合（流域連携事業特別会計）</t>
    <rPh sb="0" eb="2">
      <t>フクオカ</t>
    </rPh>
    <rPh sb="2" eb="5">
      <t>トシケン</t>
    </rPh>
    <rPh sb="5" eb="7">
      <t>コウイキ</t>
    </rPh>
    <rPh sb="7" eb="9">
      <t>ギョウセイ</t>
    </rPh>
    <rPh sb="9" eb="11">
      <t>ジム</t>
    </rPh>
    <rPh sb="11" eb="13">
      <t>クミアイ</t>
    </rPh>
    <rPh sb="14" eb="16">
      <t>リュウイキ</t>
    </rPh>
    <rPh sb="16" eb="18">
      <t>レンケイ</t>
    </rPh>
    <rPh sb="18" eb="20">
      <t>ジギョウ</t>
    </rPh>
    <rPh sb="20" eb="22">
      <t>トクベツ</t>
    </rPh>
    <rPh sb="22" eb="24">
      <t>カイケイ</t>
    </rPh>
    <phoneticPr fontId="2"/>
  </si>
  <si>
    <t>福岡都市圏広域行政事務組合（競艇事業特別会計）</t>
    <rPh sb="0" eb="2">
      <t>フクオカ</t>
    </rPh>
    <rPh sb="2" eb="5">
      <t>トシケン</t>
    </rPh>
    <rPh sb="5" eb="7">
      <t>コウイキ</t>
    </rPh>
    <rPh sb="7" eb="9">
      <t>ギョウセイ</t>
    </rPh>
    <rPh sb="9" eb="11">
      <t>ジム</t>
    </rPh>
    <rPh sb="11" eb="13">
      <t>クミアイ</t>
    </rPh>
    <rPh sb="14" eb="16">
      <t>キョウテイ</t>
    </rPh>
    <rPh sb="16" eb="18">
      <t>ジギョウ</t>
    </rPh>
    <rPh sb="18" eb="20">
      <t>トクベツ</t>
    </rPh>
    <rPh sb="20" eb="22">
      <t>カイケイ</t>
    </rPh>
    <phoneticPr fontId="2"/>
  </si>
  <si>
    <t>-</t>
    <phoneticPr fontId="2"/>
  </si>
  <si>
    <t>福岡都市圏南部環境事業組合</t>
    <rPh sb="0" eb="2">
      <t>フクオカ</t>
    </rPh>
    <rPh sb="2" eb="4">
      <t>トシ</t>
    </rPh>
    <rPh sb="4" eb="5">
      <t>ケン</t>
    </rPh>
    <rPh sb="5" eb="7">
      <t>ナンブ</t>
    </rPh>
    <rPh sb="7" eb="9">
      <t>カンキョウ</t>
    </rPh>
    <rPh sb="9" eb="11">
      <t>ジギョウ</t>
    </rPh>
    <rPh sb="11" eb="13">
      <t>クミアイ</t>
    </rPh>
    <phoneticPr fontId="2"/>
  </si>
  <si>
    <t>福岡県後期高齢者医療広域連合（一般会計）</t>
    <rPh sb="0" eb="3">
      <t>フクオカケン</t>
    </rPh>
    <rPh sb="3" eb="7">
      <t>コウキコウレイ</t>
    </rPh>
    <rPh sb="7" eb="8">
      <t>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</si>
  <si>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7">
      <t>コウキコウレイ</t>
    </rPh>
    <rPh sb="7" eb="8">
      <t>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</si>
  <si>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t>
    <phoneticPr fontId="2"/>
  </si>
  <si>
    <t>-</t>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</si>
  <si>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</si>
  <si>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筑紫野太宰府消防組合</t>
    <rPh sb="0" eb="3">
      <t>チクシノ</t>
    </rPh>
    <rPh sb="3" eb="6">
      <t>ダザイフ</t>
    </rPh>
    <rPh sb="6" eb="8">
      <t>ショウボウ</t>
    </rPh>
    <rPh sb="8" eb="10">
      <t>クミアイ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</si>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</sst>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xmlns:c16r2="http://schemas.microsoft.com/office/drawing/2015/06/chart">
            <c:ext xmlns:c16="http://schemas.microsoft.com/office/drawing/2014/chart" uri="{C3380CC4-5D6E-409C-BE32-E72D297353CC}">
              <c16:uniqueId val="{00000000-AA46-434D-820D-C80B321B92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25946</c:v>
                </c:pt>
                <c:pt idx="1">
                  <c:v>37946</c:v>
                </c:pt>
                <c:pt idx="2">
                  <c:v>27961</c:v>
                </c:pt>
                <c:pt idx="3">
                  <c:v>18512</c:v>
                </c:pt>
                <c:pt idx="4">
                  <c:v>31690</c:v>
                </c:pt>
              </c:numCache>
            </c:numRef>
          </c:val>
          <c:smooth val="0"/>
          <c:extLst xmlns:c16r2="http://schemas.microsoft.com/office/drawing/2015/06/chart">
            <c:ext xmlns:c16="http://schemas.microsoft.com/office/drawing/2014/chart" uri="{C3380CC4-5D6E-409C-BE32-E72D297353CC}">
              <c16:uniqueId val="{00000001-AA46-434D-820D-C80B321B92AA}"/>
            </c:ext>
          </c:extLst>
        </c:ser>
        <c:dLbls>
          <c:showLegendKey val="0"/>
          <c:showVal val="0"/>
          <c:showCatName val="0"/>
          <c:showSerName val="0"/>
          <c:showPercent val="0"/>
          <c:showBubbleSize val="0"/>
        </c:dLbls>
        <c:marker val="1"/>
        <c:smooth val="0"/>
        <c:axId val="408064256"/>
        <c:axId val="496043392"/>
      </c:lineChart>
      <c:catAx>
        <c:axId val="408064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043392"/>
        <c:crosses val="autoZero"/>
        <c:auto val="1"/>
        <c:lblAlgn val="ctr"/>
        <c:lblOffset val="100"/>
        <c:tickLblSkip val="1"/>
        <c:tickMarkSkip val="1"/>
        <c:noMultiLvlLbl val="0"/>
      </c:catAx>
      <c:valAx>
        <c:axId val="4960433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064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4.74</c:v>
                </c:pt>
                <c:pt idx="1">
                  <c:v>4.29</c:v>
                </c:pt>
                <c:pt idx="2">
                  <c:v>9.26</c:v>
                </c:pt>
                <c:pt idx="3">
                  <c:v>14.28</c:v>
                </c:pt>
                <c:pt idx="4">
                  <c:v>12.56</c:v>
                </c:pt>
              </c:numCache>
            </c:numRef>
          </c:val>
          <c:extLst xmlns:c16r2="http://schemas.microsoft.com/office/drawing/2015/06/chart">
            <c:ext xmlns:c16="http://schemas.microsoft.com/office/drawing/2014/chart" uri="{C3380CC4-5D6E-409C-BE32-E72D297353CC}">
              <c16:uniqueId val="{00000000-7967-4481-BF5C-7B5DBA6715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23.17</c:v>
                </c:pt>
                <c:pt idx="1">
                  <c:v>24.09</c:v>
                </c:pt>
                <c:pt idx="2">
                  <c:v>22</c:v>
                </c:pt>
                <c:pt idx="3">
                  <c:v>20.7</c:v>
                </c:pt>
                <c:pt idx="4">
                  <c:v>20.37</c:v>
                </c:pt>
              </c:numCache>
            </c:numRef>
          </c:val>
          <c:extLst xmlns:c16r2="http://schemas.microsoft.com/office/drawing/2015/06/chart">
            <c:ext xmlns:c16="http://schemas.microsoft.com/office/drawing/2014/chart" uri="{C3380CC4-5D6E-409C-BE32-E72D297353CC}">
              <c16:uniqueId val="{00000001-7967-4481-BF5C-7B5DBA67156E}"/>
            </c:ext>
          </c:extLst>
        </c:ser>
        <c:dLbls>
          <c:showLegendKey val="0"/>
          <c:showVal val="0"/>
          <c:showCatName val="0"/>
          <c:showSerName val="0"/>
          <c:showPercent val="0"/>
          <c:showBubbleSize val="0"/>
        </c:dLbls>
        <c:gapWidth val="250"/>
        <c:overlap val="100"/>
        <c:axId val="493112056"/>
        <c:axId val="499423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2.76</c:v>
                </c:pt>
                <c:pt idx="1">
                  <c:v>1.25</c:v>
                </c:pt>
                <c:pt idx="2">
                  <c:v>3.68</c:v>
                </c:pt>
                <c:pt idx="3">
                  <c:v>5.85</c:v>
                </c:pt>
                <c:pt idx="4">
                  <c:v>-2.76</c:v>
                </c:pt>
              </c:numCache>
            </c:numRef>
          </c:val>
          <c:smooth val="0"/>
          <c:extLst xmlns:c16r2="http://schemas.microsoft.com/office/drawing/2015/06/chart">
            <c:ext xmlns:c16="http://schemas.microsoft.com/office/drawing/2014/chart" uri="{C3380CC4-5D6E-409C-BE32-E72D297353CC}">
              <c16:uniqueId val="{00000002-7967-4481-BF5C-7B5DBA67156E}"/>
            </c:ext>
          </c:extLst>
        </c:ser>
        <c:dLbls>
          <c:showLegendKey val="0"/>
          <c:showVal val="0"/>
          <c:showCatName val="0"/>
          <c:showSerName val="0"/>
          <c:showPercent val="0"/>
          <c:showBubbleSize val="0"/>
        </c:dLbls>
        <c:marker val="1"/>
        <c:smooth val="0"/>
        <c:axId val="493112056"/>
        <c:axId val="499423232"/>
      </c:lineChart>
      <c:catAx>
        <c:axId val="49311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423232"/>
        <c:crosses val="autoZero"/>
        <c:auto val="1"/>
        <c:lblAlgn val="ctr"/>
        <c:lblOffset val="100"/>
        <c:tickLblSkip val="1"/>
        <c:tickMarkSkip val="1"/>
        <c:noMultiLvlLbl val="0"/>
      </c:catAx>
      <c:valAx>
        <c:axId val="49942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11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546-48D5-AAD2-6F7054DACD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546-48D5-AAD2-6F7054DACD5C}"/>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0.11</c:v>
                </c:pt>
                <c:pt idx="2">
                  <c:v>#N/A</c:v>
                </c:pt>
                <c:pt idx="3">
                  <c:v>0.11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546-48D5-AAD2-6F7054DACD5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4546-48D5-AAD2-6F7054DACD5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0.35</c:v>
                </c:pt>
                <c:pt idx="4">
                  <c:v>#N/A</c:v>
                </c:pt>
                <c:pt idx="5">
                  <c:v>0.38</c:v>
                </c:pt>
                <c:pt idx="6">
                  <c:v>#N/A</c:v>
                </c:pt>
                <c:pt idx="7">
                  <c:v>0.28999999999999998</c:v>
                </c:pt>
                <c:pt idx="8">
                  <c:v>#N/A</c:v>
                </c:pt>
                <c:pt idx="9">
                  <c:v>0.31</c:v>
                </c:pt>
              </c:numCache>
            </c:numRef>
          </c:val>
          <c:extLst xmlns:c16r2="http://schemas.microsoft.com/office/drawing/2015/06/chart">
            <c:ext xmlns:c16="http://schemas.microsoft.com/office/drawing/2014/chart" uri="{C3380CC4-5D6E-409C-BE32-E72D297353CC}">
              <c16:uniqueId val="{00000004-4546-48D5-AAD2-6F7054DACD5C}"/>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0.61</c:v>
                </c:pt>
                <c:pt idx="2">
                  <c:v>#N/A</c:v>
                </c:pt>
                <c:pt idx="3">
                  <c:v>0.01</c:v>
                </c:pt>
                <c:pt idx="4">
                  <c:v>#N/A</c:v>
                </c:pt>
                <c:pt idx="5">
                  <c:v>0.2</c:v>
                </c:pt>
                <c:pt idx="6">
                  <c:v>#N/A</c:v>
                </c:pt>
                <c:pt idx="7">
                  <c:v>0.72</c:v>
                </c:pt>
                <c:pt idx="8">
                  <c:v>#N/A</c:v>
                </c:pt>
                <c:pt idx="9">
                  <c:v>0.45</c:v>
                </c:pt>
              </c:numCache>
            </c:numRef>
          </c:val>
          <c:extLst xmlns:c16r2="http://schemas.microsoft.com/office/drawing/2015/06/chart">
            <c:ext xmlns:c16="http://schemas.microsoft.com/office/drawing/2014/chart" uri="{C3380CC4-5D6E-409C-BE32-E72D297353CC}">
              <c16:uniqueId val="{00000005-4546-48D5-AAD2-6F7054DACD5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c:v>
                </c:pt>
                <c:pt idx="2">
                  <c:v>#N/A</c:v>
                </c:pt>
                <c:pt idx="3">
                  <c:v>1.69</c:v>
                </c:pt>
                <c:pt idx="4">
                  <c:v>#N/A</c:v>
                </c:pt>
                <c:pt idx="5">
                  <c:v>0.62</c:v>
                </c:pt>
                <c:pt idx="6">
                  <c:v>#N/A</c:v>
                </c:pt>
                <c:pt idx="7">
                  <c:v>0.8</c:v>
                </c:pt>
                <c:pt idx="8">
                  <c:v>#N/A</c:v>
                </c:pt>
                <c:pt idx="9">
                  <c:v>0.68</c:v>
                </c:pt>
              </c:numCache>
            </c:numRef>
          </c:val>
          <c:extLst xmlns:c16r2="http://schemas.microsoft.com/office/drawing/2015/06/chart">
            <c:ext xmlns:c16="http://schemas.microsoft.com/office/drawing/2014/chart" uri="{C3380CC4-5D6E-409C-BE32-E72D297353CC}">
              <c16:uniqueId val="{00000006-4546-48D5-AAD2-6F7054DACD5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14.08</c:v>
                </c:pt>
                <c:pt idx="2">
                  <c:v>#N/A</c:v>
                </c:pt>
                <c:pt idx="3">
                  <c:v>13.71</c:v>
                </c:pt>
                <c:pt idx="4">
                  <c:v>#N/A</c:v>
                </c:pt>
                <c:pt idx="5">
                  <c:v>13.24</c:v>
                </c:pt>
                <c:pt idx="6">
                  <c:v>#N/A</c:v>
                </c:pt>
                <c:pt idx="7">
                  <c:v>13.24</c:v>
                </c:pt>
                <c:pt idx="8">
                  <c:v>#N/A</c:v>
                </c:pt>
                <c:pt idx="9">
                  <c:v>10.5</c:v>
                </c:pt>
              </c:numCache>
            </c:numRef>
          </c:val>
          <c:extLst xmlns:c16r2="http://schemas.microsoft.com/office/drawing/2015/06/chart">
            <c:ext xmlns:c16="http://schemas.microsoft.com/office/drawing/2014/chart" uri="{C3380CC4-5D6E-409C-BE32-E72D297353CC}">
              <c16:uniqueId val="{00000007-4546-48D5-AAD2-6F7054DACD5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4.4000000000000004</c:v>
                </c:pt>
                <c:pt idx="2">
                  <c:v>#N/A</c:v>
                </c:pt>
                <c:pt idx="3">
                  <c:v>6.66</c:v>
                </c:pt>
                <c:pt idx="4">
                  <c:v>#N/A</c:v>
                </c:pt>
                <c:pt idx="5">
                  <c:v>8.74</c:v>
                </c:pt>
                <c:pt idx="6">
                  <c:v>#N/A</c:v>
                </c:pt>
                <c:pt idx="7">
                  <c:v>9.9600000000000009</c:v>
                </c:pt>
                <c:pt idx="8">
                  <c:v>#N/A</c:v>
                </c:pt>
                <c:pt idx="9">
                  <c:v>11.66</c:v>
                </c:pt>
              </c:numCache>
            </c:numRef>
          </c:val>
          <c:extLst xmlns:c16r2="http://schemas.microsoft.com/office/drawing/2015/06/chart">
            <c:ext xmlns:c16="http://schemas.microsoft.com/office/drawing/2014/chart" uri="{C3380CC4-5D6E-409C-BE32-E72D297353CC}">
              <c16:uniqueId val="{00000008-4546-48D5-AAD2-6F7054DACD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4.72</c:v>
                </c:pt>
                <c:pt idx="2">
                  <c:v>#N/A</c:v>
                </c:pt>
                <c:pt idx="3">
                  <c:v>4.28</c:v>
                </c:pt>
                <c:pt idx="4">
                  <c:v>#N/A</c:v>
                </c:pt>
                <c:pt idx="5">
                  <c:v>9.24</c:v>
                </c:pt>
                <c:pt idx="6">
                  <c:v>#N/A</c:v>
                </c:pt>
                <c:pt idx="7">
                  <c:v>14.26</c:v>
                </c:pt>
                <c:pt idx="8">
                  <c:v>#N/A</c:v>
                </c:pt>
                <c:pt idx="9">
                  <c:v>12.54</c:v>
                </c:pt>
              </c:numCache>
            </c:numRef>
          </c:val>
          <c:extLst xmlns:c16r2="http://schemas.microsoft.com/office/drawing/2015/06/chart">
            <c:ext xmlns:c16="http://schemas.microsoft.com/office/drawing/2014/chart" uri="{C3380CC4-5D6E-409C-BE32-E72D297353CC}">
              <c16:uniqueId val="{00000009-4546-48D5-AAD2-6F7054DACD5C}"/>
            </c:ext>
          </c:extLst>
        </c:ser>
        <c:dLbls>
          <c:showLegendKey val="0"/>
          <c:showVal val="0"/>
          <c:showCatName val="0"/>
          <c:showSerName val="0"/>
          <c:showPercent val="0"/>
          <c:showBubbleSize val="0"/>
        </c:dLbls>
        <c:gapWidth val="150"/>
        <c:overlap val="100"/>
        <c:axId val="407143504"/>
        <c:axId val="408706816"/>
      </c:barChart>
      <c:catAx>
        <c:axId val="40714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706816"/>
        <c:crosses val="autoZero"/>
        <c:auto val="1"/>
        <c:lblAlgn val="ctr"/>
        <c:lblOffset val="100"/>
        <c:tickLblSkip val="1"/>
        <c:tickMarkSkip val="1"/>
        <c:noMultiLvlLbl val="0"/>
      </c:catAx>
      <c:valAx>
        <c:axId val="40870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143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2982</c:v>
                </c:pt>
                <c:pt idx="5">
                  <c:v>2897</c:v>
                </c:pt>
                <c:pt idx="8">
                  <c:v>2798</c:v>
                </c:pt>
                <c:pt idx="11">
                  <c:v>2761</c:v>
                </c:pt>
                <c:pt idx="14">
                  <c:v>2740</c:v>
                </c:pt>
              </c:numCache>
            </c:numRef>
          </c:val>
          <c:extLst xmlns:c16r2="http://schemas.microsoft.com/office/drawing/2015/06/chart">
            <c:ext xmlns:c16="http://schemas.microsoft.com/office/drawing/2014/chart" uri="{C3380CC4-5D6E-409C-BE32-E72D297353CC}">
              <c16:uniqueId val="{00000000-E2E8-414C-974A-AD7B1E0A60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2E8-414C-974A-AD7B1E0A60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46</c:v>
                </c:pt>
                <c:pt idx="3">
                  <c:v>244</c:v>
                </c:pt>
                <c:pt idx="6">
                  <c:v>285</c:v>
                </c:pt>
                <c:pt idx="9">
                  <c:v>269</c:v>
                </c:pt>
                <c:pt idx="12">
                  <c:v>247</c:v>
                </c:pt>
              </c:numCache>
            </c:numRef>
          </c:val>
          <c:extLst xmlns:c16r2="http://schemas.microsoft.com/office/drawing/2015/06/chart">
            <c:ext xmlns:c16="http://schemas.microsoft.com/office/drawing/2014/chart" uri="{C3380CC4-5D6E-409C-BE32-E72D297353CC}">
              <c16:uniqueId val="{00000002-E2E8-414C-974A-AD7B1E0A60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92</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3-E2E8-414C-974A-AD7B1E0A60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393</c:v>
                </c:pt>
                <c:pt idx="3">
                  <c:v>346</c:v>
                </c:pt>
                <c:pt idx="6">
                  <c:v>328</c:v>
                </c:pt>
                <c:pt idx="9">
                  <c:v>303</c:v>
                </c:pt>
                <c:pt idx="12">
                  <c:v>309</c:v>
                </c:pt>
              </c:numCache>
            </c:numRef>
          </c:val>
          <c:extLst xmlns:c16r2="http://schemas.microsoft.com/office/drawing/2015/06/chart">
            <c:ext xmlns:c16="http://schemas.microsoft.com/office/drawing/2014/chart" uri="{C3380CC4-5D6E-409C-BE32-E72D297353CC}">
              <c16:uniqueId val="{00000004-E2E8-414C-974A-AD7B1E0A60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E8-414C-974A-AD7B1E0A60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2E8-414C-974A-AD7B1E0A60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2565</c:v>
                </c:pt>
                <c:pt idx="3">
                  <c:v>2615</c:v>
                </c:pt>
                <c:pt idx="6">
                  <c:v>2564</c:v>
                </c:pt>
                <c:pt idx="9">
                  <c:v>2604</c:v>
                </c:pt>
                <c:pt idx="12">
                  <c:v>2550</c:v>
                </c:pt>
              </c:numCache>
            </c:numRef>
          </c:val>
          <c:extLst xmlns:c16r2="http://schemas.microsoft.com/office/drawing/2015/06/chart">
            <c:ext xmlns:c16="http://schemas.microsoft.com/office/drawing/2014/chart" uri="{C3380CC4-5D6E-409C-BE32-E72D297353CC}">
              <c16:uniqueId val="{00000007-E2E8-414C-974A-AD7B1E0A60F3}"/>
            </c:ext>
          </c:extLst>
        </c:ser>
        <c:dLbls>
          <c:showLegendKey val="0"/>
          <c:showVal val="0"/>
          <c:showCatName val="0"/>
          <c:showSerName val="0"/>
          <c:showPercent val="0"/>
          <c:showBubbleSize val="0"/>
        </c:dLbls>
        <c:gapWidth val="100"/>
        <c:overlap val="100"/>
        <c:axId val="505980080"/>
        <c:axId val="505980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114</c:v>
                </c:pt>
                <c:pt idx="2">
                  <c:v>#N/A</c:v>
                </c:pt>
                <c:pt idx="3">
                  <c:v>#N/A</c:v>
                </c:pt>
                <c:pt idx="4">
                  <c:v>309</c:v>
                </c:pt>
                <c:pt idx="5">
                  <c:v>#N/A</c:v>
                </c:pt>
                <c:pt idx="6">
                  <c:v>#N/A</c:v>
                </c:pt>
                <c:pt idx="7">
                  <c:v>380</c:v>
                </c:pt>
                <c:pt idx="8">
                  <c:v>#N/A</c:v>
                </c:pt>
                <c:pt idx="9">
                  <c:v>#N/A</c:v>
                </c:pt>
                <c:pt idx="10">
                  <c:v>416</c:v>
                </c:pt>
                <c:pt idx="11">
                  <c:v>#N/A</c:v>
                </c:pt>
                <c:pt idx="12">
                  <c:v>#N/A</c:v>
                </c:pt>
                <c:pt idx="13">
                  <c:v>366</c:v>
                </c:pt>
                <c:pt idx="14">
                  <c:v>#N/A</c:v>
                </c:pt>
              </c:numCache>
            </c:numRef>
          </c:val>
          <c:smooth val="0"/>
          <c:extLst xmlns:c16r2="http://schemas.microsoft.com/office/drawing/2015/06/chart">
            <c:ext xmlns:c16="http://schemas.microsoft.com/office/drawing/2014/chart" uri="{C3380CC4-5D6E-409C-BE32-E72D297353CC}">
              <c16:uniqueId val="{00000008-E2E8-414C-974A-AD7B1E0A60F3}"/>
            </c:ext>
          </c:extLst>
        </c:ser>
        <c:dLbls>
          <c:showLegendKey val="0"/>
          <c:showVal val="0"/>
          <c:showCatName val="0"/>
          <c:showSerName val="0"/>
          <c:showPercent val="0"/>
          <c:showBubbleSize val="0"/>
        </c:dLbls>
        <c:marker val="1"/>
        <c:smooth val="0"/>
        <c:axId val="505980080"/>
        <c:axId val="505980464"/>
      </c:lineChart>
      <c:catAx>
        <c:axId val="50598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980464"/>
        <c:crosses val="autoZero"/>
        <c:auto val="1"/>
        <c:lblAlgn val="ctr"/>
        <c:lblOffset val="100"/>
        <c:tickLblSkip val="1"/>
        <c:tickMarkSkip val="1"/>
        <c:noMultiLvlLbl val="0"/>
      </c:catAx>
      <c:valAx>
        <c:axId val="50598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98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21096</c:v>
                </c:pt>
                <c:pt idx="5">
                  <c:v>20727</c:v>
                </c:pt>
                <c:pt idx="8">
                  <c:v>20197</c:v>
                </c:pt>
                <c:pt idx="11">
                  <c:v>19691</c:v>
                </c:pt>
                <c:pt idx="14">
                  <c:v>18711</c:v>
                </c:pt>
              </c:numCache>
            </c:numRef>
          </c:val>
          <c:extLst xmlns:c16r2="http://schemas.microsoft.com/office/drawing/2015/06/chart">
            <c:ext xmlns:c16="http://schemas.microsoft.com/office/drawing/2014/chart" uri="{C3380CC4-5D6E-409C-BE32-E72D297353CC}">
              <c16:uniqueId val="{00000000-9CF7-44E0-A7A1-5735FC66CC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6450</c:v>
                </c:pt>
                <c:pt idx="5">
                  <c:v>5890</c:v>
                </c:pt>
                <c:pt idx="8">
                  <c:v>5484</c:v>
                </c:pt>
                <c:pt idx="11">
                  <c:v>5016</c:v>
                </c:pt>
                <c:pt idx="14">
                  <c:v>4294</c:v>
                </c:pt>
              </c:numCache>
            </c:numRef>
          </c:val>
          <c:extLst xmlns:c16r2="http://schemas.microsoft.com/office/drawing/2015/06/chart">
            <c:ext xmlns:c16="http://schemas.microsoft.com/office/drawing/2014/chart" uri="{C3380CC4-5D6E-409C-BE32-E72D297353CC}">
              <c16:uniqueId val="{00000001-9CF7-44E0-A7A1-5735FC66CC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5252</c:v>
                </c:pt>
                <c:pt idx="5">
                  <c:v>5565</c:v>
                </c:pt>
                <c:pt idx="8">
                  <c:v>5416</c:v>
                </c:pt>
                <c:pt idx="11">
                  <c:v>6244</c:v>
                </c:pt>
                <c:pt idx="14">
                  <c:v>7137</c:v>
                </c:pt>
              </c:numCache>
            </c:numRef>
          </c:val>
          <c:extLst xmlns:c16r2="http://schemas.microsoft.com/office/drawing/2015/06/chart">
            <c:ext xmlns:c16="http://schemas.microsoft.com/office/drawing/2014/chart" uri="{C3380CC4-5D6E-409C-BE32-E72D297353CC}">
              <c16:uniqueId val="{00000002-9CF7-44E0-A7A1-5735FC66CC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F7-44E0-A7A1-5735FC66CC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F7-44E0-A7A1-5735FC66CC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F7-44E0-A7A1-5735FC66CC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CF7-44E0-A7A1-5735FC66CC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3456</c:v>
                </c:pt>
                <c:pt idx="3">
                  <c:v>3167</c:v>
                </c:pt>
                <c:pt idx="6">
                  <c:v>2832</c:v>
                </c:pt>
                <c:pt idx="9">
                  <c:v>2501</c:v>
                </c:pt>
                <c:pt idx="12">
                  <c:v>2175</c:v>
                </c:pt>
              </c:numCache>
            </c:numRef>
          </c:val>
          <c:extLst xmlns:c16r2="http://schemas.microsoft.com/office/drawing/2015/06/chart">
            <c:ext xmlns:c16="http://schemas.microsoft.com/office/drawing/2014/chart" uri="{C3380CC4-5D6E-409C-BE32-E72D297353CC}">
              <c16:uniqueId val="{00000007-9CF7-44E0-A7A1-5735FC66CC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2809</c:v>
                </c:pt>
                <c:pt idx="3">
                  <c:v>2592</c:v>
                </c:pt>
                <c:pt idx="6">
                  <c:v>2479</c:v>
                </c:pt>
                <c:pt idx="9">
                  <c:v>2290</c:v>
                </c:pt>
                <c:pt idx="12">
                  <c:v>2103</c:v>
                </c:pt>
              </c:numCache>
            </c:numRef>
          </c:val>
          <c:extLst xmlns:c16r2="http://schemas.microsoft.com/office/drawing/2015/06/chart">
            <c:ext xmlns:c16="http://schemas.microsoft.com/office/drawing/2014/chart" uri="{C3380CC4-5D6E-409C-BE32-E72D297353CC}">
              <c16:uniqueId val="{00000008-9CF7-44E0-A7A1-5735FC66CC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CF7-44E0-A7A1-5735FC66CC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23434</c:v>
                </c:pt>
                <c:pt idx="3">
                  <c:v>22766</c:v>
                </c:pt>
                <c:pt idx="6">
                  <c:v>21854</c:v>
                </c:pt>
                <c:pt idx="9">
                  <c:v>20694</c:v>
                </c:pt>
                <c:pt idx="12">
                  <c:v>19510</c:v>
                </c:pt>
              </c:numCache>
            </c:numRef>
          </c:val>
          <c:extLst xmlns:c16r2="http://schemas.microsoft.com/office/drawing/2015/06/chart">
            <c:ext xmlns:c16="http://schemas.microsoft.com/office/drawing/2014/chart" uri="{C3380CC4-5D6E-409C-BE32-E72D297353CC}">
              <c16:uniqueId val="{0000000A-9CF7-44E0-A7A1-5735FC66CCB4}"/>
            </c:ext>
          </c:extLst>
        </c:ser>
        <c:dLbls>
          <c:showLegendKey val="0"/>
          <c:showVal val="0"/>
          <c:showCatName val="0"/>
          <c:showSerName val="0"/>
          <c:showPercent val="0"/>
          <c:showBubbleSize val="0"/>
        </c:dLbls>
        <c:gapWidth val="100"/>
        <c:overlap val="100"/>
        <c:axId val="505983168"/>
        <c:axId val="505983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CF7-44E0-A7A1-5735FC66CCB4}"/>
            </c:ext>
          </c:extLst>
        </c:ser>
        <c:dLbls>
          <c:showLegendKey val="0"/>
          <c:showVal val="0"/>
          <c:showCatName val="0"/>
          <c:showSerName val="0"/>
          <c:showPercent val="0"/>
          <c:showBubbleSize val="0"/>
        </c:dLbls>
        <c:marker val="1"/>
        <c:smooth val="0"/>
        <c:axId val="505983168"/>
        <c:axId val="505983552"/>
      </c:lineChart>
      <c:catAx>
        <c:axId val="50598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983552"/>
        <c:crosses val="autoZero"/>
        <c:auto val="1"/>
        <c:lblAlgn val="ctr"/>
        <c:lblOffset val="100"/>
        <c:tickLblSkip val="1"/>
        <c:tickMarkSkip val="1"/>
        <c:noMultiLvlLbl val="0"/>
      </c:catAx>
      <c:valAx>
        <c:axId val="50598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98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3066</c:v>
                </c:pt>
                <c:pt idx="1">
                  <c:v>3096</c:v>
                </c:pt>
                <c:pt idx="2">
                  <c:v>2987</c:v>
                </c:pt>
              </c:numCache>
            </c:numRef>
          </c:val>
          <c:extLst xmlns:c16r2="http://schemas.microsoft.com/office/drawing/2015/06/chart">
            <c:ext xmlns:c16="http://schemas.microsoft.com/office/drawing/2014/chart" uri="{C3380CC4-5D6E-409C-BE32-E72D297353CC}">
              <c16:uniqueId val="{00000000-2C49-48F0-8306-FBBBB3B50A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c:v>
                </c:pt>
                <c:pt idx="1">
                  <c:v>13</c:v>
                </c:pt>
                <c:pt idx="2">
                  <c:v>13</c:v>
                </c:pt>
              </c:numCache>
            </c:numRef>
          </c:val>
          <c:extLst xmlns:c16r2="http://schemas.microsoft.com/office/drawing/2015/06/chart">
            <c:ext xmlns:c16="http://schemas.microsoft.com/office/drawing/2014/chart" uri="{C3380CC4-5D6E-409C-BE32-E72D297353CC}">
              <c16:uniqueId val="{00000001-2C49-48F0-8306-FBBBB3B50A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1834</c:v>
                </c:pt>
                <c:pt idx="1">
                  <c:v>2598</c:v>
                </c:pt>
                <c:pt idx="2">
                  <c:v>3541</c:v>
                </c:pt>
              </c:numCache>
            </c:numRef>
          </c:val>
          <c:extLst xmlns:c16r2="http://schemas.microsoft.com/office/drawing/2015/06/chart">
            <c:ext xmlns:c16="http://schemas.microsoft.com/office/drawing/2014/chart" uri="{C3380CC4-5D6E-409C-BE32-E72D297353CC}">
              <c16:uniqueId val="{00000002-2C49-48F0-8306-FBBBB3B50A90}"/>
            </c:ext>
          </c:extLst>
        </c:ser>
        <c:dLbls>
          <c:showLegendKey val="0"/>
          <c:showVal val="0"/>
          <c:showCatName val="0"/>
          <c:showSerName val="0"/>
          <c:showPercent val="0"/>
          <c:showBubbleSize val="0"/>
        </c:dLbls>
        <c:gapWidth val="120"/>
        <c:overlap val="100"/>
        <c:axId val="408708200"/>
        <c:axId val="506014880"/>
      </c:barChart>
      <c:catAx>
        <c:axId val="40870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014880"/>
        <c:crosses val="autoZero"/>
        <c:auto val="1"/>
        <c:lblAlgn val="ctr"/>
        <c:lblOffset val="100"/>
        <c:tickLblSkip val="1"/>
        <c:tickMarkSkip val="1"/>
        <c:noMultiLvlLbl val="0"/>
      </c:catAx>
      <c:valAx>
        <c:axId val="506014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70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計画的な償還により前年度から</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百万円の減となった。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今後は、施設老朽化に伴う借入の増が見込まれるため、可能な限り後年度の元利償還に対し交付税措置があるものを選択するなどし、実質公債費比率の抑制を図る。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減債基金残額のうち、実質公債費比率の算定に用いる満期一括償還地方債の償還の財源として積み立てた額に係るものはない。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地方債の現在高については、令和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年度の借入額が償還額を下回ったため、前年度と比較して減少し、将来負担額全体も減となった。</a:t>
          </a:r>
        </a:p>
        <a:p>
          <a:r>
            <a:rPr kumimoji="1" lang="ja-JP" altLang="en-US" sz="1400">
              <a:solidFill>
                <a:sysClr val="windowText" lastClr="000000"/>
              </a:solidFill>
              <a:latin typeface="ＭＳ ゴシック" pitchFamily="49" charset="-128"/>
              <a:ea typeface="ＭＳ ゴシック" pitchFamily="49" charset="-128"/>
            </a:rPr>
            <a:t>　充当可能財源等については、充当可能特定歳入が史跡地公債償還元金補給金の減などにより約</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百万円減少したことから、全体として減となっている。</a:t>
          </a:r>
        </a:p>
        <a:p>
          <a:r>
            <a:rPr kumimoji="1" lang="ja-JP" altLang="en-US" sz="1400">
              <a:solidFill>
                <a:sysClr val="windowText" lastClr="000000"/>
              </a:solidFill>
              <a:latin typeface="ＭＳ ゴシック" pitchFamily="49" charset="-128"/>
              <a:ea typeface="ＭＳ ゴシック" pitchFamily="49" charset="-128"/>
            </a:rPr>
            <a:t>　結果として、将来負担比率の分子は減少し、健全な数値を維持している。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福岡県太宰府市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４年度は、中学校完全給食に向けた整備費や公共施設の改修事業の財源として公共施設整備基金を、増加する社会保障費の財源として地域福祉基金を活用したことなどから一定程度基金の取り崩しを行った一方で、将来や災害等への備えとして積極的に積み立てを行い、基金残高の増加に努めた。前年度決算剰余金等をもとに公共施設整備基金へ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千万円、地域福祉基金へ約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千百万円の積み立てを行うなどし、全体としては前年度から約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今後も財源の確保や経費削減、事業の見直しなどに努め、決算剰余金については、財政調整基金や公共施設整備基金への優先的な積み立てを行い、安定した財政運営に努める。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・公共施設整備基金：公共施設等の計画的な整備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・歴史と文化の環境整備基金：歴史的文化遺産および観光資源等の保全と整備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・ふるさと納税基金：ふるさと納税制度を通じて寄せられた寄附金等を活用した令和の都太宰府のまちづくり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・公共施設整備基金：公共施設改修事業の財源として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百万円の取り崩しを行ったが、前年度決算剰余金等をもとに約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千万円の積み立てを行ったため、残高は前年度から約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・地域福祉基金：前年度決算剰余金等をもとに約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千百万円の積み立てを行ったが、増加する社会保障費の財源として約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百万円の取り崩しを行ったため、残高は約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い多くの施設で更新時期を迎え、事業費の増大が見込まれることから今後も決算剰余金のうち一定額については優先的に公共施設整備基金へ積み立てを行い、計画的な公共施設の整備・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新型コロナウイルス感染症への対応や増加する社会保障費の財源として約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ふるさと納税の拡充、国・県補助金の活用など財源の確保に努めたことなどにより黒字決算となったことから、約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百万円の積み立てを行った。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災害などへの備えを考慮し、今後も決算剰余金の状況を見ながら、可能な限り積み立てを行う。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繰上償還を行わなかったため取り崩しは行わなかった。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大型事業での借入の繰上償還等に備え、決算剰余金の状況を見つつ、可能な限り積み立てを行う。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71,542
71,057
29.60
31,757,792
29,487,382
1,841,100
14,661,805
19,510,307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新型コロナウイルスの影響で減少していた個人住民税、法人住民税、固定資産税などの市税は増となり、基準財政収入額が増加したものの、臨時経済対策などの経費が臨時的に加算されたことによる基準財政需要額の増が上回ったため、財政力指数は令和</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年度よりも</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所等に乏しい本市においては、法人税収入が他の類似団体のようには見込めず、また、今後も社会福祉費や児童福祉費等の増が予想されることから、さらなる歳出の見直しや、適切な人員配置、行政改革を含めた事務の効率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2" name="直線コネクタ 71"/>
        <xdr:cNvCxnSpPr/>
      </xdr:nvCxnSpPr>
      <xdr:spPr>
        <a:xfrm>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はこれまで職員数の削減や機構の見直し、民間委託の推進など積極的に行政改革を進めてきたところであるが、令和４年度について、市税収入は増加したものの、歳出で、物価高騰により物件費等が増加したことなどが影響し、前年度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は増加傾向にあり、施設老朽化に伴う公債費の増も見込まれるなど、今後さらに財政構造の硬直化が予想されるため、歳入の増加や繰上償還を図りつつ、現在ある事業そのものの見直しなどの改善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64</xdr:row>
      <xdr:rowOff>31327</xdr:rowOff>
    </xdr:to>
    <xdr:cxnSp macro="">
      <xdr:nvCxnSpPr>
        <xdr:cNvPr id="132" name="直線コネクタ 131"/>
        <xdr:cNvCxnSpPr/>
      </xdr:nvCxnSpPr>
      <xdr:spPr>
        <a:xfrm>
          <a:off x="4114800" y="10827173"/>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65</xdr:row>
      <xdr:rowOff>28787</xdr:rowOff>
    </xdr:to>
    <xdr:cxnSp macro="">
      <xdr:nvCxnSpPr>
        <xdr:cNvPr id="135" name="直線コネクタ 134"/>
        <xdr:cNvCxnSpPr/>
      </xdr:nvCxnSpPr>
      <xdr:spPr>
        <a:xfrm flipV="1">
          <a:off x="3225800" y="10827173"/>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28787</xdr:rowOff>
    </xdr:to>
    <xdr:cxnSp macro="">
      <xdr:nvCxnSpPr>
        <xdr:cNvPr id="138" name="直線コネクタ 137"/>
        <xdr:cNvCxnSpPr/>
      </xdr:nvCxnSpPr>
      <xdr:spPr>
        <a:xfrm>
          <a:off x="2336800" y="111247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151977</xdr:rowOff>
    </xdr:to>
    <xdr:cxnSp macro="">
      <xdr:nvCxnSpPr>
        <xdr:cNvPr id="141" name="直線コネクタ 140"/>
        <xdr:cNvCxnSpPr/>
      </xdr:nvCxnSpPr>
      <xdr:spPr>
        <a:xfrm>
          <a:off x="1447800" y="1089956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3" name="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54" name="テキスト ボックス 153"/>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5" name="楕円 154"/>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56" name="テキスト ボックス 155"/>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8" name="テキスト ボックス 157"/>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59" name="楕円 158"/>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0" name="テキスト ボックス 159"/>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ふるさと納税関連の物件費の増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等により、前年度と比較し、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本市では、これまで進めてきた行政改革により積極的な民間委託の推進を行っているが、人件費抑制による委託料等の増加を考慮しても、全体としては全国平均や類似団体の平均決算額を下回っている。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147617</xdr:rowOff>
    </xdr:from>
    <xdr:to>
      <xdr:col>23</xdr:col>
      <xdr:colOff>133350</xdr:colOff>
      <xdr:row>89</xdr:row>
      <xdr:rowOff>118769</xdr:rowOff>
    </xdr:to>
    <xdr:cxnSp macro="">
      <xdr:nvCxnSpPr>
        <xdr:cNvPr id="190" name="直線コネクタ 189"/>
        <xdr:cNvCxnSpPr/>
      </xdr:nvCxnSpPr>
      <xdr:spPr>
        <a:xfrm flipV="1">
          <a:off x="4953000" y="14206517"/>
          <a:ext cx="0" cy="1171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90846</xdr:rowOff>
    </xdr:from>
    <xdr:ext cx="762000" cy="259045"/>
    <xdr:sp macro="" textlink="">
      <xdr:nvSpPr>
        <xdr:cNvPr id="191" name="人件費・物件費等の状況最小値テキスト"/>
        <xdr:cNvSpPr txBox="1"/>
      </xdr:nvSpPr>
      <xdr:spPr>
        <a:xfrm>
          <a:off x="5041900" y="153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118769</xdr:rowOff>
    </xdr:from>
    <xdr:to>
      <xdr:col>24</xdr:col>
      <xdr:colOff>12700</xdr:colOff>
      <xdr:row>89</xdr:row>
      <xdr:rowOff>118769</xdr:rowOff>
    </xdr:to>
    <xdr:cxnSp macro="">
      <xdr:nvCxnSpPr>
        <xdr:cNvPr id="192" name="直線コネクタ 191"/>
        <xdr:cNvCxnSpPr/>
      </xdr:nvCxnSpPr>
      <xdr:spPr>
        <a:xfrm>
          <a:off x="4864100" y="1537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62544</xdr:rowOff>
    </xdr:from>
    <xdr:ext cx="762000" cy="259045"/>
    <xdr:sp macro="" textlink="">
      <xdr:nvSpPr>
        <xdr:cNvPr id="193" name="人件費・物件費等の状況最大値テキスト"/>
        <xdr:cNvSpPr txBox="1"/>
      </xdr:nvSpPr>
      <xdr:spPr>
        <a:xfrm>
          <a:off x="5041900" y="1394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147617</xdr:rowOff>
    </xdr:from>
    <xdr:to>
      <xdr:col>24</xdr:col>
      <xdr:colOff>12700</xdr:colOff>
      <xdr:row>82</xdr:row>
      <xdr:rowOff>147617</xdr:rowOff>
    </xdr:to>
    <xdr:cxnSp macro="">
      <xdr:nvCxnSpPr>
        <xdr:cNvPr id="194" name="直線コネクタ 193"/>
        <xdr:cNvCxnSpPr/>
      </xdr:nvCxnSpPr>
      <xdr:spPr>
        <a:xfrm>
          <a:off x="4864100" y="142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61998</xdr:rowOff>
    </xdr:from>
    <xdr:to>
      <xdr:col>23</xdr:col>
      <xdr:colOff>133350</xdr:colOff>
      <xdr:row>83</xdr:row>
      <xdr:rowOff>113508</xdr:rowOff>
    </xdr:to>
    <xdr:cxnSp macro="">
      <xdr:nvCxnSpPr>
        <xdr:cNvPr id="195" name="直線コネクタ 194"/>
        <xdr:cNvCxnSpPr/>
      </xdr:nvCxnSpPr>
      <xdr:spPr>
        <a:xfrm>
          <a:off x="4114800" y="14292348"/>
          <a:ext cx="8382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16600</xdr:rowOff>
    </xdr:from>
    <xdr:ext cx="762000" cy="259045"/>
    <xdr:sp macro="" textlink="">
      <xdr:nvSpPr>
        <xdr:cNvPr id="196" name="人件費・物件費等の状況平均値テキスト"/>
        <xdr:cNvSpPr txBox="1"/>
      </xdr:nvSpPr>
      <xdr:spPr>
        <a:xfrm>
          <a:off x="5041900" y="14418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44523</xdr:rowOff>
    </xdr:from>
    <xdr:to>
      <xdr:col>23</xdr:col>
      <xdr:colOff>184150</xdr:colOff>
      <xdr:row>84</xdr:row>
      <xdr:rowOff>146123</xdr:rowOff>
    </xdr:to>
    <xdr:sp macro="" textlink="">
      <xdr:nvSpPr>
        <xdr:cNvPr id="197" name="フローチャート: 判断 196"/>
        <xdr:cNvSpPr/>
      </xdr:nvSpPr>
      <xdr:spPr>
        <a:xfrm>
          <a:off x="4902200" y="144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153891</xdr:rowOff>
    </xdr:from>
    <xdr:to>
      <xdr:col>19</xdr:col>
      <xdr:colOff>133350</xdr:colOff>
      <xdr:row>83</xdr:row>
      <xdr:rowOff>61998</xdr:rowOff>
    </xdr:to>
    <xdr:cxnSp macro="">
      <xdr:nvCxnSpPr>
        <xdr:cNvPr id="198" name="直線コネクタ 197"/>
        <xdr:cNvCxnSpPr/>
      </xdr:nvCxnSpPr>
      <xdr:spPr>
        <a:xfrm>
          <a:off x="3225800" y="14212791"/>
          <a:ext cx="889000" cy="7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12809</xdr:rowOff>
    </xdr:from>
    <xdr:to>
      <xdr:col>19</xdr:col>
      <xdr:colOff>184150</xdr:colOff>
      <xdr:row>84</xdr:row>
      <xdr:rowOff>114409</xdr:rowOff>
    </xdr:to>
    <xdr:sp macro="" textlink="">
      <xdr:nvSpPr>
        <xdr:cNvPr id="199" name="フローチャート: 判断 198"/>
        <xdr:cNvSpPr/>
      </xdr:nvSpPr>
      <xdr:spPr>
        <a:xfrm>
          <a:off x="4064000" y="1441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99186</xdr:rowOff>
    </xdr:from>
    <xdr:ext cx="736600" cy="259045"/>
    <xdr:sp macro="" textlink="">
      <xdr:nvSpPr>
        <xdr:cNvPr id="200" name="テキスト ボックス 199"/>
        <xdr:cNvSpPr txBox="1"/>
      </xdr:nvSpPr>
      <xdr:spPr>
        <a:xfrm>
          <a:off x="3733800" y="14500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64119</xdr:rowOff>
    </xdr:from>
    <xdr:to>
      <xdr:col>15</xdr:col>
      <xdr:colOff>82550</xdr:colOff>
      <xdr:row>82</xdr:row>
      <xdr:rowOff>153891</xdr:rowOff>
    </xdr:to>
    <xdr:cxnSp macro="">
      <xdr:nvCxnSpPr>
        <xdr:cNvPr id="201" name="直線コネクタ 200"/>
        <xdr:cNvCxnSpPr/>
      </xdr:nvCxnSpPr>
      <xdr:spPr>
        <a:xfrm>
          <a:off x="2336800" y="14123019"/>
          <a:ext cx="889000" cy="8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119196</xdr:rowOff>
    </xdr:from>
    <xdr:to>
      <xdr:col>15</xdr:col>
      <xdr:colOff>133350</xdr:colOff>
      <xdr:row>84</xdr:row>
      <xdr:rowOff>49346</xdr:rowOff>
    </xdr:to>
    <xdr:sp macro="" textlink="">
      <xdr:nvSpPr>
        <xdr:cNvPr id="202" name="フローチャート: 判断 201"/>
        <xdr:cNvSpPr/>
      </xdr:nvSpPr>
      <xdr:spPr>
        <a:xfrm>
          <a:off x="3175000" y="1434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34123</xdr:rowOff>
    </xdr:from>
    <xdr:ext cx="762000" cy="259045"/>
    <xdr:sp macro="" textlink="">
      <xdr:nvSpPr>
        <xdr:cNvPr id="203" name="テキスト ボックス 202"/>
        <xdr:cNvSpPr txBox="1"/>
      </xdr:nvSpPr>
      <xdr:spPr>
        <a:xfrm>
          <a:off x="2844800" y="1443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17323</xdr:rowOff>
    </xdr:from>
    <xdr:to>
      <xdr:col>11</xdr:col>
      <xdr:colOff>31750</xdr:colOff>
      <xdr:row>82</xdr:row>
      <xdr:rowOff>64119</xdr:rowOff>
    </xdr:to>
    <xdr:cxnSp macro="">
      <xdr:nvCxnSpPr>
        <xdr:cNvPr id="204" name="直線コネクタ 203"/>
        <xdr:cNvCxnSpPr/>
      </xdr:nvCxnSpPr>
      <xdr:spPr>
        <a:xfrm>
          <a:off x="1447800" y="14076223"/>
          <a:ext cx="889000" cy="4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27798</xdr:rowOff>
    </xdr:from>
    <xdr:to>
      <xdr:col>11</xdr:col>
      <xdr:colOff>82550</xdr:colOff>
      <xdr:row>83</xdr:row>
      <xdr:rowOff>129398</xdr:rowOff>
    </xdr:to>
    <xdr:sp macro="" textlink="">
      <xdr:nvSpPr>
        <xdr:cNvPr id="205" name="フローチャート: 判断 204"/>
        <xdr:cNvSpPr/>
      </xdr:nvSpPr>
      <xdr:spPr>
        <a:xfrm>
          <a:off x="2286000" y="1425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114175</xdr:rowOff>
    </xdr:from>
    <xdr:ext cx="762000" cy="259045"/>
    <xdr:sp macro="" textlink="">
      <xdr:nvSpPr>
        <xdr:cNvPr id="206" name="テキスト ボックス 205"/>
        <xdr:cNvSpPr txBox="1"/>
      </xdr:nvSpPr>
      <xdr:spPr>
        <a:xfrm>
          <a:off x="1955800" y="143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168949</xdr:rowOff>
    </xdr:from>
    <xdr:to>
      <xdr:col>7</xdr:col>
      <xdr:colOff>31750</xdr:colOff>
      <xdr:row>83</xdr:row>
      <xdr:rowOff>99099</xdr:rowOff>
    </xdr:to>
    <xdr:sp macro="" textlink="">
      <xdr:nvSpPr>
        <xdr:cNvPr id="207" name="フローチャート: 判断 206"/>
        <xdr:cNvSpPr/>
      </xdr:nvSpPr>
      <xdr:spPr>
        <a:xfrm>
          <a:off x="1397000" y="1422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83876</xdr:rowOff>
    </xdr:from>
    <xdr:ext cx="762000" cy="259045"/>
    <xdr:sp macro="" textlink="">
      <xdr:nvSpPr>
        <xdr:cNvPr id="208" name="テキスト ボックス 207"/>
        <xdr:cNvSpPr txBox="1"/>
      </xdr:nvSpPr>
      <xdr:spPr>
        <a:xfrm>
          <a:off x="1066800" y="1431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62708</xdr:rowOff>
    </xdr:from>
    <xdr:to>
      <xdr:col>23</xdr:col>
      <xdr:colOff>184150</xdr:colOff>
      <xdr:row>83</xdr:row>
      <xdr:rowOff>164308</xdr:rowOff>
    </xdr:to>
    <xdr:sp macro="" textlink="">
      <xdr:nvSpPr>
        <xdr:cNvPr id="214" name="楕円 213"/>
        <xdr:cNvSpPr/>
      </xdr:nvSpPr>
      <xdr:spPr>
        <a:xfrm>
          <a:off x="4902200" y="142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79235</xdr:rowOff>
    </xdr:from>
    <xdr:ext cx="762000" cy="259045"/>
    <xdr:sp macro="" textlink="">
      <xdr:nvSpPr>
        <xdr:cNvPr id="215" name="人件費・物件費等の状況該当値テキスト"/>
        <xdr:cNvSpPr txBox="1"/>
      </xdr:nvSpPr>
      <xdr:spPr>
        <a:xfrm>
          <a:off x="5041900" y="141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11198</xdr:rowOff>
    </xdr:from>
    <xdr:to>
      <xdr:col>19</xdr:col>
      <xdr:colOff>184150</xdr:colOff>
      <xdr:row>83</xdr:row>
      <xdr:rowOff>112798</xdr:rowOff>
    </xdr:to>
    <xdr:sp macro="" textlink="">
      <xdr:nvSpPr>
        <xdr:cNvPr id="216" name="楕円 215"/>
        <xdr:cNvSpPr/>
      </xdr:nvSpPr>
      <xdr:spPr>
        <a:xfrm>
          <a:off x="4064000" y="142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122975</xdr:rowOff>
    </xdr:from>
    <xdr:ext cx="736600" cy="259045"/>
    <xdr:sp macro="" textlink="">
      <xdr:nvSpPr>
        <xdr:cNvPr id="217" name="テキスト ボックス 216"/>
        <xdr:cNvSpPr txBox="1"/>
      </xdr:nvSpPr>
      <xdr:spPr>
        <a:xfrm>
          <a:off x="3733800" y="14010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103091</xdr:rowOff>
    </xdr:from>
    <xdr:to>
      <xdr:col>15</xdr:col>
      <xdr:colOff>133350</xdr:colOff>
      <xdr:row>83</xdr:row>
      <xdr:rowOff>33241</xdr:rowOff>
    </xdr:to>
    <xdr:sp macro="" textlink="">
      <xdr:nvSpPr>
        <xdr:cNvPr id="218" name="楕円 217"/>
        <xdr:cNvSpPr/>
      </xdr:nvSpPr>
      <xdr:spPr>
        <a:xfrm>
          <a:off x="3175000" y="141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43418</xdr:rowOff>
    </xdr:from>
    <xdr:ext cx="762000" cy="259045"/>
    <xdr:sp macro="" textlink="">
      <xdr:nvSpPr>
        <xdr:cNvPr id="219" name="テキスト ボックス 218"/>
        <xdr:cNvSpPr txBox="1"/>
      </xdr:nvSpPr>
      <xdr:spPr>
        <a:xfrm>
          <a:off x="2844800" y="1393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13319</xdr:rowOff>
    </xdr:from>
    <xdr:to>
      <xdr:col>11</xdr:col>
      <xdr:colOff>82550</xdr:colOff>
      <xdr:row>82</xdr:row>
      <xdr:rowOff>114919</xdr:rowOff>
    </xdr:to>
    <xdr:sp macro="" textlink="">
      <xdr:nvSpPr>
        <xdr:cNvPr id="220" name="楕円 219"/>
        <xdr:cNvSpPr/>
      </xdr:nvSpPr>
      <xdr:spPr>
        <a:xfrm>
          <a:off x="2286000" y="140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125096</xdr:rowOff>
    </xdr:from>
    <xdr:ext cx="762000" cy="259045"/>
    <xdr:sp macro="" textlink="">
      <xdr:nvSpPr>
        <xdr:cNvPr id="221" name="テキスト ボックス 220"/>
        <xdr:cNvSpPr txBox="1"/>
      </xdr:nvSpPr>
      <xdr:spPr>
        <a:xfrm>
          <a:off x="1955800" y="1384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137973</xdr:rowOff>
    </xdr:from>
    <xdr:to>
      <xdr:col>7</xdr:col>
      <xdr:colOff>31750</xdr:colOff>
      <xdr:row>82</xdr:row>
      <xdr:rowOff>68123</xdr:rowOff>
    </xdr:to>
    <xdr:sp macro="" textlink="">
      <xdr:nvSpPr>
        <xdr:cNvPr id="222" name="楕円 221"/>
        <xdr:cNvSpPr/>
      </xdr:nvSpPr>
      <xdr:spPr>
        <a:xfrm>
          <a:off x="1397000" y="1402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78300</xdr:rowOff>
    </xdr:from>
    <xdr:ext cx="762000" cy="259045"/>
    <xdr:sp macro="" textlink="">
      <xdr:nvSpPr>
        <xdr:cNvPr id="223" name="テキスト ボックス 222"/>
        <xdr:cNvSpPr txBox="1"/>
      </xdr:nvSpPr>
      <xdr:spPr>
        <a:xfrm>
          <a:off x="1066800" y="1379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職員構成の変動等により高い水準となっているが、今後も各種手当の総点検を行うとともに、職員の能力・業績の適正な評価を行うよう人事評価制度を運用していく。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88</xdr:row>
      <xdr:rowOff>120650</xdr:rowOff>
    </xdr:to>
    <xdr:cxnSp macro="">
      <xdr:nvCxnSpPr>
        <xdr:cNvPr id="259" name="直線コネクタ 258"/>
        <xdr:cNvCxnSpPr/>
      </xdr:nvCxnSpPr>
      <xdr:spPr>
        <a:xfrm flipV="1">
          <a:off x="16179800" y="1500142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907</xdr:rowOff>
    </xdr:to>
    <xdr:cxnSp macro="">
      <xdr:nvCxnSpPr>
        <xdr:cNvPr id="262" name="直線コネクタ 261"/>
        <xdr:cNvCxnSpPr/>
      </xdr:nvCxnSpPr>
      <xdr:spPr>
        <a:xfrm flipV="1">
          <a:off x="15290800" y="152082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907</xdr:rowOff>
    </xdr:to>
    <xdr:cxnSp macro="">
      <xdr:nvCxnSpPr>
        <xdr:cNvPr id="265" name="直線コネクタ 264"/>
        <xdr:cNvCxnSpPr/>
      </xdr:nvCxnSpPr>
      <xdr:spPr>
        <a:xfrm>
          <a:off x="14401800" y="151910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103414</xdr:rowOff>
    </xdr:to>
    <xdr:cxnSp macro="">
      <xdr:nvCxnSpPr>
        <xdr:cNvPr id="268" name="直線コネクタ 267"/>
        <xdr:cNvCxnSpPr/>
      </xdr:nvCxnSpPr>
      <xdr:spPr>
        <a:xfrm>
          <a:off x="13512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8" name="楕円 277"/>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9"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2" name="楕円 281"/>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3" name="テキスト ボックス 282"/>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4" name="楕円 283"/>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5" name="テキスト ボックス 284"/>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6" name="楕円 285"/>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7" name="テキスト ボックス 286"/>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集中改革プランに基づき、機構改革や定年退職者の不補充に等により職員数の削減を図ってきた結果、全国平均と比べても極めて効率的な運営形態を実現している。今後も、各種権限移譲や行政サービスとのバランスを考慮しつつ、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5821</xdr:rowOff>
    </xdr:from>
    <xdr:to>
      <xdr:col>81</xdr:col>
      <xdr:colOff>44450</xdr:colOff>
      <xdr:row>59</xdr:row>
      <xdr:rowOff>17886</xdr:rowOff>
    </xdr:to>
    <xdr:cxnSp macro="">
      <xdr:nvCxnSpPr>
        <xdr:cNvPr id="322" name="直線コネクタ 321"/>
        <xdr:cNvCxnSpPr/>
      </xdr:nvCxnSpPr>
      <xdr:spPr>
        <a:xfrm>
          <a:off x="16179800" y="1012137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3"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3810</xdr:rowOff>
    </xdr:from>
    <xdr:to>
      <xdr:col>77</xdr:col>
      <xdr:colOff>44450</xdr:colOff>
      <xdr:row>59</xdr:row>
      <xdr:rowOff>5821</xdr:rowOff>
    </xdr:to>
    <xdr:cxnSp macro="">
      <xdr:nvCxnSpPr>
        <xdr:cNvPr id="325" name="直線コネクタ 324"/>
        <xdr:cNvCxnSpPr/>
      </xdr:nvCxnSpPr>
      <xdr:spPr>
        <a:xfrm>
          <a:off x="15290800" y="101193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7" name="テキスト ボックス 326"/>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145097</xdr:rowOff>
    </xdr:from>
    <xdr:to>
      <xdr:col>72</xdr:col>
      <xdr:colOff>203200</xdr:colOff>
      <xdr:row>59</xdr:row>
      <xdr:rowOff>3810</xdr:rowOff>
    </xdr:to>
    <xdr:cxnSp macro="">
      <xdr:nvCxnSpPr>
        <xdr:cNvPr id="328" name="直線コネクタ 327"/>
        <xdr:cNvCxnSpPr/>
      </xdr:nvCxnSpPr>
      <xdr:spPr>
        <a:xfrm>
          <a:off x="14401800" y="100891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9" name="フローチャート: 判断 328"/>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0" name="テキスト ボックス 329"/>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135044</xdr:rowOff>
    </xdr:from>
    <xdr:to>
      <xdr:col>68</xdr:col>
      <xdr:colOff>152400</xdr:colOff>
      <xdr:row>58</xdr:row>
      <xdr:rowOff>145097</xdr:rowOff>
    </xdr:to>
    <xdr:cxnSp macro="">
      <xdr:nvCxnSpPr>
        <xdr:cNvPr id="331" name="直線コネクタ 330"/>
        <xdr:cNvCxnSpPr/>
      </xdr:nvCxnSpPr>
      <xdr:spPr>
        <a:xfrm>
          <a:off x="13512800" y="1007914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2" name="フローチャート: 判断 331"/>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3" name="テキスト ボックス 332"/>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4" name="フローチャート: 判断 333"/>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5" name="テキスト ボックス 334"/>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138536</xdr:rowOff>
    </xdr:from>
    <xdr:to>
      <xdr:col>81</xdr:col>
      <xdr:colOff>95250</xdr:colOff>
      <xdr:row>59</xdr:row>
      <xdr:rowOff>68686</xdr:rowOff>
    </xdr:to>
    <xdr:sp macro="" textlink="">
      <xdr:nvSpPr>
        <xdr:cNvPr id="341" name="楕円 340"/>
        <xdr:cNvSpPr/>
      </xdr:nvSpPr>
      <xdr:spPr>
        <a:xfrm>
          <a:off x="169672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155063</xdr:rowOff>
    </xdr:from>
    <xdr:ext cx="762000" cy="259045"/>
    <xdr:sp macro="" textlink="">
      <xdr:nvSpPr>
        <xdr:cNvPr id="342" name="定員管理の状況該当値テキスト"/>
        <xdr:cNvSpPr txBox="1"/>
      </xdr:nvSpPr>
      <xdr:spPr>
        <a:xfrm>
          <a:off x="17106900" y="99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126471</xdr:rowOff>
    </xdr:from>
    <xdr:to>
      <xdr:col>77</xdr:col>
      <xdr:colOff>95250</xdr:colOff>
      <xdr:row>59</xdr:row>
      <xdr:rowOff>56621</xdr:rowOff>
    </xdr:to>
    <xdr:sp macro="" textlink="">
      <xdr:nvSpPr>
        <xdr:cNvPr id="343" name="楕円 342"/>
        <xdr:cNvSpPr/>
      </xdr:nvSpPr>
      <xdr:spPr>
        <a:xfrm>
          <a:off x="16129000" y="100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66798</xdr:rowOff>
    </xdr:from>
    <xdr:ext cx="736600" cy="259045"/>
    <xdr:sp macro="" textlink="">
      <xdr:nvSpPr>
        <xdr:cNvPr id="344" name="テキスト ボックス 343"/>
        <xdr:cNvSpPr txBox="1"/>
      </xdr:nvSpPr>
      <xdr:spPr>
        <a:xfrm>
          <a:off x="15798800" y="983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124460</xdr:rowOff>
    </xdr:from>
    <xdr:to>
      <xdr:col>73</xdr:col>
      <xdr:colOff>44450</xdr:colOff>
      <xdr:row>59</xdr:row>
      <xdr:rowOff>54610</xdr:rowOff>
    </xdr:to>
    <xdr:sp macro="" textlink="">
      <xdr:nvSpPr>
        <xdr:cNvPr id="345" name="楕円 344"/>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64787</xdr:rowOff>
    </xdr:from>
    <xdr:ext cx="762000" cy="259045"/>
    <xdr:sp macro="" textlink="">
      <xdr:nvSpPr>
        <xdr:cNvPr id="346" name="テキスト ボックス 345"/>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94297</xdr:rowOff>
    </xdr:from>
    <xdr:to>
      <xdr:col>68</xdr:col>
      <xdr:colOff>203200</xdr:colOff>
      <xdr:row>59</xdr:row>
      <xdr:rowOff>24447</xdr:rowOff>
    </xdr:to>
    <xdr:sp macro="" textlink="">
      <xdr:nvSpPr>
        <xdr:cNvPr id="347" name="楕円 346"/>
        <xdr:cNvSpPr/>
      </xdr:nvSpPr>
      <xdr:spPr>
        <a:xfrm>
          <a:off x="14351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34624</xdr:rowOff>
    </xdr:from>
    <xdr:ext cx="762000" cy="259045"/>
    <xdr:sp macro="" textlink="">
      <xdr:nvSpPr>
        <xdr:cNvPr id="348" name="テキスト ボックス 347"/>
        <xdr:cNvSpPr txBox="1"/>
      </xdr:nvSpPr>
      <xdr:spPr>
        <a:xfrm>
          <a:off x="14020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84244</xdr:rowOff>
    </xdr:from>
    <xdr:to>
      <xdr:col>64</xdr:col>
      <xdr:colOff>152400</xdr:colOff>
      <xdr:row>59</xdr:row>
      <xdr:rowOff>14394</xdr:rowOff>
    </xdr:to>
    <xdr:sp macro="" textlink="">
      <xdr:nvSpPr>
        <xdr:cNvPr id="349" name="楕円 348"/>
        <xdr:cNvSpPr/>
      </xdr:nvSpPr>
      <xdr:spPr>
        <a:xfrm>
          <a:off x="13462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24571</xdr:rowOff>
    </xdr:from>
    <xdr:ext cx="762000" cy="259045"/>
    <xdr:sp macro="" textlink="">
      <xdr:nvSpPr>
        <xdr:cNvPr id="350" name="テキスト ボックス 349"/>
        <xdr:cNvSpPr txBox="1"/>
      </xdr:nvSpPr>
      <xdr:spPr>
        <a:xfrm>
          <a:off x="13131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年度以降、大型事業の償還が開始していることに加え、一部事務組合の施設整備に係る地方債償還金が増加していることなどにより、実質公債費比率は増傾向にあり、令和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債費は増加が見込まれ、新規発行に際しては、元利償還に交付税措置等があるものを選択するよう努めるほか、償還額以上の新規発行を行わないなど、適切に市債残高を管理しつつ、中長期的な償還額が平準化されるよう勘案し、実質公債費比率の安定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137583</xdr:rowOff>
    </xdr:to>
    <xdr:cxnSp macro="">
      <xdr:nvCxnSpPr>
        <xdr:cNvPr id="383" name="直線コネクタ 382"/>
        <xdr:cNvCxnSpPr/>
      </xdr:nvCxnSpPr>
      <xdr:spPr>
        <a:xfrm>
          <a:off x="16179800" y="68160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4"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129540</xdr:rowOff>
    </xdr:to>
    <xdr:cxnSp macro="">
      <xdr:nvCxnSpPr>
        <xdr:cNvPr id="386" name="直線コネクタ 385"/>
        <xdr:cNvCxnSpPr/>
      </xdr:nvCxnSpPr>
      <xdr:spPr>
        <a:xfrm>
          <a:off x="15290800" y="67597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73237</xdr:rowOff>
    </xdr:to>
    <xdr:cxnSp macro="">
      <xdr:nvCxnSpPr>
        <xdr:cNvPr id="389" name="直線コネクタ 388"/>
        <xdr:cNvCxnSpPr/>
      </xdr:nvCxnSpPr>
      <xdr:spPr>
        <a:xfrm>
          <a:off x="14401800" y="66954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0" name="フローチャート: 判断 38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1" name="テキスト ボックス 39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39</xdr:row>
      <xdr:rowOff>8890</xdr:rowOff>
    </xdr:to>
    <xdr:cxnSp macro="">
      <xdr:nvCxnSpPr>
        <xdr:cNvPr id="392" name="直線コネクタ 391"/>
        <xdr:cNvCxnSpPr/>
      </xdr:nvCxnSpPr>
      <xdr:spPr>
        <a:xfrm>
          <a:off x="13512800" y="66552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3" name="フローチャート: 判断 392"/>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4" name="テキスト ボックス 393"/>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2" name="楕円 401"/>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3"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4" name="楕円 403"/>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5" name="テキスト ボックス 40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6" name="楕円 405"/>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7" name="テキスト ボックス 406"/>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8" name="楕円 407"/>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9" name="テキスト ボックス 408"/>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410" name="楕円 409"/>
        <xdr:cNvSpPr/>
      </xdr:nvSpPr>
      <xdr:spPr>
        <a:xfrm>
          <a:off x="13462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411" name="テキスト ボックス 410"/>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地方債の現在高について、令和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年度の借入額が償還額を下回り、令和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年度末残高と比較して、約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千万円減少したことや、下水道事業会計の地方債元金償還に充てる一般会計からの負担額が減少したことなどにより将来負担額は減少し、健全な数値を維持している。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今後も適切に市債残高を管理し、財政の健全化に努めていく。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1" name="フローチャート: 判断 450"/>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2" name="テキスト ボックス 451"/>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3" name="フローチャート: 判断 452"/>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4" name="テキスト ボックス 453"/>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71,542
71,057
29.60
31,757,792
29,487,382
1,841,100
14,661,805
19,510,307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早くから民間委託を推進してきたことや、定年退職者の不補充等により積極的な人件費削減に努めてきたことから、類似団体と比較して人件費は少ない状況である。</a:t>
          </a:r>
        </a:p>
        <a:p>
          <a:r>
            <a:rPr kumimoji="1" lang="ja-JP" altLang="en-US" sz="1300">
              <a:latin typeface="ＭＳ Ｐゴシック" panose="020B0600070205080204" pitchFamily="50" charset="-128"/>
              <a:ea typeface="ＭＳ Ｐゴシック" panose="020B0600070205080204" pitchFamily="50" charset="-128"/>
            </a:rPr>
            <a:t>　一方で会計年度任用職員制度の運用に基づく人件費の増加が今後も見込まれるため、各種権限移譲や行政サービスとのバランスを考慮しつつ、適切な定員管理や人事評価制度を用いた給与体系の見直し等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46990</xdr:rowOff>
    </xdr:to>
    <xdr:cxnSp macro="">
      <xdr:nvCxnSpPr>
        <xdr:cNvPr id="66" name="直線コネクタ 65"/>
        <xdr:cNvCxnSpPr/>
      </xdr:nvCxnSpPr>
      <xdr:spPr>
        <a:xfrm flipV="1">
          <a:off x="3987800" y="603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153670</xdr:rowOff>
    </xdr:to>
    <xdr:cxnSp macro="">
      <xdr:nvCxnSpPr>
        <xdr:cNvPr id="69" name="直線コネクタ 68"/>
        <xdr:cNvCxnSpPr/>
      </xdr:nvCxnSpPr>
      <xdr:spPr>
        <a:xfrm flipV="1">
          <a:off x="3098800" y="604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153670</xdr:rowOff>
    </xdr:to>
    <xdr:cxnSp macro="">
      <xdr:nvCxnSpPr>
        <xdr:cNvPr id="72" name="直線コネクタ 71"/>
        <xdr:cNvCxnSpPr/>
      </xdr:nvCxnSpPr>
      <xdr:spPr>
        <a:xfrm>
          <a:off x="2209800" y="5971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142240</xdr:rowOff>
    </xdr:to>
    <xdr:cxnSp macro="">
      <xdr:nvCxnSpPr>
        <xdr:cNvPr id="75" name="直線コネクタ 74"/>
        <xdr:cNvCxnSpPr/>
      </xdr:nvCxnSpPr>
      <xdr:spPr>
        <a:xfrm>
          <a:off x="1320800" y="594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ポイント高いが、これは行政改革により、業務の民間委託化が進んだ結果である。</a:t>
          </a:r>
        </a:p>
        <a:p>
          <a:r>
            <a:rPr kumimoji="1" lang="ja-JP" altLang="en-US" sz="1300">
              <a:latin typeface="ＭＳ Ｐゴシック" panose="020B0600070205080204" pitchFamily="50" charset="-128"/>
              <a:ea typeface="ＭＳ Ｐゴシック" panose="020B0600070205080204" pitchFamily="50" charset="-128"/>
            </a:rPr>
            <a:t>　今後も効率的な行政運営により、物件費の上昇抑制に努める。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143002</xdr:rowOff>
    </xdr:to>
    <xdr:cxnSp macro="">
      <xdr:nvCxnSpPr>
        <xdr:cNvPr id="125" name="直線コネクタ 124"/>
        <xdr:cNvCxnSpPr/>
      </xdr:nvCxnSpPr>
      <xdr:spPr>
        <a:xfrm>
          <a:off x="15671800" y="29570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152146</xdr:rowOff>
    </xdr:to>
    <xdr:cxnSp macro="">
      <xdr:nvCxnSpPr>
        <xdr:cNvPr id="128" name="直線コネクタ 127"/>
        <xdr:cNvCxnSpPr/>
      </xdr:nvCxnSpPr>
      <xdr:spPr>
        <a:xfrm flipV="1">
          <a:off x="14782800" y="2957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18</xdr:row>
      <xdr:rowOff>44704</xdr:rowOff>
    </xdr:to>
    <xdr:cxnSp macro="">
      <xdr:nvCxnSpPr>
        <xdr:cNvPr id="131" name="直線コネクタ 130"/>
        <xdr:cNvCxnSpPr/>
      </xdr:nvCxnSpPr>
      <xdr:spPr>
        <a:xfrm flipV="1">
          <a:off x="13893800" y="3066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44704</xdr:rowOff>
    </xdr:to>
    <xdr:cxnSp macro="">
      <xdr:nvCxnSpPr>
        <xdr:cNvPr id="134" name="直線コネクタ 133"/>
        <xdr:cNvCxnSpPr/>
      </xdr:nvCxnSpPr>
      <xdr:spPr>
        <a:xfrm>
          <a:off x="13004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4" name="楕円 143"/>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5"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6" name="楕円 145"/>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7" name="テキスト ボックス 146"/>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8" name="楕円 147"/>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9" name="テキスト ボックス 148"/>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50" name="楕円 149"/>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1" name="テキスト ボックス 150"/>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2" name="楕円 151"/>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3" name="テキスト ボックス 152"/>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ポイント増となった。介護・訓練等給付費や障がい児通所支援給付費などは増傾向にある。</a:t>
          </a:r>
        </a:p>
        <a:p>
          <a:r>
            <a:rPr kumimoji="1" lang="ja-JP" altLang="en-US" sz="1300">
              <a:latin typeface="ＭＳ Ｐゴシック" panose="020B0600070205080204" pitchFamily="50" charset="-128"/>
              <a:ea typeface="ＭＳ Ｐゴシック" panose="020B0600070205080204" pitchFamily="50" charset="-128"/>
            </a:rPr>
            <a:t>　今後も伸びが見込まれることから、適正な審査や就労支援等を行うことにより、財政を圧迫する上昇傾向に歯止めをかけるよう努める。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165100</xdr:rowOff>
    </xdr:to>
    <xdr:cxnSp macro="">
      <xdr:nvCxnSpPr>
        <xdr:cNvPr id="186" name="直線コネクタ 185"/>
        <xdr:cNvCxnSpPr/>
      </xdr:nvCxnSpPr>
      <xdr:spPr>
        <a:xfrm>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157480</xdr:rowOff>
    </xdr:to>
    <xdr:cxnSp macro="">
      <xdr:nvCxnSpPr>
        <xdr:cNvPr id="189" name="直線コネクタ 188"/>
        <xdr:cNvCxnSpPr/>
      </xdr:nvCxnSpPr>
      <xdr:spPr>
        <a:xfrm flipV="1">
          <a:off x="3098800" y="969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119380</xdr:rowOff>
    </xdr:from>
    <xdr:to>
      <xdr:col>15</xdr:col>
      <xdr:colOff>98425</xdr:colOff>
      <xdr:row>56</xdr:row>
      <xdr:rowOff>157480</xdr:rowOff>
    </xdr:to>
    <xdr:cxnSp macro="">
      <xdr:nvCxnSpPr>
        <xdr:cNvPr id="192" name="直線コネクタ 191"/>
        <xdr:cNvCxnSpPr/>
      </xdr:nvCxnSpPr>
      <xdr:spPr>
        <a:xfrm>
          <a:off x="2209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119380</xdr:rowOff>
    </xdr:to>
    <xdr:cxnSp macro="">
      <xdr:nvCxnSpPr>
        <xdr:cNvPr id="195" name="直線コネクタ 194"/>
        <xdr:cNvCxnSpPr/>
      </xdr:nvCxnSpPr>
      <xdr:spPr>
        <a:xfrm>
          <a:off x="1320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5" name="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6"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8" name="テキスト ボックス 207"/>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106680</xdr:rowOff>
    </xdr:from>
    <xdr:to>
      <xdr:col>15</xdr:col>
      <xdr:colOff>149225</xdr:colOff>
      <xdr:row>57</xdr:row>
      <xdr:rowOff>36830</xdr:rowOff>
    </xdr:to>
    <xdr:sp macro="" textlink="">
      <xdr:nvSpPr>
        <xdr:cNvPr id="209" name="楕円 208"/>
        <xdr:cNvSpPr/>
      </xdr:nvSpPr>
      <xdr:spPr>
        <a:xfrm>
          <a:off x="3048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21607</xdr:rowOff>
    </xdr:from>
    <xdr:ext cx="762000" cy="259045"/>
    <xdr:sp macro="" textlink="">
      <xdr:nvSpPr>
        <xdr:cNvPr id="210" name="テキスト ボックス 209"/>
        <xdr:cNvSpPr txBox="1"/>
      </xdr:nvSpPr>
      <xdr:spPr>
        <a:xfrm>
          <a:off x="2717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68580</xdr:rowOff>
    </xdr:from>
    <xdr:to>
      <xdr:col>11</xdr:col>
      <xdr:colOff>60325</xdr:colOff>
      <xdr:row>56</xdr:row>
      <xdr:rowOff>170180</xdr:rowOff>
    </xdr:to>
    <xdr:sp macro="" textlink="">
      <xdr:nvSpPr>
        <xdr:cNvPr id="211" name="楕円 210"/>
        <xdr:cNvSpPr/>
      </xdr:nvSpPr>
      <xdr:spPr>
        <a:xfrm>
          <a:off x="2159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154957</xdr:rowOff>
    </xdr:from>
    <xdr:ext cx="762000" cy="259045"/>
    <xdr:sp macro="" textlink="">
      <xdr:nvSpPr>
        <xdr:cNvPr id="212" name="テキスト ボックス 211"/>
        <xdr:cNvSpPr txBox="1"/>
      </xdr:nvSpPr>
      <xdr:spPr>
        <a:xfrm>
          <a:off x="1828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3" name="楕円 212"/>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4" name="テキスト ボックス 213"/>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その他に係る経常収支比率は、福岡県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の平均と同水準となっている。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今後は、公共施設の維持補修の需要増についても予想されることから、予算や事業計画のさらなる適正化とコスト削減に努めていく。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0</xdr:rowOff>
    </xdr:to>
    <xdr:cxnSp macro="">
      <xdr:nvCxnSpPr>
        <xdr:cNvPr id="247" name="直線コネクタ 246"/>
        <xdr:cNvCxnSpPr/>
      </xdr:nvCxnSpPr>
      <xdr:spPr>
        <a:xfrm>
          <a:off x="156718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58</xdr:row>
      <xdr:rowOff>0</xdr:rowOff>
    </xdr:to>
    <xdr:cxnSp macro="">
      <xdr:nvCxnSpPr>
        <xdr:cNvPr id="250" name="直線コネクタ 249"/>
        <xdr:cNvCxnSpPr/>
      </xdr:nvCxnSpPr>
      <xdr:spPr>
        <a:xfrm>
          <a:off x="14782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58</xdr:row>
      <xdr:rowOff>63500</xdr:rowOff>
    </xdr:to>
    <xdr:cxnSp macro="">
      <xdr:nvCxnSpPr>
        <xdr:cNvPr id="253" name="直線コネクタ 252"/>
        <xdr:cNvCxnSpPr/>
      </xdr:nvCxnSpPr>
      <xdr:spPr>
        <a:xfrm flipV="1">
          <a:off x="13893800" y="986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63500</xdr:rowOff>
    </xdr:to>
    <xdr:cxnSp macro="">
      <xdr:nvCxnSpPr>
        <xdr:cNvPr id="256" name="直線コネクタ 255"/>
        <xdr:cNvCxnSpPr/>
      </xdr:nvCxnSpPr>
      <xdr:spPr>
        <a:xfrm>
          <a:off x="13004800" y="989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6" name="楕円 265"/>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7"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68" name="楕円 267"/>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35577</xdr:rowOff>
    </xdr:from>
    <xdr:ext cx="736600" cy="259045"/>
    <xdr:sp macro="" textlink="">
      <xdr:nvSpPr>
        <xdr:cNvPr id="269" name="テキスト ボックス 268"/>
        <xdr:cNvSpPr txBox="1"/>
      </xdr:nvSpPr>
      <xdr:spPr>
        <a:xfrm>
          <a:off x="15290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44450</xdr:rowOff>
    </xdr:from>
    <xdr:to>
      <xdr:col>74</xdr:col>
      <xdr:colOff>31750</xdr:colOff>
      <xdr:row>57</xdr:row>
      <xdr:rowOff>146050</xdr:rowOff>
    </xdr:to>
    <xdr:sp macro="" textlink="">
      <xdr:nvSpPr>
        <xdr:cNvPr id="270" name="楕円 269"/>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156227</xdr:rowOff>
    </xdr:from>
    <xdr:ext cx="762000" cy="259045"/>
    <xdr:sp macro="" textlink="">
      <xdr:nvSpPr>
        <xdr:cNvPr id="271" name="テキスト ボックス 270"/>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2" name="楕円 271"/>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3" name="テキスト ボックス 272"/>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74" name="楕円 273"/>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75" name="テキスト ボックス 274"/>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類似団体を上回る状況が続いている。これは、ごみ処理や消防など広域で実施することで効率が高まる事業について、積極的に近隣自治体と一部事務組合を構成しているためである。</a:t>
          </a:r>
        </a:p>
        <a:p>
          <a:r>
            <a:rPr kumimoji="1" lang="ja-JP" altLang="en-US" sz="1300">
              <a:latin typeface="ＭＳ Ｐゴシック" panose="020B0600070205080204" pitchFamily="50" charset="-128"/>
              <a:ea typeface="ＭＳ Ｐゴシック" panose="020B0600070205080204" pitchFamily="50" charset="-128"/>
            </a:rPr>
            <a:t>　今後も一部事務組合の予算や事業的適正化を促すなど、負担額の平準化に努める。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60706</xdr:rowOff>
    </xdr:to>
    <xdr:cxnSp macro="">
      <xdr:nvCxnSpPr>
        <xdr:cNvPr id="305" name="直線コネクタ 304"/>
        <xdr:cNvCxnSpPr/>
      </xdr:nvCxnSpPr>
      <xdr:spPr>
        <a:xfrm>
          <a:off x="15671800" y="6399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101854</xdr:rowOff>
    </xdr:to>
    <xdr:cxnSp macro="">
      <xdr:nvCxnSpPr>
        <xdr:cNvPr id="308" name="直線コネクタ 307"/>
        <xdr:cNvCxnSpPr/>
      </xdr:nvCxnSpPr>
      <xdr:spPr>
        <a:xfrm flipV="1">
          <a:off x="14782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115570</xdr:rowOff>
    </xdr:to>
    <xdr:cxnSp macro="">
      <xdr:nvCxnSpPr>
        <xdr:cNvPr id="311" name="直線コネクタ 310"/>
        <xdr:cNvCxnSpPr/>
      </xdr:nvCxnSpPr>
      <xdr:spPr>
        <a:xfrm flipV="1">
          <a:off x="13893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115570</xdr:rowOff>
    </xdr:to>
    <xdr:cxnSp macro="">
      <xdr:nvCxnSpPr>
        <xdr:cNvPr id="314" name="直線コネクタ 313"/>
        <xdr:cNvCxnSpPr/>
      </xdr:nvCxnSpPr>
      <xdr:spPr>
        <a:xfrm>
          <a:off x="13004800" y="6427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4" name="楕円 323"/>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5"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6" name="楕円 325"/>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7" name="テキスト ボックス 326"/>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8" name="楕円 327"/>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9" name="テキスト ボックス 328"/>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0" name="楕円 329"/>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1" name="テキスト ボックス 330"/>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2" name="楕円 331"/>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3" name="テキスト ボックス 332"/>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本市の公債費は近年、類似団体を下回る数値で推移しているが、平成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子育て支援センター建設事業や総合体育館整備事業に係る本格的な償還が始まったことに加え、今後も施設の老朽化に伴い公債費は増加見込みであることから、繰上償還等により、適切に市債残高を管理するなど、中長期的に償還額が平準化されるよう留意す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136144</xdr:rowOff>
    </xdr:to>
    <xdr:cxnSp macro="">
      <xdr:nvCxnSpPr>
        <xdr:cNvPr id="363" name="直線コネクタ 362"/>
        <xdr:cNvCxnSpPr/>
      </xdr:nvCxnSpPr>
      <xdr:spPr>
        <a:xfrm>
          <a:off x="3987800" y="13157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145287</xdr:rowOff>
    </xdr:to>
    <xdr:cxnSp macro="">
      <xdr:nvCxnSpPr>
        <xdr:cNvPr id="366" name="直線コネクタ 365"/>
        <xdr:cNvCxnSpPr/>
      </xdr:nvCxnSpPr>
      <xdr:spPr>
        <a:xfrm flipV="1">
          <a:off x="3098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154432</xdr:rowOff>
    </xdr:to>
    <xdr:cxnSp macro="">
      <xdr:nvCxnSpPr>
        <xdr:cNvPr id="369" name="直線コネクタ 368"/>
        <xdr:cNvCxnSpPr/>
      </xdr:nvCxnSpPr>
      <xdr:spPr>
        <a:xfrm flipV="1">
          <a:off x="2209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154432</xdr:rowOff>
    </xdr:to>
    <xdr:cxnSp macro="">
      <xdr:nvCxnSpPr>
        <xdr:cNvPr id="372" name="直線コネクタ 371"/>
        <xdr:cNvCxnSpPr/>
      </xdr:nvCxnSpPr>
      <xdr:spPr>
        <a:xfrm>
          <a:off x="1320800" y="13170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4" name="楕円 383"/>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5" name="テキスト ボックス 384"/>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6" name="楕円 385"/>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7" name="テキスト ボックス 386"/>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8" name="楕円 387"/>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89" name="テキスト ボックス 388"/>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0" name="楕円 389"/>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1" name="テキスト ボックス 390"/>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公債費以外に係る経常収支比率は、市税収入は増加しているものの、物価高騰による経常的経費の増加が影響し、令和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や扶助費、補助費等については今後も高い水準を維持することが見込まれ、公共施設に対する維持補修の需要増についても予想されることから、優先度に応じて計画的に事業廃止・縮小を進めるなど、さらなる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121286</xdr:rowOff>
    </xdr:from>
    <xdr:to>
      <xdr:col>82</xdr:col>
      <xdr:colOff>107950</xdr:colOff>
      <xdr:row>77</xdr:row>
      <xdr:rowOff>64136</xdr:rowOff>
    </xdr:to>
    <xdr:cxnSp macro="">
      <xdr:nvCxnSpPr>
        <xdr:cNvPr id="420" name="直線コネクタ 419"/>
        <xdr:cNvCxnSpPr/>
      </xdr:nvCxnSpPr>
      <xdr:spPr>
        <a:xfrm>
          <a:off x="15671800" y="1315148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121286</xdr:rowOff>
    </xdr:from>
    <xdr:to>
      <xdr:col>78</xdr:col>
      <xdr:colOff>69850</xdr:colOff>
      <xdr:row>78</xdr:row>
      <xdr:rowOff>1270</xdr:rowOff>
    </xdr:to>
    <xdr:cxnSp macro="">
      <xdr:nvCxnSpPr>
        <xdr:cNvPr id="423" name="直線コネクタ 422"/>
        <xdr:cNvCxnSpPr/>
      </xdr:nvCxnSpPr>
      <xdr:spPr>
        <a:xfrm flipV="1">
          <a:off x="14782800" y="13151486"/>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1270</xdr:rowOff>
    </xdr:to>
    <xdr:cxnSp macro="">
      <xdr:nvCxnSpPr>
        <xdr:cNvPr id="426" name="直線コネクタ 425"/>
        <xdr:cNvCxnSpPr/>
      </xdr:nvCxnSpPr>
      <xdr:spPr>
        <a:xfrm>
          <a:off x="13893800" y="13328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155575</xdr:rowOff>
    </xdr:from>
    <xdr:to>
      <xdr:col>69</xdr:col>
      <xdr:colOff>92075</xdr:colOff>
      <xdr:row>77</xdr:row>
      <xdr:rowOff>127000</xdr:rowOff>
    </xdr:to>
    <xdr:cxnSp macro="">
      <xdr:nvCxnSpPr>
        <xdr:cNvPr id="429" name="直線コネクタ 428"/>
        <xdr:cNvCxnSpPr/>
      </xdr:nvCxnSpPr>
      <xdr:spPr>
        <a:xfrm>
          <a:off x="13004800" y="131857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13336</xdr:rowOff>
    </xdr:from>
    <xdr:to>
      <xdr:col>82</xdr:col>
      <xdr:colOff>158750</xdr:colOff>
      <xdr:row>77</xdr:row>
      <xdr:rowOff>114936</xdr:rowOff>
    </xdr:to>
    <xdr:sp macro="" textlink="">
      <xdr:nvSpPr>
        <xdr:cNvPr id="439" name="楕円 438"/>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156863</xdr:rowOff>
    </xdr:from>
    <xdr:ext cx="762000" cy="259045"/>
    <xdr:sp macro="" textlink="">
      <xdr:nvSpPr>
        <xdr:cNvPr id="440" name="公債費以外該当値テキスト"/>
        <xdr:cNvSpPr txBox="1"/>
      </xdr:nvSpPr>
      <xdr:spPr>
        <a:xfrm>
          <a:off x="165989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70486</xdr:rowOff>
    </xdr:from>
    <xdr:to>
      <xdr:col>78</xdr:col>
      <xdr:colOff>120650</xdr:colOff>
      <xdr:row>77</xdr:row>
      <xdr:rowOff>636</xdr:rowOff>
    </xdr:to>
    <xdr:sp macro="" textlink="">
      <xdr:nvSpPr>
        <xdr:cNvPr id="441" name="楕円 440"/>
        <xdr:cNvSpPr/>
      </xdr:nvSpPr>
      <xdr:spPr>
        <a:xfrm>
          <a:off x="15621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156863</xdr:rowOff>
    </xdr:from>
    <xdr:ext cx="736600" cy="259045"/>
    <xdr:sp macro="" textlink="">
      <xdr:nvSpPr>
        <xdr:cNvPr id="442" name="テキスト ボックス 441"/>
        <xdr:cNvSpPr txBox="1"/>
      </xdr:nvSpPr>
      <xdr:spPr>
        <a:xfrm>
          <a:off x="15290800" y="1318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43" name="楕円 442"/>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36847</xdr:rowOff>
    </xdr:from>
    <xdr:ext cx="762000" cy="259045"/>
    <xdr:sp macro="" textlink="">
      <xdr:nvSpPr>
        <xdr:cNvPr id="444" name="テキスト ボックス 443"/>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45" name="楕円 444"/>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46" name="テキスト ボックス 445"/>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104775</xdr:rowOff>
    </xdr:from>
    <xdr:to>
      <xdr:col>65</xdr:col>
      <xdr:colOff>53975</xdr:colOff>
      <xdr:row>77</xdr:row>
      <xdr:rowOff>34925</xdr:rowOff>
    </xdr:to>
    <xdr:sp macro="" textlink="">
      <xdr:nvSpPr>
        <xdr:cNvPr id="447" name="楕円 446"/>
        <xdr:cNvSpPr/>
      </xdr:nvSpPr>
      <xdr:spPr>
        <a:xfrm>
          <a:off x="12954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19702</xdr:rowOff>
    </xdr:from>
    <xdr:ext cx="762000" cy="259045"/>
    <xdr:sp macro="" textlink="">
      <xdr:nvSpPr>
        <xdr:cNvPr id="448" name="テキスト ボックス 447"/>
        <xdr:cNvSpPr txBox="1"/>
      </xdr:nvSpPr>
      <xdr:spPr>
        <a:xfrm>
          <a:off x="12623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96744</xdr:rowOff>
    </xdr:from>
    <xdr:to>
      <xdr:col>29</xdr:col>
      <xdr:colOff>127000</xdr:colOff>
      <xdr:row>19</xdr:row>
      <xdr:rowOff>102602</xdr:rowOff>
    </xdr:to>
    <xdr:cxnSp macro="">
      <xdr:nvCxnSpPr>
        <xdr:cNvPr id="54" name="直線コネクタ 53"/>
        <xdr:cNvCxnSpPr/>
      </xdr:nvCxnSpPr>
      <xdr:spPr bwMode="auto">
        <a:xfrm flipV="1">
          <a:off x="5003800" y="3401919"/>
          <a:ext cx="647700" cy="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102602</xdr:rowOff>
    </xdr:from>
    <xdr:to>
      <xdr:col>26</xdr:col>
      <xdr:colOff>50800</xdr:colOff>
      <xdr:row>19</xdr:row>
      <xdr:rowOff>125919</xdr:rowOff>
    </xdr:to>
    <xdr:cxnSp macro="">
      <xdr:nvCxnSpPr>
        <xdr:cNvPr id="57" name="直線コネクタ 56"/>
        <xdr:cNvCxnSpPr/>
      </xdr:nvCxnSpPr>
      <xdr:spPr bwMode="auto">
        <a:xfrm flipV="1">
          <a:off x="4305300" y="3407777"/>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125919</xdr:rowOff>
    </xdr:from>
    <xdr:to>
      <xdr:col>22</xdr:col>
      <xdr:colOff>114300</xdr:colOff>
      <xdr:row>19</xdr:row>
      <xdr:rowOff>168782</xdr:rowOff>
    </xdr:to>
    <xdr:cxnSp macro="">
      <xdr:nvCxnSpPr>
        <xdr:cNvPr id="60" name="直線コネクタ 59"/>
        <xdr:cNvCxnSpPr/>
      </xdr:nvCxnSpPr>
      <xdr:spPr bwMode="auto">
        <a:xfrm flipV="1">
          <a:off x="3606800" y="3431094"/>
          <a:ext cx="698500" cy="4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168782</xdr:rowOff>
    </xdr:from>
    <xdr:to>
      <xdr:col>18</xdr:col>
      <xdr:colOff>177800</xdr:colOff>
      <xdr:row>20</xdr:row>
      <xdr:rowOff>23006</xdr:rowOff>
    </xdr:to>
    <xdr:cxnSp macro="">
      <xdr:nvCxnSpPr>
        <xdr:cNvPr id="63" name="直線コネクタ 62"/>
        <xdr:cNvCxnSpPr/>
      </xdr:nvCxnSpPr>
      <xdr:spPr bwMode="auto">
        <a:xfrm flipV="1">
          <a:off x="2908300" y="3473957"/>
          <a:ext cx="698500" cy="25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45944</xdr:rowOff>
    </xdr:from>
    <xdr:to>
      <xdr:col>29</xdr:col>
      <xdr:colOff>177800</xdr:colOff>
      <xdr:row>19</xdr:row>
      <xdr:rowOff>147544</xdr:rowOff>
    </xdr:to>
    <xdr:sp macro="" textlink="">
      <xdr:nvSpPr>
        <xdr:cNvPr id="73" name="楕円 72"/>
        <xdr:cNvSpPr/>
      </xdr:nvSpPr>
      <xdr:spPr bwMode="auto">
        <a:xfrm>
          <a:off x="5600700" y="335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125971</xdr:rowOff>
    </xdr:from>
    <xdr:ext cx="762000" cy="259045"/>
    <xdr:sp macro="" textlink="">
      <xdr:nvSpPr>
        <xdr:cNvPr id="74" name="人口1人当たり決算額の推移該当値テキスト130"/>
        <xdr:cNvSpPr txBox="1"/>
      </xdr:nvSpPr>
      <xdr:spPr>
        <a:xfrm>
          <a:off x="5740400" y="325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51802</xdr:rowOff>
    </xdr:from>
    <xdr:to>
      <xdr:col>26</xdr:col>
      <xdr:colOff>101600</xdr:colOff>
      <xdr:row>19</xdr:row>
      <xdr:rowOff>153402</xdr:rowOff>
    </xdr:to>
    <xdr:sp macro="" textlink="">
      <xdr:nvSpPr>
        <xdr:cNvPr id="75" name="楕円 74"/>
        <xdr:cNvSpPr/>
      </xdr:nvSpPr>
      <xdr:spPr bwMode="auto">
        <a:xfrm>
          <a:off x="4953000" y="3356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138179</xdr:rowOff>
    </xdr:from>
    <xdr:ext cx="736600" cy="259045"/>
    <xdr:sp macro="" textlink="">
      <xdr:nvSpPr>
        <xdr:cNvPr id="76" name="テキスト ボックス 75"/>
        <xdr:cNvSpPr txBox="1"/>
      </xdr:nvSpPr>
      <xdr:spPr>
        <a:xfrm>
          <a:off x="4622800" y="344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75119</xdr:rowOff>
    </xdr:from>
    <xdr:to>
      <xdr:col>22</xdr:col>
      <xdr:colOff>165100</xdr:colOff>
      <xdr:row>20</xdr:row>
      <xdr:rowOff>5269</xdr:rowOff>
    </xdr:to>
    <xdr:sp macro="" textlink="">
      <xdr:nvSpPr>
        <xdr:cNvPr id="77" name="楕円 76"/>
        <xdr:cNvSpPr/>
      </xdr:nvSpPr>
      <xdr:spPr bwMode="auto">
        <a:xfrm>
          <a:off x="4254500" y="338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161496</xdr:rowOff>
    </xdr:from>
    <xdr:ext cx="762000" cy="259045"/>
    <xdr:sp macro="" textlink="">
      <xdr:nvSpPr>
        <xdr:cNvPr id="78" name="テキスト ボックス 77"/>
        <xdr:cNvSpPr txBox="1"/>
      </xdr:nvSpPr>
      <xdr:spPr>
        <a:xfrm>
          <a:off x="3924300" y="34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117982</xdr:rowOff>
    </xdr:from>
    <xdr:to>
      <xdr:col>19</xdr:col>
      <xdr:colOff>38100</xdr:colOff>
      <xdr:row>20</xdr:row>
      <xdr:rowOff>48132</xdr:rowOff>
    </xdr:to>
    <xdr:sp macro="" textlink="">
      <xdr:nvSpPr>
        <xdr:cNvPr id="79" name="楕円 78"/>
        <xdr:cNvSpPr/>
      </xdr:nvSpPr>
      <xdr:spPr bwMode="auto">
        <a:xfrm>
          <a:off x="3556000" y="342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32909</xdr:rowOff>
    </xdr:from>
    <xdr:ext cx="762000" cy="259045"/>
    <xdr:sp macro="" textlink="">
      <xdr:nvSpPr>
        <xdr:cNvPr id="80" name="テキスト ボックス 79"/>
        <xdr:cNvSpPr txBox="1"/>
      </xdr:nvSpPr>
      <xdr:spPr>
        <a:xfrm>
          <a:off x="3225800" y="350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143656</xdr:rowOff>
    </xdr:from>
    <xdr:to>
      <xdr:col>15</xdr:col>
      <xdr:colOff>101600</xdr:colOff>
      <xdr:row>20</xdr:row>
      <xdr:rowOff>73806</xdr:rowOff>
    </xdr:to>
    <xdr:sp macro="" textlink="">
      <xdr:nvSpPr>
        <xdr:cNvPr id="81" name="楕円 80"/>
        <xdr:cNvSpPr/>
      </xdr:nvSpPr>
      <xdr:spPr bwMode="auto">
        <a:xfrm>
          <a:off x="2857500" y="3448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58583</xdr:rowOff>
    </xdr:from>
    <xdr:ext cx="762000" cy="259045"/>
    <xdr:sp macro="" textlink="">
      <xdr:nvSpPr>
        <xdr:cNvPr id="82" name="テキスト ボックス 81"/>
        <xdr:cNvSpPr txBox="1"/>
      </xdr:nvSpPr>
      <xdr:spPr>
        <a:xfrm>
          <a:off x="2527300" y="353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141990</xdr:rowOff>
    </xdr:from>
    <xdr:to>
      <xdr:col>29</xdr:col>
      <xdr:colOff>127000</xdr:colOff>
      <xdr:row>36</xdr:row>
      <xdr:rowOff>164066</xdr:rowOff>
    </xdr:to>
    <xdr:cxnSp macro="">
      <xdr:nvCxnSpPr>
        <xdr:cNvPr id="117" name="直線コネクタ 116"/>
        <xdr:cNvCxnSpPr/>
      </xdr:nvCxnSpPr>
      <xdr:spPr bwMode="auto">
        <a:xfrm>
          <a:off x="5003800" y="7095240"/>
          <a:ext cx="647700" cy="2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141990</xdr:rowOff>
    </xdr:from>
    <xdr:to>
      <xdr:col>26</xdr:col>
      <xdr:colOff>50800</xdr:colOff>
      <xdr:row>36</xdr:row>
      <xdr:rowOff>159134</xdr:rowOff>
    </xdr:to>
    <xdr:cxnSp macro="">
      <xdr:nvCxnSpPr>
        <xdr:cNvPr id="120" name="直線コネクタ 119"/>
        <xdr:cNvCxnSpPr/>
      </xdr:nvCxnSpPr>
      <xdr:spPr bwMode="auto">
        <a:xfrm flipV="1">
          <a:off x="4305300" y="7095240"/>
          <a:ext cx="698500" cy="1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159134</xdr:rowOff>
    </xdr:from>
    <xdr:to>
      <xdr:col>22</xdr:col>
      <xdr:colOff>114300</xdr:colOff>
      <xdr:row>37</xdr:row>
      <xdr:rowOff>19525</xdr:rowOff>
    </xdr:to>
    <xdr:cxnSp macro="">
      <xdr:nvCxnSpPr>
        <xdr:cNvPr id="123" name="直線コネクタ 122"/>
        <xdr:cNvCxnSpPr/>
      </xdr:nvCxnSpPr>
      <xdr:spPr bwMode="auto">
        <a:xfrm flipV="1">
          <a:off x="3606800" y="7112384"/>
          <a:ext cx="698500" cy="3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19525</xdr:rowOff>
    </xdr:from>
    <xdr:to>
      <xdr:col>18</xdr:col>
      <xdr:colOff>177800</xdr:colOff>
      <xdr:row>37</xdr:row>
      <xdr:rowOff>107438</xdr:rowOff>
    </xdr:to>
    <xdr:cxnSp macro="">
      <xdr:nvCxnSpPr>
        <xdr:cNvPr id="126" name="直線コネクタ 125"/>
        <xdr:cNvCxnSpPr/>
      </xdr:nvCxnSpPr>
      <xdr:spPr bwMode="auto">
        <a:xfrm flipV="1">
          <a:off x="2908300" y="7144225"/>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113266</xdr:rowOff>
    </xdr:from>
    <xdr:to>
      <xdr:col>29</xdr:col>
      <xdr:colOff>177800</xdr:colOff>
      <xdr:row>37</xdr:row>
      <xdr:rowOff>43416</xdr:rowOff>
    </xdr:to>
    <xdr:sp macro="" textlink="">
      <xdr:nvSpPr>
        <xdr:cNvPr id="136" name="楕円 135"/>
        <xdr:cNvSpPr/>
      </xdr:nvSpPr>
      <xdr:spPr bwMode="auto">
        <a:xfrm>
          <a:off x="5600700" y="706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85343</xdr:rowOff>
    </xdr:from>
    <xdr:ext cx="762000" cy="259045"/>
    <xdr:sp macro="" textlink="">
      <xdr:nvSpPr>
        <xdr:cNvPr id="137" name="人口1人当たり決算額の推移該当値テキスト445"/>
        <xdr:cNvSpPr txBox="1"/>
      </xdr:nvSpPr>
      <xdr:spPr>
        <a:xfrm>
          <a:off x="5740400" y="703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91190</xdr:rowOff>
    </xdr:from>
    <xdr:to>
      <xdr:col>26</xdr:col>
      <xdr:colOff>101600</xdr:colOff>
      <xdr:row>37</xdr:row>
      <xdr:rowOff>21340</xdr:rowOff>
    </xdr:to>
    <xdr:sp macro="" textlink="">
      <xdr:nvSpPr>
        <xdr:cNvPr id="138" name="楕円 137"/>
        <xdr:cNvSpPr/>
      </xdr:nvSpPr>
      <xdr:spPr bwMode="auto">
        <a:xfrm>
          <a:off x="4953000" y="704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6117</xdr:rowOff>
    </xdr:from>
    <xdr:ext cx="736600" cy="259045"/>
    <xdr:sp macro="" textlink="">
      <xdr:nvSpPr>
        <xdr:cNvPr id="139" name="テキスト ボックス 138"/>
        <xdr:cNvSpPr txBox="1"/>
      </xdr:nvSpPr>
      <xdr:spPr>
        <a:xfrm>
          <a:off x="4622800" y="713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108334</xdr:rowOff>
    </xdr:from>
    <xdr:to>
      <xdr:col>22</xdr:col>
      <xdr:colOff>165100</xdr:colOff>
      <xdr:row>37</xdr:row>
      <xdr:rowOff>38484</xdr:rowOff>
    </xdr:to>
    <xdr:sp macro="" textlink="">
      <xdr:nvSpPr>
        <xdr:cNvPr id="140" name="楕円 139"/>
        <xdr:cNvSpPr/>
      </xdr:nvSpPr>
      <xdr:spPr bwMode="auto">
        <a:xfrm>
          <a:off x="4254500" y="706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23261</xdr:rowOff>
    </xdr:from>
    <xdr:ext cx="762000" cy="259045"/>
    <xdr:sp macro="" textlink="">
      <xdr:nvSpPr>
        <xdr:cNvPr id="141" name="テキスト ボックス 140"/>
        <xdr:cNvSpPr txBox="1"/>
      </xdr:nvSpPr>
      <xdr:spPr>
        <a:xfrm>
          <a:off x="3924300" y="714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140175</xdr:rowOff>
    </xdr:from>
    <xdr:to>
      <xdr:col>19</xdr:col>
      <xdr:colOff>38100</xdr:colOff>
      <xdr:row>37</xdr:row>
      <xdr:rowOff>70325</xdr:rowOff>
    </xdr:to>
    <xdr:sp macro="" textlink="">
      <xdr:nvSpPr>
        <xdr:cNvPr id="142" name="楕円 141"/>
        <xdr:cNvSpPr/>
      </xdr:nvSpPr>
      <xdr:spPr bwMode="auto">
        <a:xfrm>
          <a:off x="3556000" y="709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55102</xdr:rowOff>
    </xdr:from>
    <xdr:ext cx="762000" cy="259045"/>
    <xdr:sp macro="" textlink="">
      <xdr:nvSpPr>
        <xdr:cNvPr id="143" name="テキスト ボックス 142"/>
        <xdr:cNvSpPr txBox="1"/>
      </xdr:nvSpPr>
      <xdr:spPr>
        <a:xfrm>
          <a:off x="3225800" y="717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56638</xdr:rowOff>
    </xdr:from>
    <xdr:to>
      <xdr:col>15</xdr:col>
      <xdr:colOff>101600</xdr:colOff>
      <xdr:row>37</xdr:row>
      <xdr:rowOff>158238</xdr:rowOff>
    </xdr:to>
    <xdr:sp macro="" textlink="">
      <xdr:nvSpPr>
        <xdr:cNvPr id="144" name="楕円 143"/>
        <xdr:cNvSpPr/>
      </xdr:nvSpPr>
      <xdr:spPr bwMode="auto">
        <a:xfrm>
          <a:off x="2857500" y="718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143015</xdr:rowOff>
    </xdr:from>
    <xdr:ext cx="762000" cy="259045"/>
    <xdr:sp macro="" textlink="">
      <xdr:nvSpPr>
        <xdr:cNvPr id="145" name="テキスト ボックス 144"/>
        <xdr:cNvSpPr txBox="1"/>
      </xdr:nvSpPr>
      <xdr:spPr>
        <a:xfrm>
          <a:off x="2527300" y="726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71,542
71,057
29.60
31,757,792
29,487,382
1,841,100
14,661,805
19,510,307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48584</xdr:rowOff>
    </xdr:from>
    <xdr:to>
      <xdr:col>24</xdr:col>
      <xdr:colOff>63500</xdr:colOff>
      <xdr:row>38</xdr:row>
      <xdr:rowOff>66701</xdr:rowOff>
    </xdr:to>
    <xdr:cxnSp macro="">
      <xdr:nvCxnSpPr>
        <xdr:cNvPr id="61" name="直線コネクタ 60"/>
        <xdr:cNvCxnSpPr/>
      </xdr:nvCxnSpPr>
      <xdr:spPr>
        <a:xfrm>
          <a:off x="3797300" y="6563684"/>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48584</xdr:rowOff>
    </xdr:from>
    <xdr:to>
      <xdr:col>19</xdr:col>
      <xdr:colOff>177800</xdr:colOff>
      <xdr:row>38</xdr:row>
      <xdr:rowOff>84303</xdr:rowOff>
    </xdr:to>
    <xdr:cxnSp macro="">
      <xdr:nvCxnSpPr>
        <xdr:cNvPr id="64" name="直線コネクタ 63"/>
        <xdr:cNvCxnSpPr/>
      </xdr:nvCxnSpPr>
      <xdr:spPr>
        <a:xfrm flipV="1">
          <a:off x="2908300" y="6563684"/>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84303</xdr:rowOff>
    </xdr:from>
    <xdr:to>
      <xdr:col>15</xdr:col>
      <xdr:colOff>50800</xdr:colOff>
      <xdr:row>39</xdr:row>
      <xdr:rowOff>34696</xdr:rowOff>
    </xdr:to>
    <xdr:cxnSp macro="">
      <xdr:nvCxnSpPr>
        <xdr:cNvPr id="67" name="直線コネクタ 66"/>
        <xdr:cNvCxnSpPr/>
      </xdr:nvCxnSpPr>
      <xdr:spPr>
        <a:xfrm flipV="1">
          <a:off x="2019300" y="6599403"/>
          <a:ext cx="889000" cy="1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34696</xdr:rowOff>
    </xdr:from>
    <xdr:to>
      <xdr:col>10</xdr:col>
      <xdr:colOff>114300</xdr:colOff>
      <xdr:row>39</xdr:row>
      <xdr:rowOff>37059</xdr:rowOff>
    </xdr:to>
    <xdr:cxnSp macro="">
      <xdr:nvCxnSpPr>
        <xdr:cNvPr id="70" name="直線コネクタ 69"/>
        <xdr:cNvCxnSpPr/>
      </xdr:nvCxnSpPr>
      <xdr:spPr>
        <a:xfrm flipV="1">
          <a:off x="1130300" y="672124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15901</xdr:rowOff>
    </xdr:from>
    <xdr:to>
      <xdr:col>24</xdr:col>
      <xdr:colOff>114300</xdr:colOff>
      <xdr:row>38</xdr:row>
      <xdr:rowOff>117501</xdr:rowOff>
    </xdr:to>
    <xdr:sp macro="" textlink="">
      <xdr:nvSpPr>
        <xdr:cNvPr id="80" name="楕円 79"/>
        <xdr:cNvSpPr/>
      </xdr:nvSpPr>
      <xdr:spPr>
        <a:xfrm>
          <a:off x="4584700" y="6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102278</xdr:rowOff>
    </xdr:from>
    <xdr:ext cx="534377" cy="259045"/>
    <xdr:sp macro="" textlink="">
      <xdr:nvSpPr>
        <xdr:cNvPr id="81" name="人件費該当値テキスト"/>
        <xdr:cNvSpPr txBox="1"/>
      </xdr:nvSpPr>
      <xdr:spPr>
        <a:xfrm>
          <a:off x="4686300" y="64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169234</xdr:rowOff>
    </xdr:from>
    <xdr:to>
      <xdr:col>20</xdr:col>
      <xdr:colOff>38100</xdr:colOff>
      <xdr:row>38</xdr:row>
      <xdr:rowOff>99384</xdr:rowOff>
    </xdr:to>
    <xdr:sp macro="" textlink="">
      <xdr:nvSpPr>
        <xdr:cNvPr id="82" name="楕円 81"/>
        <xdr:cNvSpPr/>
      </xdr:nvSpPr>
      <xdr:spPr>
        <a:xfrm>
          <a:off x="3746500" y="65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90511</xdr:rowOff>
    </xdr:from>
    <xdr:ext cx="534377" cy="259045"/>
    <xdr:sp macro="" textlink="">
      <xdr:nvSpPr>
        <xdr:cNvPr id="83" name="テキスト ボックス 82"/>
        <xdr:cNvSpPr txBox="1"/>
      </xdr:nvSpPr>
      <xdr:spPr>
        <a:xfrm>
          <a:off x="3530111" y="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33503</xdr:rowOff>
    </xdr:from>
    <xdr:to>
      <xdr:col>15</xdr:col>
      <xdr:colOff>101600</xdr:colOff>
      <xdr:row>38</xdr:row>
      <xdr:rowOff>135103</xdr:rowOff>
    </xdr:to>
    <xdr:sp macro="" textlink="">
      <xdr:nvSpPr>
        <xdr:cNvPr id="84" name="楕円 83"/>
        <xdr:cNvSpPr/>
      </xdr:nvSpPr>
      <xdr:spPr>
        <a:xfrm>
          <a:off x="2857500" y="65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126230</xdr:rowOff>
    </xdr:from>
    <xdr:ext cx="534377" cy="259045"/>
    <xdr:sp macro="" textlink="">
      <xdr:nvSpPr>
        <xdr:cNvPr id="85" name="テキスト ボックス 84"/>
        <xdr:cNvSpPr txBox="1"/>
      </xdr:nvSpPr>
      <xdr:spPr>
        <a:xfrm>
          <a:off x="2641111" y="66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155346</xdr:rowOff>
    </xdr:from>
    <xdr:to>
      <xdr:col>10</xdr:col>
      <xdr:colOff>165100</xdr:colOff>
      <xdr:row>39</xdr:row>
      <xdr:rowOff>85496</xdr:rowOff>
    </xdr:to>
    <xdr:sp macro="" textlink="">
      <xdr:nvSpPr>
        <xdr:cNvPr id="86" name="楕円 85"/>
        <xdr:cNvSpPr/>
      </xdr:nvSpPr>
      <xdr:spPr>
        <a:xfrm>
          <a:off x="1968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76623</xdr:rowOff>
    </xdr:from>
    <xdr:ext cx="534377" cy="259045"/>
    <xdr:sp macro="" textlink="">
      <xdr:nvSpPr>
        <xdr:cNvPr id="87" name="テキスト ボックス 86"/>
        <xdr:cNvSpPr txBox="1"/>
      </xdr:nvSpPr>
      <xdr:spPr>
        <a:xfrm>
          <a:off x="1752111" y="67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157709</xdr:rowOff>
    </xdr:from>
    <xdr:to>
      <xdr:col>6</xdr:col>
      <xdr:colOff>38100</xdr:colOff>
      <xdr:row>39</xdr:row>
      <xdr:rowOff>87859</xdr:rowOff>
    </xdr:to>
    <xdr:sp macro="" textlink="">
      <xdr:nvSpPr>
        <xdr:cNvPr id="88" name="楕円 87"/>
        <xdr:cNvSpPr/>
      </xdr:nvSpPr>
      <xdr:spPr>
        <a:xfrm>
          <a:off x="1079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78986</xdr:rowOff>
    </xdr:from>
    <xdr:ext cx="534377" cy="259045"/>
    <xdr:sp macro="" textlink="">
      <xdr:nvSpPr>
        <xdr:cNvPr id="89" name="テキスト ボックス 88"/>
        <xdr:cNvSpPr txBox="1"/>
      </xdr:nvSpPr>
      <xdr:spPr>
        <a:xfrm>
          <a:off x="863111" y="67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4380</xdr:rowOff>
    </xdr:from>
    <xdr:to>
      <xdr:col>24</xdr:col>
      <xdr:colOff>63500</xdr:colOff>
      <xdr:row>57</xdr:row>
      <xdr:rowOff>67865</xdr:rowOff>
    </xdr:to>
    <xdr:cxnSp macro="">
      <xdr:nvCxnSpPr>
        <xdr:cNvPr id="121" name="直線コネクタ 120"/>
        <xdr:cNvCxnSpPr/>
      </xdr:nvCxnSpPr>
      <xdr:spPr>
        <a:xfrm flipV="1">
          <a:off x="3797300" y="9777030"/>
          <a:ext cx="838200" cy="6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67865</xdr:rowOff>
    </xdr:from>
    <xdr:to>
      <xdr:col>19</xdr:col>
      <xdr:colOff>177800</xdr:colOff>
      <xdr:row>57</xdr:row>
      <xdr:rowOff>157542</xdr:rowOff>
    </xdr:to>
    <xdr:cxnSp macro="">
      <xdr:nvCxnSpPr>
        <xdr:cNvPr id="124" name="直線コネクタ 123"/>
        <xdr:cNvCxnSpPr/>
      </xdr:nvCxnSpPr>
      <xdr:spPr>
        <a:xfrm flipV="1">
          <a:off x="2908300" y="9840515"/>
          <a:ext cx="889000" cy="8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157542</xdr:rowOff>
    </xdr:from>
    <xdr:to>
      <xdr:col>15</xdr:col>
      <xdr:colOff>50800</xdr:colOff>
      <xdr:row>58</xdr:row>
      <xdr:rowOff>46486</xdr:rowOff>
    </xdr:to>
    <xdr:cxnSp macro="">
      <xdr:nvCxnSpPr>
        <xdr:cNvPr id="127" name="直線コネクタ 126"/>
        <xdr:cNvCxnSpPr/>
      </xdr:nvCxnSpPr>
      <xdr:spPr>
        <a:xfrm flipV="1">
          <a:off x="2019300" y="9930192"/>
          <a:ext cx="889000" cy="6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46486</xdr:rowOff>
    </xdr:from>
    <xdr:to>
      <xdr:col>10</xdr:col>
      <xdr:colOff>114300</xdr:colOff>
      <xdr:row>58</xdr:row>
      <xdr:rowOff>99455</xdr:rowOff>
    </xdr:to>
    <xdr:cxnSp macro="">
      <xdr:nvCxnSpPr>
        <xdr:cNvPr id="130" name="直線コネクタ 129"/>
        <xdr:cNvCxnSpPr/>
      </xdr:nvCxnSpPr>
      <xdr:spPr>
        <a:xfrm flipV="1">
          <a:off x="1130300" y="9990586"/>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125030</xdr:rowOff>
    </xdr:from>
    <xdr:to>
      <xdr:col>24</xdr:col>
      <xdr:colOff>114300</xdr:colOff>
      <xdr:row>57</xdr:row>
      <xdr:rowOff>55180</xdr:rowOff>
    </xdr:to>
    <xdr:sp macro="" textlink="">
      <xdr:nvSpPr>
        <xdr:cNvPr id="140" name="楕円 139"/>
        <xdr:cNvSpPr/>
      </xdr:nvSpPr>
      <xdr:spPr>
        <a:xfrm>
          <a:off x="4584700" y="97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147907</xdr:rowOff>
    </xdr:from>
    <xdr:ext cx="534377" cy="259045"/>
    <xdr:sp macro="" textlink="">
      <xdr:nvSpPr>
        <xdr:cNvPr id="141" name="物件費該当値テキスト"/>
        <xdr:cNvSpPr txBox="1"/>
      </xdr:nvSpPr>
      <xdr:spPr>
        <a:xfrm>
          <a:off x="4686300" y="95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17065</xdr:rowOff>
    </xdr:from>
    <xdr:to>
      <xdr:col>20</xdr:col>
      <xdr:colOff>38100</xdr:colOff>
      <xdr:row>57</xdr:row>
      <xdr:rowOff>118665</xdr:rowOff>
    </xdr:to>
    <xdr:sp macro="" textlink="">
      <xdr:nvSpPr>
        <xdr:cNvPr id="142" name="楕円 141"/>
        <xdr:cNvSpPr/>
      </xdr:nvSpPr>
      <xdr:spPr>
        <a:xfrm>
          <a:off x="3746500" y="97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109792</xdr:rowOff>
    </xdr:from>
    <xdr:ext cx="534377" cy="259045"/>
    <xdr:sp macro="" textlink="">
      <xdr:nvSpPr>
        <xdr:cNvPr id="143" name="テキスト ボックス 142"/>
        <xdr:cNvSpPr txBox="1"/>
      </xdr:nvSpPr>
      <xdr:spPr>
        <a:xfrm>
          <a:off x="3530111" y="98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106742</xdr:rowOff>
    </xdr:from>
    <xdr:to>
      <xdr:col>15</xdr:col>
      <xdr:colOff>101600</xdr:colOff>
      <xdr:row>58</xdr:row>
      <xdr:rowOff>36892</xdr:rowOff>
    </xdr:to>
    <xdr:sp macro="" textlink="">
      <xdr:nvSpPr>
        <xdr:cNvPr id="144" name="楕円 143"/>
        <xdr:cNvSpPr/>
      </xdr:nvSpPr>
      <xdr:spPr>
        <a:xfrm>
          <a:off x="2857500" y="98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28019</xdr:rowOff>
    </xdr:from>
    <xdr:ext cx="534377" cy="259045"/>
    <xdr:sp macro="" textlink="">
      <xdr:nvSpPr>
        <xdr:cNvPr id="145" name="テキスト ボックス 144"/>
        <xdr:cNvSpPr txBox="1"/>
      </xdr:nvSpPr>
      <xdr:spPr>
        <a:xfrm>
          <a:off x="2641111" y="997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167136</xdr:rowOff>
    </xdr:from>
    <xdr:to>
      <xdr:col>10</xdr:col>
      <xdr:colOff>165100</xdr:colOff>
      <xdr:row>58</xdr:row>
      <xdr:rowOff>97286</xdr:rowOff>
    </xdr:to>
    <xdr:sp macro="" textlink="">
      <xdr:nvSpPr>
        <xdr:cNvPr id="146" name="楕円 145"/>
        <xdr:cNvSpPr/>
      </xdr:nvSpPr>
      <xdr:spPr>
        <a:xfrm>
          <a:off x="1968500" y="99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88413</xdr:rowOff>
    </xdr:from>
    <xdr:ext cx="534377" cy="259045"/>
    <xdr:sp macro="" textlink="">
      <xdr:nvSpPr>
        <xdr:cNvPr id="147" name="テキスト ボックス 146"/>
        <xdr:cNvSpPr txBox="1"/>
      </xdr:nvSpPr>
      <xdr:spPr>
        <a:xfrm>
          <a:off x="1752111" y="100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48655</xdr:rowOff>
    </xdr:from>
    <xdr:to>
      <xdr:col>6</xdr:col>
      <xdr:colOff>38100</xdr:colOff>
      <xdr:row>58</xdr:row>
      <xdr:rowOff>150255</xdr:rowOff>
    </xdr:to>
    <xdr:sp macro="" textlink="">
      <xdr:nvSpPr>
        <xdr:cNvPr id="148" name="楕円 147"/>
        <xdr:cNvSpPr/>
      </xdr:nvSpPr>
      <xdr:spPr>
        <a:xfrm>
          <a:off x="1079500" y="99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141382</xdr:rowOff>
    </xdr:from>
    <xdr:ext cx="534377" cy="259045"/>
    <xdr:sp macro="" textlink="">
      <xdr:nvSpPr>
        <xdr:cNvPr id="149" name="テキスト ボックス 148"/>
        <xdr:cNvSpPr txBox="1"/>
      </xdr:nvSpPr>
      <xdr:spPr>
        <a:xfrm>
          <a:off x="863111" y="100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162027</xdr:rowOff>
    </xdr:from>
    <xdr:to>
      <xdr:col>24</xdr:col>
      <xdr:colOff>63500</xdr:colOff>
      <xdr:row>78</xdr:row>
      <xdr:rowOff>168008</xdr:rowOff>
    </xdr:to>
    <xdr:cxnSp macro="">
      <xdr:nvCxnSpPr>
        <xdr:cNvPr id="178" name="直線コネクタ 177"/>
        <xdr:cNvCxnSpPr/>
      </xdr:nvCxnSpPr>
      <xdr:spPr>
        <a:xfrm flipV="1">
          <a:off x="3797300" y="13535127"/>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166370</xdr:rowOff>
    </xdr:from>
    <xdr:to>
      <xdr:col>19</xdr:col>
      <xdr:colOff>177800</xdr:colOff>
      <xdr:row>78</xdr:row>
      <xdr:rowOff>168008</xdr:rowOff>
    </xdr:to>
    <xdr:cxnSp macro="">
      <xdr:nvCxnSpPr>
        <xdr:cNvPr id="181" name="直線コネクタ 180"/>
        <xdr:cNvCxnSpPr/>
      </xdr:nvCxnSpPr>
      <xdr:spPr>
        <a:xfrm>
          <a:off x="2908300" y="1353947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166370</xdr:rowOff>
    </xdr:from>
    <xdr:to>
      <xdr:col>15</xdr:col>
      <xdr:colOff>50800</xdr:colOff>
      <xdr:row>79</xdr:row>
      <xdr:rowOff>178</xdr:rowOff>
    </xdr:to>
    <xdr:cxnSp macro="">
      <xdr:nvCxnSpPr>
        <xdr:cNvPr id="184" name="直線コネクタ 183"/>
        <xdr:cNvCxnSpPr/>
      </xdr:nvCxnSpPr>
      <xdr:spPr>
        <a:xfrm flipV="1">
          <a:off x="2019300" y="1353947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178</xdr:rowOff>
    </xdr:from>
    <xdr:to>
      <xdr:col>10</xdr:col>
      <xdr:colOff>114300</xdr:colOff>
      <xdr:row>79</xdr:row>
      <xdr:rowOff>1512</xdr:rowOff>
    </xdr:to>
    <xdr:cxnSp macro="">
      <xdr:nvCxnSpPr>
        <xdr:cNvPr id="187" name="直線コネクタ 186"/>
        <xdr:cNvCxnSpPr/>
      </xdr:nvCxnSpPr>
      <xdr:spPr>
        <a:xfrm flipV="1">
          <a:off x="1130300" y="1354472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111227</xdr:rowOff>
    </xdr:from>
    <xdr:to>
      <xdr:col>24</xdr:col>
      <xdr:colOff>114300</xdr:colOff>
      <xdr:row>79</xdr:row>
      <xdr:rowOff>41377</xdr:rowOff>
    </xdr:to>
    <xdr:sp macro="" textlink="">
      <xdr:nvSpPr>
        <xdr:cNvPr id="197" name="楕円 196"/>
        <xdr:cNvSpPr/>
      </xdr:nvSpPr>
      <xdr:spPr>
        <a:xfrm>
          <a:off x="4584700" y="13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26154</xdr:rowOff>
    </xdr:from>
    <xdr:ext cx="469744" cy="259045"/>
    <xdr:sp macro="" textlink="">
      <xdr:nvSpPr>
        <xdr:cNvPr id="198" name="維持補修費該当値テキスト"/>
        <xdr:cNvSpPr txBox="1"/>
      </xdr:nvSpPr>
      <xdr:spPr>
        <a:xfrm>
          <a:off x="4686300" y="1339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117208</xdr:rowOff>
    </xdr:from>
    <xdr:to>
      <xdr:col>20</xdr:col>
      <xdr:colOff>38100</xdr:colOff>
      <xdr:row>79</xdr:row>
      <xdr:rowOff>47358</xdr:rowOff>
    </xdr:to>
    <xdr:sp macro="" textlink="">
      <xdr:nvSpPr>
        <xdr:cNvPr id="199" name="楕円 198"/>
        <xdr:cNvSpPr/>
      </xdr:nvSpPr>
      <xdr:spPr>
        <a:xfrm>
          <a:off x="3746500" y="134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38485</xdr:rowOff>
    </xdr:from>
    <xdr:ext cx="469744" cy="259045"/>
    <xdr:sp macro="" textlink="">
      <xdr:nvSpPr>
        <xdr:cNvPr id="200" name="テキスト ボックス 199"/>
        <xdr:cNvSpPr txBox="1"/>
      </xdr:nvSpPr>
      <xdr:spPr>
        <a:xfrm>
          <a:off x="3562428" y="135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115570</xdr:rowOff>
    </xdr:from>
    <xdr:to>
      <xdr:col>15</xdr:col>
      <xdr:colOff>101600</xdr:colOff>
      <xdr:row>79</xdr:row>
      <xdr:rowOff>45720</xdr:rowOff>
    </xdr:to>
    <xdr:sp macro="" textlink="">
      <xdr:nvSpPr>
        <xdr:cNvPr id="201" name="楕円 200"/>
        <xdr:cNvSpPr/>
      </xdr:nvSpPr>
      <xdr:spPr>
        <a:xfrm>
          <a:off x="2857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36847</xdr:rowOff>
    </xdr:from>
    <xdr:ext cx="469744" cy="259045"/>
    <xdr:sp macro="" textlink="">
      <xdr:nvSpPr>
        <xdr:cNvPr id="202" name="テキスト ボックス 201"/>
        <xdr:cNvSpPr txBox="1"/>
      </xdr:nvSpPr>
      <xdr:spPr>
        <a:xfrm>
          <a:off x="2673428"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120828</xdr:rowOff>
    </xdr:from>
    <xdr:to>
      <xdr:col>10</xdr:col>
      <xdr:colOff>165100</xdr:colOff>
      <xdr:row>79</xdr:row>
      <xdr:rowOff>50978</xdr:rowOff>
    </xdr:to>
    <xdr:sp macro="" textlink="">
      <xdr:nvSpPr>
        <xdr:cNvPr id="203" name="楕円 202"/>
        <xdr:cNvSpPr/>
      </xdr:nvSpPr>
      <xdr:spPr>
        <a:xfrm>
          <a:off x="1968500" y="134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42105</xdr:rowOff>
    </xdr:from>
    <xdr:ext cx="469744" cy="259045"/>
    <xdr:sp macro="" textlink="">
      <xdr:nvSpPr>
        <xdr:cNvPr id="204" name="テキスト ボックス 203"/>
        <xdr:cNvSpPr txBox="1"/>
      </xdr:nvSpPr>
      <xdr:spPr>
        <a:xfrm>
          <a:off x="1784428" y="1358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122162</xdr:rowOff>
    </xdr:from>
    <xdr:to>
      <xdr:col>6</xdr:col>
      <xdr:colOff>38100</xdr:colOff>
      <xdr:row>79</xdr:row>
      <xdr:rowOff>52312</xdr:rowOff>
    </xdr:to>
    <xdr:sp macro="" textlink="">
      <xdr:nvSpPr>
        <xdr:cNvPr id="205" name="楕円 204"/>
        <xdr:cNvSpPr/>
      </xdr:nvSpPr>
      <xdr:spPr>
        <a:xfrm>
          <a:off x="1079500" y="134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43439</xdr:rowOff>
    </xdr:from>
    <xdr:ext cx="469744" cy="259045"/>
    <xdr:sp macro="" textlink="">
      <xdr:nvSpPr>
        <xdr:cNvPr id="206" name="テキスト ボックス 205"/>
        <xdr:cNvSpPr txBox="1"/>
      </xdr:nvSpPr>
      <xdr:spPr>
        <a:xfrm>
          <a:off x="895428" y="13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11052</xdr:rowOff>
    </xdr:from>
    <xdr:to>
      <xdr:col>24</xdr:col>
      <xdr:colOff>63500</xdr:colOff>
      <xdr:row>96</xdr:row>
      <xdr:rowOff>28142</xdr:rowOff>
    </xdr:to>
    <xdr:cxnSp macro="">
      <xdr:nvCxnSpPr>
        <xdr:cNvPr id="238" name="直線コネクタ 237"/>
        <xdr:cNvCxnSpPr/>
      </xdr:nvCxnSpPr>
      <xdr:spPr>
        <a:xfrm>
          <a:off x="3797300" y="16298802"/>
          <a:ext cx="838200" cy="18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11052</xdr:rowOff>
    </xdr:from>
    <xdr:to>
      <xdr:col>19</xdr:col>
      <xdr:colOff>177800</xdr:colOff>
      <xdr:row>96</xdr:row>
      <xdr:rowOff>149606</xdr:rowOff>
    </xdr:to>
    <xdr:cxnSp macro="">
      <xdr:nvCxnSpPr>
        <xdr:cNvPr id="241" name="直線コネクタ 240"/>
        <xdr:cNvCxnSpPr/>
      </xdr:nvCxnSpPr>
      <xdr:spPr>
        <a:xfrm flipV="1">
          <a:off x="2908300" y="16298802"/>
          <a:ext cx="889000" cy="3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149606</xdr:rowOff>
    </xdr:from>
    <xdr:to>
      <xdr:col>15</xdr:col>
      <xdr:colOff>50800</xdr:colOff>
      <xdr:row>97</xdr:row>
      <xdr:rowOff>34108</xdr:rowOff>
    </xdr:to>
    <xdr:cxnSp macro="">
      <xdr:nvCxnSpPr>
        <xdr:cNvPr id="244" name="直線コネクタ 243"/>
        <xdr:cNvCxnSpPr/>
      </xdr:nvCxnSpPr>
      <xdr:spPr>
        <a:xfrm flipV="1">
          <a:off x="2019300" y="16608806"/>
          <a:ext cx="889000" cy="5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34108</xdr:rowOff>
    </xdr:from>
    <xdr:to>
      <xdr:col>10</xdr:col>
      <xdr:colOff>114300</xdr:colOff>
      <xdr:row>97</xdr:row>
      <xdr:rowOff>108632</xdr:rowOff>
    </xdr:to>
    <xdr:cxnSp macro="">
      <xdr:nvCxnSpPr>
        <xdr:cNvPr id="247" name="直線コネクタ 246"/>
        <xdr:cNvCxnSpPr/>
      </xdr:nvCxnSpPr>
      <xdr:spPr>
        <a:xfrm flipV="1">
          <a:off x="1130300" y="16664758"/>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148792</xdr:rowOff>
    </xdr:from>
    <xdr:to>
      <xdr:col>24</xdr:col>
      <xdr:colOff>114300</xdr:colOff>
      <xdr:row>96</xdr:row>
      <xdr:rowOff>78942</xdr:rowOff>
    </xdr:to>
    <xdr:sp macro="" textlink="">
      <xdr:nvSpPr>
        <xdr:cNvPr id="257" name="楕円 256"/>
        <xdr:cNvSpPr/>
      </xdr:nvSpPr>
      <xdr:spPr>
        <a:xfrm>
          <a:off x="45847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127219</xdr:rowOff>
    </xdr:from>
    <xdr:ext cx="599010" cy="259045"/>
    <xdr:sp macro="" textlink="">
      <xdr:nvSpPr>
        <xdr:cNvPr id="258" name="扶助費該当値テキスト"/>
        <xdr:cNvSpPr txBox="1"/>
      </xdr:nvSpPr>
      <xdr:spPr>
        <a:xfrm>
          <a:off x="4686300" y="1641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131702</xdr:rowOff>
    </xdr:from>
    <xdr:to>
      <xdr:col>20</xdr:col>
      <xdr:colOff>38100</xdr:colOff>
      <xdr:row>95</xdr:row>
      <xdr:rowOff>61852</xdr:rowOff>
    </xdr:to>
    <xdr:sp macro="" textlink="">
      <xdr:nvSpPr>
        <xdr:cNvPr id="259" name="楕円 258"/>
        <xdr:cNvSpPr/>
      </xdr:nvSpPr>
      <xdr:spPr>
        <a:xfrm>
          <a:off x="3746500" y="162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78379</xdr:rowOff>
    </xdr:from>
    <xdr:ext cx="599010" cy="259045"/>
    <xdr:sp macro="" textlink="">
      <xdr:nvSpPr>
        <xdr:cNvPr id="260" name="テキスト ボックス 259"/>
        <xdr:cNvSpPr txBox="1"/>
      </xdr:nvSpPr>
      <xdr:spPr>
        <a:xfrm>
          <a:off x="3497795" y="1602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98806</xdr:rowOff>
    </xdr:from>
    <xdr:to>
      <xdr:col>15</xdr:col>
      <xdr:colOff>101600</xdr:colOff>
      <xdr:row>97</xdr:row>
      <xdr:rowOff>28956</xdr:rowOff>
    </xdr:to>
    <xdr:sp macro="" textlink="">
      <xdr:nvSpPr>
        <xdr:cNvPr id="261" name="楕円 260"/>
        <xdr:cNvSpPr/>
      </xdr:nvSpPr>
      <xdr:spPr>
        <a:xfrm>
          <a:off x="2857500" y="165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45483</xdr:rowOff>
    </xdr:from>
    <xdr:ext cx="599010" cy="259045"/>
    <xdr:sp macro="" textlink="">
      <xdr:nvSpPr>
        <xdr:cNvPr id="262" name="テキスト ボックス 261"/>
        <xdr:cNvSpPr txBox="1"/>
      </xdr:nvSpPr>
      <xdr:spPr>
        <a:xfrm>
          <a:off x="2608795" y="1633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154758</xdr:rowOff>
    </xdr:from>
    <xdr:to>
      <xdr:col>10</xdr:col>
      <xdr:colOff>165100</xdr:colOff>
      <xdr:row>97</xdr:row>
      <xdr:rowOff>84908</xdr:rowOff>
    </xdr:to>
    <xdr:sp macro="" textlink="">
      <xdr:nvSpPr>
        <xdr:cNvPr id="263" name="楕円 262"/>
        <xdr:cNvSpPr/>
      </xdr:nvSpPr>
      <xdr:spPr>
        <a:xfrm>
          <a:off x="1968500" y="166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101435</xdr:rowOff>
    </xdr:from>
    <xdr:ext cx="534377" cy="259045"/>
    <xdr:sp macro="" textlink="">
      <xdr:nvSpPr>
        <xdr:cNvPr id="264" name="テキスト ボックス 263"/>
        <xdr:cNvSpPr txBox="1"/>
      </xdr:nvSpPr>
      <xdr:spPr>
        <a:xfrm>
          <a:off x="1752111" y="163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57832</xdr:rowOff>
    </xdr:from>
    <xdr:to>
      <xdr:col>6</xdr:col>
      <xdr:colOff>38100</xdr:colOff>
      <xdr:row>97</xdr:row>
      <xdr:rowOff>159432</xdr:rowOff>
    </xdr:to>
    <xdr:sp macro="" textlink="">
      <xdr:nvSpPr>
        <xdr:cNvPr id="265" name="楕円 264"/>
        <xdr:cNvSpPr/>
      </xdr:nvSpPr>
      <xdr:spPr>
        <a:xfrm>
          <a:off x="1079500" y="166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150559</xdr:rowOff>
    </xdr:from>
    <xdr:ext cx="534377" cy="259045"/>
    <xdr:sp macro="" textlink="">
      <xdr:nvSpPr>
        <xdr:cNvPr id="266" name="テキスト ボックス 265"/>
        <xdr:cNvSpPr txBox="1"/>
      </xdr:nvSpPr>
      <xdr:spPr>
        <a:xfrm>
          <a:off x="863111" y="167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123241</xdr:rowOff>
    </xdr:from>
    <xdr:to>
      <xdr:col>55</xdr:col>
      <xdr:colOff>0</xdr:colOff>
      <xdr:row>38</xdr:row>
      <xdr:rowOff>70638</xdr:rowOff>
    </xdr:to>
    <xdr:cxnSp macro="">
      <xdr:nvCxnSpPr>
        <xdr:cNvPr id="296" name="直線コネクタ 295"/>
        <xdr:cNvCxnSpPr/>
      </xdr:nvCxnSpPr>
      <xdr:spPr>
        <a:xfrm flipV="1">
          <a:off x="9639300" y="6466891"/>
          <a:ext cx="838200" cy="1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130492</xdr:rowOff>
    </xdr:from>
    <xdr:to>
      <xdr:col>50</xdr:col>
      <xdr:colOff>114300</xdr:colOff>
      <xdr:row>38</xdr:row>
      <xdr:rowOff>70638</xdr:rowOff>
    </xdr:to>
    <xdr:cxnSp macro="">
      <xdr:nvCxnSpPr>
        <xdr:cNvPr id="299" name="直線コネクタ 298"/>
        <xdr:cNvCxnSpPr/>
      </xdr:nvCxnSpPr>
      <xdr:spPr>
        <a:xfrm>
          <a:off x="8750300" y="5273992"/>
          <a:ext cx="889000" cy="13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130492</xdr:rowOff>
    </xdr:from>
    <xdr:to>
      <xdr:col>45</xdr:col>
      <xdr:colOff>177800</xdr:colOff>
      <xdr:row>38</xdr:row>
      <xdr:rowOff>118491</xdr:rowOff>
    </xdr:to>
    <xdr:cxnSp macro="">
      <xdr:nvCxnSpPr>
        <xdr:cNvPr id="302" name="直線コネクタ 301"/>
        <xdr:cNvCxnSpPr/>
      </xdr:nvCxnSpPr>
      <xdr:spPr>
        <a:xfrm flipV="1">
          <a:off x="7861300" y="5273992"/>
          <a:ext cx="889000" cy="13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118491</xdr:rowOff>
    </xdr:from>
    <xdr:to>
      <xdr:col>41</xdr:col>
      <xdr:colOff>50800</xdr:colOff>
      <xdr:row>38</xdr:row>
      <xdr:rowOff>127635</xdr:rowOff>
    </xdr:to>
    <xdr:cxnSp macro="">
      <xdr:nvCxnSpPr>
        <xdr:cNvPr id="305" name="直線コネクタ 304"/>
        <xdr:cNvCxnSpPr/>
      </xdr:nvCxnSpPr>
      <xdr:spPr>
        <a:xfrm flipV="1">
          <a:off x="6972300" y="663359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72441</xdr:rowOff>
    </xdr:from>
    <xdr:to>
      <xdr:col>55</xdr:col>
      <xdr:colOff>50800</xdr:colOff>
      <xdr:row>38</xdr:row>
      <xdr:rowOff>2591</xdr:rowOff>
    </xdr:to>
    <xdr:sp macro="" textlink="">
      <xdr:nvSpPr>
        <xdr:cNvPr id="315" name="楕円 314"/>
        <xdr:cNvSpPr/>
      </xdr:nvSpPr>
      <xdr:spPr>
        <a:xfrm>
          <a:off x="104267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50868</xdr:rowOff>
    </xdr:from>
    <xdr:ext cx="534377" cy="259045"/>
    <xdr:sp macro="" textlink="">
      <xdr:nvSpPr>
        <xdr:cNvPr id="316" name="補助費等該当値テキスト"/>
        <xdr:cNvSpPr txBox="1"/>
      </xdr:nvSpPr>
      <xdr:spPr>
        <a:xfrm>
          <a:off x="10528300" y="6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19838</xdr:rowOff>
    </xdr:from>
    <xdr:to>
      <xdr:col>50</xdr:col>
      <xdr:colOff>165100</xdr:colOff>
      <xdr:row>38</xdr:row>
      <xdr:rowOff>121438</xdr:rowOff>
    </xdr:to>
    <xdr:sp macro="" textlink="">
      <xdr:nvSpPr>
        <xdr:cNvPr id="317" name="楕円 316"/>
        <xdr:cNvSpPr/>
      </xdr:nvSpPr>
      <xdr:spPr>
        <a:xfrm>
          <a:off x="9588500" y="65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112565</xdr:rowOff>
    </xdr:from>
    <xdr:ext cx="534377" cy="259045"/>
    <xdr:sp macro="" textlink="">
      <xdr:nvSpPr>
        <xdr:cNvPr id="318" name="テキスト ボックス 317"/>
        <xdr:cNvSpPr txBox="1"/>
      </xdr:nvSpPr>
      <xdr:spPr>
        <a:xfrm>
          <a:off x="9372111" y="66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79692</xdr:rowOff>
    </xdr:from>
    <xdr:to>
      <xdr:col>46</xdr:col>
      <xdr:colOff>38100</xdr:colOff>
      <xdr:row>31</xdr:row>
      <xdr:rowOff>9842</xdr:rowOff>
    </xdr:to>
    <xdr:sp macro="" textlink="">
      <xdr:nvSpPr>
        <xdr:cNvPr id="319" name="楕円 318"/>
        <xdr:cNvSpPr/>
      </xdr:nvSpPr>
      <xdr:spPr>
        <a:xfrm>
          <a:off x="8699500" y="52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969</xdr:rowOff>
    </xdr:from>
    <xdr:ext cx="599010" cy="259045"/>
    <xdr:sp macro="" textlink="">
      <xdr:nvSpPr>
        <xdr:cNvPr id="320" name="テキスト ボックス 319"/>
        <xdr:cNvSpPr txBox="1"/>
      </xdr:nvSpPr>
      <xdr:spPr>
        <a:xfrm>
          <a:off x="8450795" y="531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67691</xdr:rowOff>
    </xdr:from>
    <xdr:to>
      <xdr:col>41</xdr:col>
      <xdr:colOff>101600</xdr:colOff>
      <xdr:row>38</xdr:row>
      <xdr:rowOff>169291</xdr:rowOff>
    </xdr:to>
    <xdr:sp macro="" textlink="">
      <xdr:nvSpPr>
        <xdr:cNvPr id="321" name="楕円 320"/>
        <xdr:cNvSpPr/>
      </xdr:nvSpPr>
      <xdr:spPr>
        <a:xfrm>
          <a:off x="7810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160418</xdr:rowOff>
    </xdr:from>
    <xdr:ext cx="534377" cy="259045"/>
    <xdr:sp macro="" textlink="">
      <xdr:nvSpPr>
        <xdr:cNvPr id="322" name="テキスト ボックス 321"/>
        <xdr:cNvSpPr txBox="1"/>
      </xdr:nvSpPr>
      <xdr:spPr>
        <a:xfrm>
          <a:off x="7594111" y="66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76835</xdr:rowOff>
    </xdr:from>
    <xdr:to>
      <xdr:col>36</xdr:col>
      <xdr:colOff>165100</xdr:colOff>
      <xdr:row>39</xdr:row>
      <xdr:rowOff>6985</xdr:rowOff>
    </xdr:to>
    <xdr:sp macro="" textlink="">
      <xdr:nvSpPr>
        <xdr:cNvPr id="323" name="楕円 322"/>
        <xdr:cNvSpPr/>
      </xdr:nvSpPr>
      <xdr:spPr>
        <a:xfrm>
          <a:off x="692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169562</xdr:rowOff>
    </xdr:from>
    <xdr:ext cx="534377" cy="259045"/>
    <xdr:sp macro="" textlink="">
      <xdr:nvSpPr>
        <xdr:cNvPr id="324" name="テキスト ボックス 323"/>
        <xdr:cNvSpPr txBox="1"/>
      </xdr:nvSpPr>
      <xdr:spPr>
        <a:xfrm>
          <a:off x="6705111" y="668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145872</xdr:rowOff>
    </xdr:from>
    <xdr:to>
      <xdr:col>55</xdr:col>
      <xdr:colOff>0</xdr:colOff>
      <xdr:row>58</xdr:row>
      <xdr:rowOff>74839</xdr:rowOff>
    </xdr:to>
    <xdr:cxnSp macro="">
      <xdr:nvCxnSpPr>
        <xdr:cNvPr id="353" name="直線コネクタ 352"/>
        <xdr:cNvCxnSpPr/>
      </xdr:nvCxnSpPr>
      <xdr:spPr>
        <a:xfrm flipV="1">
          <a:off x="9639300" y="9918522"/>
          <a:ext cx="838200" cy="10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2837</xdr:rowOff>
    </xdr:from>
    <xdr:to>
      <xdr:col>50</xdr:col>
      <xdr:colOff>114300</xdr:colOff>
      <xdr:row>58</xdr:row>
      <xdr:rowOff>74839</xdr:rowOff>
    </xdr:to>
    <xdr:cxnSp macro="">
      <xdr:nvCxnSpPr>
        <xdr:cNvPr id="356" name="直線コネクタ 355"/>
        <xdr:cNvCxnSpPr/>
      </xdr:nvCxnSpPr>
      <xdr:spPr>
        <a:xfrm>
          <a:off x="8750300" y="9946937"/>
          <a:ext cx="889000" cy="7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98202</xdr:rowOff>
    </xdr:from>
    <xdr:to>
      <xdr:col>45</xdr:col>
      <xdr:colOff>177800</xdr:colOff>
      <xdr:row>58</xdr:row>
      <xdr:rowOff>2837</xdr:rowOff>
    </xdr:to>
    <xdr:cxnSp macro="">
      <xdr:nvCxnSpPr>
        <xdr:cNvPr id="359" name="直線コネクタ 358"/>
        <xdr:cNvCxnSpPr/>
      </xdr:nvCxnSpPr>
      <xdr:spPr>
        <a:xfrm>
          <a:off x="7861300" y="9870852"/>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98202</xdr:rowOff>
    </xdr:from>
    <xdr:to>
      <xdr:col>41</xdr:col>
      <xdr:colOff>50800</xdr:colOff>
      <xdr:row>58</xdr:row>
      <xdr:rowOff>18191</xdr:rowOff>
    </xdr:to>
    <xdr:cxnSp macro="">
      <xdr:nvCxnSpPr>
        <xdr:cNvPr id="362" name="直線コネクタ 361"/>
        <xdr:cNvCxnSpPr/>
      </xdr:nvCxnSpPr>
      <xdr:spPr>
        <a:xfrm flipV="1">
          <a:off x="6972300" y="987085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95072</xdr:rowOff>
    </xdr:from>
    <xdr:to>
      <xdr:col>55</xdr:col>
      <xdr:colOff>50800</xdr:colOff>
      <xdr:row>58</xdr:row>
      <xdr:rowOff>25222</xdr:rowOff>
    </xdr:to>
    <xdr:sp macro="" textlink="">
      <xdr:nvSpPr>
        <xdr:cNvPr id="372" name="楕円 371"/>
        <xdr:cNvSpPr/>
      </xdr:nvSpPr>
      <xdr:spPr>
        <a:xfrm>
          <a:off x="104267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73499</xdr:rowOff>
    </xdr:from>
    <xdr:ext cx="534377" cy="259045"/>
    <xdr:sp macro="" textlink="">
      <xdr:nvSpPr>
        <xdr:cNvPr id="373" name="普通建設事業費該当値テキスト"/>
        <xdr:cNvSpPr txBox="1"/>
      </xdr:nvSpPr>
      <xdr:spPr>
        <a:xfrm>
          <a:off x="10528300" y="98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24039</xdr:rowOff>
    </xdr:from>
    <xdr:to>
      <xdr:col>50</xdr:col>
      <xdr:colOff>165100</xdr:colOff>
      <xdr:row>58</xdr:row>
      <xdr:rowOff>125639</xdr:rowOff>
    </xdr:to>
    <xdr:sp macro="" textlink="">
      <xdr:nvSpPr>
        <xdr:cNvPr id="374" name="楕円 373"/>
        <xdr:cNvSpPr/>
      </xdr:nvSpPr>
      <xdr:spPr>
        <a:xfrm>
          <a:off x="9588500" y="99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116766</xdr:rowOff>
    </xdr:from>
    <xdr:ext cx="534377" cy="259045"/>
    <xdr:sp macro="" textlink="">
      <xdr:nvSpPr>
        <xdr:cNvPr id="375" name="テキスト ボックス 374"/>
        <xdr:cNvSpPr txBox="1"/>
      </xdr:nvSpPr>
      <xdr:spPr>
        <a:xfrm>
          <a:off x="9372111" y="100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123487</xdr:rowOff>
    </xdr:from>
    <xdr:to>
      <xdr:col>46</xdr:col>
      <xdr:colOff>38100</xdr:colOff>
      <xdr:row>58</xdr:row>
      <xdr:rowOff>53637</xdr:rowOff>
    </xdr:to>
    <xdr:sp macro="" textlink="">
      <xdr:nvSpPr>
        <xdr:cNvPr id="376" name="楕円 375"/>
        <xdr:cNvSpPr/>
      </xdr:nvSpPr>
      <xdr:spPr>
        <a:xfrm>
          <a:off x="8699500" y="98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44764</xdr:rowOff>
    </xdr:from>
    <xdr:ext cx="534377" cy="259045"/>
    <xdr:sp macro="" textlink="">
      <xdr:nvSpPr>
        <xdr:cNvPr id="377" name="テキスト ボックス 376"/>
        <xdr:cNvSpPr txBox="1"/>
      </xdr:nvSpPr>
      <xdr:spPr>
        <a:xfrm>
          <a:off x="8483111" y="99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47402</xdr:rowOff>
    </xdr:from>
    <xdr:to>
      <xdr:col>41</xdr:col>
      <xdr:colOff>101600</xdr:colOff>
      <xdr:row>57</xdr:row>
      <xdr:rowOff>149002</xdr:rowOff>
    </xdr:to>
    <xdr:sp macro="" textlink="">
      <xdr:nvSpPr>
        <xdr:cNvPr id="378" name="楕円 377"/>
        <xdr:cNvSpPr/>
      </xdr:nvSpPr>
      <xdr:spPr>
        <a:xfrm>
          <a:off x="7810500" y="98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140129</xdr:rowOff>
    </xdr:from>
    <xdr:ext cx="534377" cy="259045"/>
    <xdr:sp macro="" textlink="">
      <xdr:nvSpPr>
        <xdr:cNvPr id="379" name="テキスト ボックス 378"/>
        <xdr:cNvSpPr txBox="1"/>
      </xdr:nvSpPr>
      <xdr:spPr>
        <a:xfrm>
          <a:off x="7594111" y="991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138841</xdr:rowOff>
    </xdr:from>
    <xdr:to>
      <xdr:col>36</xdr:col>
      <xdr:colOff>165100</xdr:colOff>
      <xdr:row>58</xdr:row>
      <xdr:rowOff>68991</xdr:rowOff>
    </xdr:to>
    <xdr:sp macro="" textlink="">
      <xdr:nvSpPr>
        <xdr:cNvPr id="380" name="楕円 379"/>
        <xdr:cNvSpPr/>
      </xdr:nvSpPr>
      <xdr:spPr>
        <a:xfrm>
          <a:off x="6921500" y="991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60118</xdr:rowOff>
    </xdr:from>
    <xdr:ext cx="534377" cy="259045"/>
    <xdr:sp macro="" textlink="">
      <xdr:nvSpPr>
        <xdr:cNvPr id="381" name="テキスト ボックス 380"/>
        <xdr:cNvSpPr txBox="1"/>
      </xdr:nvSpPr>
      <xdr:spPr>
        <a:xfrm>
          <a:off x="6705111" y="100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26899</xdr:rowOff>
    </xdr:from>
    <xdr:to>
      <xdr:col>55</xdr:col>
      <xdr:colOff>0</xdr:colOff>
      <xdr:row>79</xdr:row>
      <xdr:rowOff>29287</xdr:rowOff>
    </xdr:to>
    <xdr:cxnSp macro="">
      <xdr:nvCxnSpPr>
        <xdr:cNvPr id="410" name="直線コネクタ 409"/>
        <xdr:cNvCxnSpPr/>
      </xdr:nvCxnSpPr>
      <xdr:spPr>
        <a:xfrm>
          <a:off x="9639300" y="13571449"/>
          <a:ext cx="8382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25833</xdr:rowOff>
    </xdr:from>
    <xdr:to>
      <xdr:col>50</xdr:col>
      <xdr:colOff>114300</xdr:colOff>
      <xdr:row>79</xdr:row>
      <xdr:rowOff>26899</xdr:rowOff>
    </xdr:to>
    <xdr:cxnSp macro="">
      <xdr:nvCxnSpPr>
        <xdr:cNvPr id="413" name="直線コネクタ 412"/>
        <xdr:cNvCxnSpPr/>
      </xdr:nvCxnSpPr>
      <xdr:spPr>
        <a:xfrm>
          <a:off x="8750300" y="1357038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153632</xdr:rowOff>
    </xdr:from>
    <xdr:to>
      <xdr:col>45</xdr:col>
      <xdr:colOff>177800</xdr:colOff>
      <xdr:row>79</xdr:row>
      <xdr:rowOff>25833</xdr:rowOff>
    </xdr:to>
    <xdr:cxnSp macro="">
      <xdr:nvCxnSpPr>
        <xdr:cNvPr id="416" name="直線コネクタ 415"/>
        <xdr:cNvCxnSpPr/>
      </xdr:nvCxnSpPr>
      <xdr:spPr>
        <a:xfrm>
          <a:off x="7861300" y="13526732"/>
          <a:ext cx="889000" cy="4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153632</xdr:rowOff>
    </xdr:from>
    <xdr:to>
      <xdr:col>41</xdr:col>
      <xdr:colOff>50800</xdr:colOff>
      <xdr:row>79</xdr:row>
      <xdr:rowOff>30620</xdr:rowOff>
    </xdr:to>
    <xdr:cxnSp macro="">
      <xdr:nvCxnSpPr>
        <xdr:cNvPr id="419" name="直線コネクタ 418"/>
        <xdr:cNvCxnSpPr/>
      </xdr:nvCxnSpPr>
      <xdr:spPr>
        <a:xfrm flipV="1">
          <a:off x="6972300" y="13526732"/>
          <a:ext cx="889000" cy="4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149937</xdr:rowOff>
    </xdr:from>
    <xdr:to>
      <xdr:col>55</xdr:col>
      <xdr:colOff>50800</xdr:colOff>
      <xdr:row>79</xdr:row>
      <xdr:rowOff>80087</xdr:rowOff>
    </xdr:to>
    <xdr:sp macro="" textlink="">
      <xdr:nvSpPr>
        <xdr:cNvPr id="429" name="楕円 428"/>
        <xdr:cNvSpPr/>
      </xdr:nvSpPr>
      <xdr:spPr>
        <a:xfrm>
          <a:off x="104267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64864</xdr:rowOff>
    </xdr:from>
    <xdr:ext cx="469744" cy="259045"/>
    <xdr:sp macro="" textlink="">
      <xdr:nvSpPr>
        <xdr:cNvPr id="430" name="普通建設事業費 （ うち新規整備　）該当値テキスト"/>
        <xdr:cNvSpPr txBox="1"/>
      </xdr:nvSpPr>
      <xdr:spPr>
        <a:xfrm>
          <a:off x="10528300" y="134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147549</xdr:rowOff>
    </xdr:from>
    <xdr:to>
      <xdr:col>50</xdr:col>
      <xdr:colOff>165100</xdr:colOff>
      <xdr:row>79</xdr:row>
      <xdr:rowOff>77699</xdr:rowOff>
    </xdr:to>
    <xdr:sp macro="" textlink="">
      <xdr:nvSpPr>
        <xdr:cNvPr id="431" name="楕円 430"/>
        <xdr:cNvSpPr/>
      </xdr:nvSpPr>
      <xdr:spPr>
        <a:xfrm>
          <a:off x="9588500" y="135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68826</xdr:rowOff>
    </xdr:from>
    <xdr:ext cx="469744" cy="259045"/>
    <xdr:sp macro="" textlink="">
      <xdr:nvSpPr>
        <xdr:cNvPr id="432" name="テキスト ボックス 431"/>
        <xdr:cNvSpPr txBox="1"/>
      </xdr:nvSpPr>
      <xdr:spPr>
        <a:xfrm>
          <a:off x="9404428" y="136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146483</xdr:rowOff>
    </xdr:from>
    <xdr:to>
      <xdr:col>46</xdr:col>
      <xdr:colOff>38100</xdr:colOff>
      <xdr:row>79</xdr:row>
      <xdr:rowOff>76633</xdr:rowOff>
    </xdr:to>
    <xdr:sp macro="" textlink="">
      <xdr:nvSpPr>
        <xdr:cNvPr id="433" name="楕円 432"/>
        <xdr:cNvSpPr/>
      </xdr:nvSpPr>
      <xdr:spPr>
        <a:xfrm>
          <a:off x="8699500" y="135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67760</xdr:rowOff>
    </xdr:from>
    <xdr:ext cx="469744" cy="259045"/>
    <xdr:sp macro="" textlink="">
      <xdr:nvSpPr>
        <xdr:cNvPr id="434" name="テキスト ボックス 433"/>
        <xdr:cNvSpPr txBox="1"/>
      </xdr:nvSpPr>
      <xdr:spPr>
        <a:xfrm>
          <a:off x="8515428" y="1361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102832</xdr:rowOff>
    </xdr:from>
    <xdr:to>
      <xdr:col>41</xdr:col>
      <xdr:colOff>101600</xdr:colOff>
      <xdr:row>79</xdr:row>
      <xdr:rowOff>32982</xdr:rowOff>
    </xdr:to>
    <xdr:sp macro="" textlink="">
      <xdr:nvSpPr>
        <xdr:cNvPr id="435" name="楕円 434"/>
        <xdr:cNvSpPr/>
      </xdr:nvSpPr>
      <xdr:spPr>
        <a:xfrm>
          <a:off x="7810500" y="134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24109</xdr:rowOff>
    </xdr:from>
    <xdr:ext cx="469744" cy="259045"/>
    <xdr:sp macro="" textlink="">
      <xdr:nvSpPr>
        <xdr:cNvPr id="436" name="テキスト ボックス 435"/>
        <xdr:cNvSpPr txBox="1"/>
      </xdr:nvSpPr>
      <xdr:spPr>
        <a:xfrm>
          <a:off x="7626428" y="1356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151270</xdr:rowOff>
    </xdr:from>
    <xdr:to>
      <xdr:col>36</xdr:col>
      <xdr:colOff>165100</xdr:colOff>
      <xdr:row>79</xdr:row>
      <xdr:rowOff>81420</xdr:rowOff>
    </xdr:to>
    <xdr:sp macro="" textlink="">
      <xdr:nvSpPr>
        <xdr:cNvPr id="437" name="楕円 436"/>
        <xdr:cNvSpPr/>
      </xdr:nvSpPr>
      <xdr:spPr>
        <a:xfrm>
          <a:off x="6921500" y="135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72547</xdr:rowOff>
    </xdr:from>
    <xdr:ext cx="469744" cy="259045"/>
    <xdr:sp macro="" textlink="">
      <xdr:nvSpPr>
        <xdr:cNvPr id="438" name="テキスト ボックス 437"/>
        <xdr:cNvSpPr txBox="1"/>
      </xdr:nvSpPr>
      <xdr:spPr>
        <a:xfrm>
          <a:off x="6737428" y="136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116142</xdr:rowOff>
    </xdr:from>
    <xdr:to>
      <xdr:col>55</xdr:col>
      <xdr:colOff>0</xdr:colOff>
      <xdr:row>98</xdr:row>
      <xdr:rowOff>49924</xdr:rowOff>
    </xdr:to>
    <xdr:cxnSp macro="">
      <xdr:nvCxnSpPr>
        <xdr:cNvPr id="467" name="直線コネクタ 466"/>
        <xdr:cNvCxnSpPr/>
      </xdr:nvCxnSpPr>
      <xdr:spPr>
        <a:xfrm flipV="1">
          <a:off x="9639300" y="16746792"/>
          <a:ext cx="838200" cy="1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26670</xdr:rowOff>
    </xdr:from>
    <xdr:to>
      <xdr:col>50</xdr:col>
      <xdr:colOff>114300</xdr:colOff>
      <xdr:row>98</xdr:row>
      <xdr:rowOff>49924</xdr:rowOff>
    </xdr:to>
    <xdr:cxnSp macro="">
      <xdr:nvCxnSpPr>
        <xdr:cNvPr id="470" name="直線コネクタ 469"/>
        <xdr:cNvCxnSpPr/>
      </xdr:nvCxnSpPr>
      <xdr:spPr>
        <a:xfrm>
          <a:off x="8750300" y="16828770"/>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141923</xdr:rowOff>
    </xdr:from>
    <xdr:to>
      <xdr:col>45</xdr:col>
      <xdr:colOff>177800</xdr:colOff>
      <xdr:row>98</xdr:row>
      <xdr:rowOff>26670</xdr:rowOff>
    </xdr:to>
    <xdr:cxnSp macro="">
      <xdr:nvCxnSpPr>
        <xdr:cNvPr id="473" name="直線コネクタ 472"/>
        <xdr:cNvCxnSpPr/>
      </xdr:nvCxnSpPr>
      <xdr:spPr>
        <a:xfrm>
          <a:off x="7861300" y="16772573"/>
          <a:ext cx="8890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141923</xdr:rowOff>
    </xdr:from>
    <xdr:to>
      <xdr:col>41</xdr:col>
      <xdr:colOff>50800</xdr:colOff>
      <xdr:row>98</xdr:row>
      <xdr:rowOff>36537</xdr:rowOff>
    </xdr:to>
    <xdr:cxnSp macro="">
      <xdr:nvCxnSpPr>
        <xdr:cNvPr id="476" name="直線コネクタ 475"/>
        <xdr:cNvCxnSpPr/>
      </xdr:nvCxnSpPr>
      <xdr:spPr>
        <a:xfrm flipV="1">
          <a:off x="6972300" y="16772573"/>
          <a:ext cx="889000" cy="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65342</xdr:rowOff>
    </xdr:from>
    <xdr:to>
      <xdr:col>55</xdr:col>
      <xdr:colOff>50800</xdr:colOff>
      <xdr:row>97</xdr:row>
      <xdr:rowOff>166942</xdr:rowOff>
    </xdr:to>
    <xdr:sp macro="" textlink="">
      <xdr:nvSpPr>
        <xdr:cNvPr id="486" name="楕円 485"/>
        <xdr:cNvSpPr/>
      </xdr:nvSpPr>
      <xdr:spPr>
        <a:xfrm>
          <a:off x="10426700" y="166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43769</xdr:rowOff>
    </xdr:from>
    <xdr:ext cx="534377" cy="259045"/>
    <xdr:sp macro="" textlink="">
      <xdr:nvSpPr>
        <xdr:cNvPr id="487" name="普通建設事業費 （ うち更新整備　）該当値テキスト"/>
        <xdr:cNvSpPr txBox="1"/>
      </xdr:nvSpPr>
      <xdr:spPr>
        <a:xfrm>
          <a:off x="10528300" y="166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170574</xdr:rowOff>
    </xdr:from>
    <xdr:to>
      <xdr:col>50</xdr:col>
      <xdr:colOff>165100</xdr:colOff>
      <xdr:row>98</xdr:row>
      <xdr:rowOff>100724</xdr:rowOff>
    </xdr:to>
    <xdr:sp macro="" textlink="">
      <xdr:nvSpPr>
        <xdr:cNvPr id="488" name="楕円 487"/>
        <xdr:cNvSpPr/>
      </xdr:nvSpPr>
      <xdr:spPr>
        <a:xfrm>
          <a:off x="9588500" y="168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91851</xdr:rowOff>
    </xdr:from>
    <xdr:ext cx="534377" cy="259045"/>
    <xdr:sp macro="" textlink="">
      <xdr:nvSpPr>
        <xdr:cNvPr id="489" name="テキスト ボックス 488"/>
        <xdr:cNvSpPr txBox="1"/>
      </xdr:nvSpPr>
      <xdr:spPr>
        <a:xfrm>
          <a:off x="9372111" y="168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147320</xdr:rowOff>
    </xdr:from>
    <xdr:to>
      <xdr:col>46</xdr:col>
      <xdr:colOff>38100</xdr:colOff>
      <xdr:row>98</xdr:row>
      <xdr:rowOff>77470</xdr:rowOff>
    </xdr:to>
    <xdr:sp macro="" textlink="">
      <xdr:nvSpPr>
        <xdr:cNvPr id="490" name="楕円 489"/>
        <xdr:cNvSpPr/>
      </xdr:nvSpPr>
      <xdr:spPr>
        <a:xfrm>
          <a:off x="8699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68597</xdr:rowOff>
    </xdr:from>
    <xdr:ext cx="534377" cy="259045"/>
    <xdr:sp macro="" textlink="">
      <xdr:nvSpPr>
        <xdr:cNvPr id="491" name="テキスト ボックス 490"/>
        <xdr:cNvSpPr txBox="1"/>
      </xdr:nvSpPr>
      <xdr:spPr>
        <a:xfrm>
          <a:off x="8483111" y="168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91123</xdr:rowOff>
    </xdr:from>
    <xdr:to>
      <xdr:col>41</xdr:col>
      <xdr:colOff>101600</xdr:colOff>
      <xdr:row>98</xdr:row>
      <xdr:rowOff>21273</xdr:rowOff>
    </xdr:to>
    <xdr:sp macro="" textlink="">
      <xdr:nvSpPr>
        <xdr:cNvPr id="492" name="楕円 491"/>
        <xdr:cNvSpPr/>
      </xdr:nvSpPr>
      <xdr:spPr>
        <a:xfrm>
          <a:off x="7810500" y="167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12400</xdr:rowOff>
    </xdr:from>
    <xdr:ext cx="534377" cy="259045"/>
    <xdr:sp macro="" textlink="">
      <xdr:nvSpPr>
        <xdr:cNvPr id="493" name="テキスト ボックス 492"/>
        <xdr:cNvSpPr txBox="1"/>
      </xdr:nvSpPr>
      <xdr:spPr>
        <a:xfrm>
          <a:off x="7594111" y="168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157187</xdr:rowOff>
    </xdr:from>
    <xdr:to>
      <xdr:col>36</xdr:col>
      <xdr:colOff>165100</xdr:colOff>
      <xdr:row>98</xdr:row>
      <xdr:rowOff>87337</xdr:rowOff>
    </xdr:to>
    <xdr:sp macro="" textlink="">
      <xdr:nvSpPr>
        <xdr:cNvPr id="494" name="楕円 493"/>
        <xdr:cNvSpPr/>
      </xdr:nvSpPr>
      <xdr:spPr>
        <a:xfrm>
          <a:off x="6921500" y="167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78464</xdr:rowOff>
    </xdr:from>
    <xdr:ext cx="534377" cy="259045"/>
    <xdr:sp macro="" textlink="">
      <xdr:nvSpPr>
        <xdr:cNvPr id="495" name="テキスト ボックス 494"/>
        <xdr:cNvSpPr txBox="1"/>
      </xdr:nvSpPr>
      <xdr:spPr>
        <a:xfrm>
          <a:off x="6705111" y="1688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91785</xdr:rowOff>
    </xdr:from>
    <xdr:to>
      <xdr:col>85</xdr:col>
      <xdr:colOff>127000</xdr:colOff>
      <xdr:row>38</xdr:row>
      <xdr:rowOff>123286</xdr:rowOff>
    </xdr:to>
    <xdr:cxnSp macro="">
      <xdr:nvCxnSpPr>
        <xdr:cNvPr id="522" name="直線コネクタ 521"/>
        <xdr:cNvCxnSpPr/>
      </xdr:nvCxnSpPr>
      <xdr:spPr>
        <a:xfrm flipV="1">
          <a:off x="15481300" y="6606885"/>
          <a:ext cx="8382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20144</xdr:rowOff>
    </xdr:from>
    <xdr:ext cx="469744" cy="259045"/>
    <xdr:sp macro="" textlink="">
      <xdr:nvSpPr>
        <xdr:cNvPr id="523" name="災害復旧事業費平均値テキスト"/>
        <xdr:cNvSpPr txBox="1"/>
      </xdr:nvSpPr>
      <xdr:spPr>
        <a:xfrm>
          <a:off x="16370300" y="653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123286</xdr:rowOff>
    </xdr:from>
    <xdr:to>
      <xdr:col>81</xdr:col>
      <xdr:colOff>50800</xdr:colOff>
      <xdr:row>38</xdr:row>
      <xdr:rowOff>139426</xdr:rowOff>
    </xdr:to>
    <xdr:cxnSp macro="">
      <xdr:nvCxnSpPr>
        <xdr:cNvPr id="525" name="直線コネクタ 524"/>
        <xdr:cNvCxnSpPr/>
      </xdr:nvCxnSpPr>
      <xdr:spPr>
        <a:xfrm flipV="1">
          <a:off x="14592300" y="6638386"/>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56718</xdr:rowOff>
    </xdr:from>
    <xdr:to>
      <xdr:col>76</xdr:col>
      <xdr:colOff>114300</xdr:colOff>
      <xdr:row>38</xdr:row>
      <xdr:rowOff>139426</xdr:rowOff>
    </xdr:to>
    <xdr:cxnSp macro="">
      <xdr:nvCxnSpPr>
        <xdr:cNvPr id="528" name="直線コネクタ 527"/>
        <xdr:cNvCxnSpPr/>
      </xdr:nvCxnSpPr>
      <xdr:spPr>
        <a:xfrm>
          <a:off x="13703300" y="6571818"/>
          <a:ext cx="8890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5878</xdr:rowOff>
    </xdr:from>
    <xdr:to>
      <xdr:col>71</xdr:col>
      <xdr:colOff>177800</xdr:colOff>
      <xdr:row>38</xdr:row>
      <xdr:rowOff>56718</xdr:rowOff>
    </xdr:to>
    <xdr:cxnSp macro="">
      <xdr:nvCxnSpPr>
        <xdr:cNvPr id="531" name="直線コネクタ 530"/>
        <xdr:cNvCxnSpPr/>
      </xdr:nvCxnSpPr>
      <xdr:spPr>
        <a:xfrm>
          <a:off x="12814300" y="6520978"/>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3" name="テキスト ボックス 532"/>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5" name="テキスト ボックス 534"/>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40985</xdr:rowOff>
    </xdr:from>
    <xdr:to>
      <xdr:col>85</xdr:col>
      <xdr:colOff>177800</xdr:colOff>
      <xdr:row>38</xdr:row>
      <xdr:rowOff>142585</xdr:rowOff>
    </xdr:to>
    <xdr:sp macro="" textlink="">
      <xdr:nvSpPr>
        <xdr:cNvPr id="541" name="楕円 540"/>
        <xdr:cNvSpPr/>
      </xdr:nvSpPr>
      <xdr:spPr>
        <a:xfrm>
          <a:off x="16268700" y="65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362</xdr:rowOff>
    </xdr:from>
    <xdr:ext cx="469744" cy="259045"/>
    <xdr:sp macro="" textlink="">
      <xdr:nvSpPr>
        <xdr:cNvPr id="542" name="災害復旧事業費該当値テキスト"/>
        <xdr:cNvSpPr txBox="1"/>
      </xdr:nvSpPr>
      <xdr:spPr>
        <a:xfrm>
          <a:off x="16370300" y="634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72486</xdr:rowOff>
    </xdr:from>
    <xdr:to>
      <xdr:col>81</xdr:col>
      <xdr:colOff>101600</xdr:colOff>
      <xdr:row>39</xdr:row>
      <xdr:rowOff>2636</xdr:rowOff>
    </xdr:to>
    <xdr:sp macro="" textlink="">
      <xdr:nvSpPr>
        <xdr:cNvPr id="543" name="楕円 542"/>
        <xdr:cNvSpPr/>
      </xdr:nvSpPr>
      <xdr:spPr>
        <a:xfrm>
          <a:off x="15430500" y="65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165213</xdr:rowOff>
    </xdr:from>
    <xdr:ext cx="378565" cy="259045"/>
    <xdr:sp macro="" textlink="">
      <xdr:nvSpPr>
        <xdr:cNvPr id="544" name="テキスト ボックス 543"/>
        <xdr:cNvSpPr txBox="1"/>
      </xdr:nvSpPr>
      <xdr:spPr>
        <a:xfrm>
          <a:off x="15292017" y="668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88626</xdr:rowOff>
    </xdr:from>
    <xdr:to>
      <xdr:col>76</xdr:col>
      <xdr:colOff>165100</xdr:colOff>
      <xdr:row>39</xdr:row>
      <xdr:rowOff>18776</xdr:rowOff>
    </xdr:to>
    <xdr:sp macro="" textlink="">
      <xdr:nvSpPr>
        <xdr:cNvPr id="545" name="楕円 544"/>
        <xdr:cNvSpPr/>
      </xdr:nvSpPr>
      <xdr:spPr>
        <a:xfrm>
          <a:off x="14541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9903</xdr:rowOff>
    </xdr:from>
    <xdr:ext cx="249299" cy="259045"/>
    <xdr:sp macro="" textlink="">
      <xdr:nvSpPr>
        <xdr:cNvPr id="546" name="テキスト ボックス 545"/>
        <xdr:cNvSpPr txBox="1"/>
      </xdr:nvSpPr>
      <xdr:spPr>
        <a:xfrm>
          <a:off x="14467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5918</xdr:rowOff>
    </xdr:from>
    <xdr:to>
      <xdr:col>72</xdr:col>
      <xdr:colOff>38100</xdr:colOff>
      <xdr:row>38</xdr:row>
      <xdr:rowOff>107518</xdr:rowOff>
    </xdr:to>
    <xdr:sp macro="" textlink="">
      <xdr:nvSpPr>
        <xdr:cNvPr id="547" name="楕円 546"/>
        <xdr:cNvSpPr/>
      </xdr:nvSpPr>
      <xdr:spPr>
        <a:xfrm>
          <a:off x="13652500" y="6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124045</xdr:rowOff>
    </xdr:from>
    <xdr:ext cx="469744" cy="259045"/>
    <xdr:sp macro="" textlink="">
      <xdr:nvSpPr>
        <xdr:cNvPr id="548" name="テキスト ボックス 547"/>
        <xdr:cNvSpPr txBox="1"/>
      </xdr:nvSpPr>
      <xdr:spPr>
        <a:xfrm>
          <a:off x="13468428"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126528</xdr:rowOff>
    </xdr:from>
    <xdr:to>
      <xdr:col>67</xdr:col>
      <xdr:colOff>101600</xdr:colOff>
      <xdr:row>38</xdr:row>
      <xdr:rowOff>56677</xdr:rowOff>
    </xdr:to>
    <xdr:sp macro="" textlink="">
      <xdr:nvSpPr>
        <xdr:cNvPr id="549" name="楕円 548"/>
        <xdr:cNvSpPr/>
      </xdr:nvSpPr>
      <xdr:spPr>
        <a:xfrm>
          <a:off x="12763500" y="64701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73205</xdr:rowOff>
    </xdr:from>
    <xdr:ext cx="469744" cy="259045"/>
    <xdr:sp macro="" textlink="">
      <xdr:nvSpPr>
        <xdr:cNvPr id="550" name="テキスト ボックス 549"/>
        <xdr:cNvSpPr txBox="1"/>
      </xdr:nvSpPr>
      <xdr:spPr>
        <a:xfrm>
          <a:off x="12579428" y="624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98374</xdr:rowOff>
    </xdr:from>
    <xdr:to>
      <xdr:col>85</xdr:col>
      <xdr:colOff>127000</xdr:colOff>
      <xdr:row>76</xdr:row>
      <xdr:rowOff>106108</xdr:rowOff>
    </xdr:to>
    <xdr:cxnSp macro="">
      <xdr:nvCxnSpPr>
        <xdr:cNvPr id="628" name="直線コネクタ 627"/>
        <xdr:cNvCxnSpPr/>
      </xdr:nvCxnSpPr>
      <xdr:spPr>
        <a:xfrm>
          <a:off x="15481300" y="13128574"/>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98374</xdr:rowOff>
    </xdr:from>
    <xdr:to>
      <xdr:col>81</xdr:col>
      <xdr:colOff>50800</xdr:colOff>
      <xdr:row>76</xdr:row>
      <xdr:rowOff>106045</xdr:rowOff>
    </xdr:to>
    <xdr:cxnSp macro="">
      <xdr:nvCxnSpPr>
        <xdr:cNvPr id="631" name="直線コネクタ 630"/>
        <xdr:cNvCxnSpPr/>
      </xdr:nvCxnSpPr>
      <xdr:spPr>
        <a:xfrm flipV="1">
          <a:off x="14592300" y="13128574"/>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82029</xdr:rowOff>
    </xdr:from>
    <xdr:to>
      <xdr:col>76</xdr:col>
      <xdr:colOff>114300</xdr:colOff>
      <xdr:row>76</xdr:row>
      <xdr:rowOff>106045</xdr:rowOff>
    </xdr:to>
    <xdr:cxnSp macro="">
      <xdr:nvCxnSpPr>
        <xdr:cNvPr id="634" name="直線コネクタ 633"/>
        <xdr:cNvCxnSpPr/>
      </xdr:nvCxnSpPr>
      <xdr:spPr>
        <a:xfrm>
          <a:off x="13703300" y="13112229"/>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69990</xdr:rowOff>
    </xdr:from>
    <xdr:to>
      <xdr:col>71</xdr:col>
      <xdr:colOff>177800</xdr:colOff>
      <xdr:row>76</xdr:row>
      <xdr:rowOff>82029</xdr:rowOff>
    </xdr:to>
    <xdr:cxnSp macro="">
      <xdr:nvCxnSpPr>
        <xdr:cNvPr id="637" name="直線コネクタ 636"/>
        <xdr:cNvCxnSpPr/>
      </xdr:nvCxnSpPr>
      <xdr:spPr>
        <a:xfrm>
          <a:off x="12814300" y="1310019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55308</xdr:rowOff>
    </xdr:from>
    <xdr:to>
      <xdr:col>85</xdr:col>
      <xdr:colOff>177800</xdr:colOff>
      <xdr:row>76</xdr:row>
      <xdr:rowOff>156908</xdr:rowOff>
    </xdr:to>
    <xdr:sp macro="" textlink="">
      <xdr:nvSpPr>
        <xdr:cNvPr id="647" name="楕円 646"/>
        <xdr:cNvSpPr/>
      </xdr:nvSpPr>
      <xdr:spPr>
        <a:xfrm>
          <a:off x="16268700" y="130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33735</xdr:rowOff>
    </xdr:from>
    <xdr:ext cx="534377" cy="259045"/>
    <xdr:sp macro="" textlink="">
      <xdr:nvSpPr>
        <xdr:cNvPr id="648" name="公債費該当値テキスト"/>
        <xdr:cNvSpPr txBox="1"/>
      </xdr:nvSpPr>
      <xdr:spPr>
        <a:xfrm>
          <a:off x="16370300" y="130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47574</xdr:rowOff>
    </xdr:from>
    <xdr:to>
      <xdr:col>81</xdr:col>
      <xdr:colOff>101600</xdr:colOff>
      <xdr:row>76</xdr:row>
      <xdr:rowOff>149174</xdr:rowOff>
    </xdr:to>
    <xdr:sp macro="" textlink="">
      <xdr:nvSpPr>
        <xdr:cNvPr id="649" name="楕円 648"/>
        <xdr:cNvSpPr/>
      </xdr:nvSpPr>
      <xdr:spPr>
        <a:xfrm>
          <a:off x="15430500" y="130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165701</xdr:rowOff>
    </xdr:from>
    <xdr:ext cx="534377" cy="259045"/>
    <xdr:sp macro="" textlink="">
      <xdr:nvSpPr>
        <xdr:cNvPr id="650" name="テキスト ボックス 649"/>
        <xdr:cNvSpPr txBox="1"/>
      </xdr:nvSpPr>
      <xdr:spPr>
        <a:xfrm>
          <a:off x="15214111" y="128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55245</xdr:rowOff>
    </xdr:from>
    <xdr:to>
      <xdr:col>76</xdr:col>
      <xdr:colOff>165100</xdr:colOff>
      <xdr:row>76</xdr:row>
      <xdr:rowOff>156845</xdr:rowOff>
    </xdr:to>
    <xdr:sp macro="" textlink="">
      <xdr:nvSpPr>
        <xdr:cNvPr id="651" name="楕円 650"/>
        <xdr:cNvSpPr/>
      </xdr:nvSpPr>
      <xdr:spPr>
        <a:xfrm>
          <a:off x="14541500" y="130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147972</xdr:rowOff>
    </xdr:from>
    <xdr:ext cx="534377" cy="259045"/>
    <xdr:sp macro="" textlink="">
      <xdr:nvSpPr>
        <xdr:cNvPr id="652" name="テキスト ボックス 651"/>
        <xdr:cNvSpPr txBox="1"/>
      </xdr:nvSpPr>
      <xdr:spPr>
        <a:xfrm>
          <a:off x="14325111" y="131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31229</xdr:rowOff>
    </xdr:from>
    <xdr:to>
      <xdr:col>72</xdr:col>
      <xdr:colOff>38100</xdr:colOff>
      <xdr:row>76</xdr:row>
      <xdr:rowOff>132829</xdr:rowOff>
    </xdr:to>
    <xdr:sp macro="" textlink="">
      <xdr:nvSpPr>
        <xdr:cNvPr id="653" name="楕円 652"/>
        <xdr:cNvSpPr/>
      </xdr:nvSpPr>
      <xdr:spPr>
        <a:xfrm>
          <a:off x="13652500" y="130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149356</xdr:rowOff>
    </xdr:from>
    <xdr:ext cx="534377" cy="259045"/>
    <xdr:sp macro="" textlink="">
      <xdr:nvSpPr>
        <xdr:cNvPr id="654" name="テキスト ボックス 653"/>
        <xdr:cNvSpPr txBox="1"/>
      </xdr:nvSpPr>
      <xdr:spPr>
        <a:xfrm>
          <a:off x="13436111" y="128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19190</xdr:rowOff>
    </xdr:from>
    <xdr:to>
      <xdr:col>67</xdr:col>
      <xdr:colOff>101600</xdr:colOff>
      <xdr:row>76</xdr:row>
      <xdr:rowOff>120790</xdr:rowOff>
    </xdr:to>
    <xdr:sp macro="" textlink="">
      <xdr:nvSpPr>
        <xdr:cNvPr id="655" name="楕円 654"/>
        <xdr:cNvSpPr/>
      </xdr:nvSpPr>
      <xdr:spPr>
        <a:xfrm>
          <a:off x="12763500" y="130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137317</xdr:rowOff>
    </xdr:from>
    <xdr:ext cx="534377" cy="259045"/>
    <xdr:sp macro="" textlink="">
      <xdr:nvSpPr>
        <xdr:cNvPr id="656" name="テキスト ボックス 655"/>
        <xdr:cNvSpPr txBox="1"/>
      </xdr:nvSpPr>
      <xdr:spPr>
        <a:xfrm>
          <a:off x="12547111" y="128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122732</xdr:rowOff>
    </xdr:from>
    <xdr:to>
      <xdr:col>85</xdr:col>
      <xdr:colOff>127000</xdr:colOff>
      <xdr:row>98</xdr:row>
      <xdr:rowOff>66015</xdr:rowOff>
    </xdr:to>
    <xdr:cxnSp macro="">
      <xdr:nvCxnSpPr>
        <xdr:cNvPr id="685" name="直線コネクタ 684"/>
        <xdr:cNvCxnSpPr/>
      </xdr:nvCxnSpPr>
      <xdr:spPr>
        <a:xfrm flipV="1">
          <a:off x="15481300" y="16753382"/>
          <a:ext cx="838200" cy="11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66015</xdr:rowOff>
    </xdr:from>
    <xdr:to>
      <xdr:col>81</xdr:col>
      <xdr:colOff>50800</xdr:colOff>
      <xdr:row>98</xdr:row>
      <xdr:rowOff>158572</xdr:rowOff>
    </xdr:to>
    <xdr:cxnSp macro="">
      <xdr:nvCxnSpPr>
        <xdr:cNvPr id="688" name="直線コネクタ 687"/>
        <xdr:cNvCxnSpPr/>
      </xdr:nvCxnSpPr>
      <xdr:spPr>
        <a:xfrm flipV="1">
          <a:off x="14592300" y="16868115"/>
          <a:ext cx="889000" cy="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120281</xdr:rowOff>
    </xdr:from>
    <xdr:to>
      <xdr:col>76</xdr:col>
      <xdr:colOff>114300</xdr:colOff>
      <xdr:row>98</xdr:row>
      <xdr:rowOff>158572</xdr:rowOff>
    </xdr:to>
    <xdr:cxnSp macro="">
      <xdr:nvCxnSpPr>
        <xdr:cNvPr id="691" name="直線コネクタ 690"/>
        <xdr:cNvCxnSpPr/>
      </xdr:nvCxnSpPr>
      <xdr:spPr>
        <a:xfrm>
          <a:off x="13703300" y="16922381"/>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96126</xdr:rowOff>
    </xdr:from>
    <xdr:to>
      <xdr:col>71</xdr:col>
      <xdr:colOff>177800</xdr:colOff>
      <xdr:row>98</xdr:row>
      <xdr:rowOff>120281</xdr:rowOff>
    </xdr:to>
    <xdr:cxnSp macro="">
      <xdr:nvCxnSpPr>
        <xdr:cNvPr id="694" name="直線コネクタ 693"/>
        <xdr:cNvCxnSpPr/>
      </xdr:nvCxnSpPr>
      <xdr:spPr>
        <a:xfrm>
          <a:off x="12814300" y="16898226"/>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71932</xdr:rowOff>
    </xdr:from>
    <xdr:to>
      <xdr:col>85</xdr:col>
      <xdr:colOff>177800</xdr:colOff>
      <xdr:row>98</xdr:row>
      <xdr:rowOff>2082</xdr:rowOff>
    </xdr:to>
    <xdr:sp macro="" textlink="">
      <xdr:nvSpPr>
        <xdr:cNvPr id="704" name="楕円 703"/>
        <xdr:cNvSpPr/>
      </xdr:nvSpPr>
      <xdr:spPr>
        <a:xfrm>
          <a:off x="16268700" y="167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94809</xdr:rowOff>
    </xdr:from>
    <xdr:ext cx="534377" cy="259045"/>
    <xdr:sp macro="" textlink="">
      <xdr:nvSpPr>
        <xdr:cNvPr id="705" name="積立金該当値テキスト"/>
        <xdr:cNvSpPr txBox="1"/>
      </xdr:nvSpPr>
      <xdr:spPr>
        <a:xfrm>
          <a:off x="16370300" y="165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15215</xdr:rowOff>
    </xdr:from>
    <xdr:to>
      <xdr:col>81</xdr:col>
      <xdr:colOff>101600</xdr:colOff>
      <xdr:row>98</xdr:row>
      <xdr:rowOff>116815</xdr:rowOff>
    </xdr:to>
    <xdr:sp macro="" textlink="">
      <xdr:nvSpPr>
        <xdr:cNvPr id="706" name="楕円 705"/>
        <xdr:cNvSpPr/>
      </xdr:nvSpPr>
      <xdr:spPr>
        <a:xfrm>
          <a:off x="15430500" y="168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107942</xdr:rowOff>
    </xdr:from>
    <xdr:ext cx="534377" cy="259045"/>
    <xdr:sp macro="" textlink="">
      <xdr:nvSpPr>
        <xdr:cNvPr id="707" name="テキスト ボックス 706"/>
        <xdr:cNvSpPr txBox="1"/>
      </xdr:nvSpPr>
      <xdr:spPr>
        <a:xfrm>
          <a:off x="15214111" y="1691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107772</xdr:rowOff>
    </xdr:from>
    <xdr:to>
      <xdr:col>76</xdr:col>
      <xdr:colOff>165100</xdr:colOff>
      <xdr:row>99</xdr:row>
      <xdr:rowOff>37922</xdr:rowOff>
    </xdr:to>
    <xdr:sp macro="" textlink="">
      <xdr:nvSpPr>
        <xdr:cNvPr id="708" name="楕円 707"/>
        <xdr:cNvSpPr/>
      </xdr:nvSpPr>
      <xdr:spPr>
        <a:xfrm>
          <a:off x="14541500" y="169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29049</xdr:rowOff>
    </xdr:from>
    <xdr:ext cx="469744" cy="259045"/>
    <xdr:sp macro="" textlink="">
      <xdr:nvSpPr>
        <xdr:cNvPr id="709" name="テキスト ボックス 708"/>
        <xdr:cNvSpPr txBox="1"/>
      </xdr:nvSpPr>
      <xdr:spPr>
        <a:xfrm>
          <a:off x="14357428" y="1700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69481</xdr:rowOff>
    </xdr:from>
    <xdr:to>
      <xdr:col>72</xdr:col>
      <xdr:colOff>38100</xdr:colOff>
      <xdr:row>98</xdr:row>
      <xdr:rowOff>171081</xdr:rowOff>
    </xdr:to>
    <xdr:sp macro="" textlink="">
      <xdr:nvSpPr>
        <xdr:cNvPr id="710" name="楕円 709"/>
        <xdr:cNvSpPr/>
      </xdr:nvSpPr>
      <xdr:spPr>
        <a:xfrm>
          <a:off x="13652500" y="168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162208</xdr:rowOff>
    </xdr:from>
    <xdr:ext cx="469744" cy="259045"/>
    <xdr:sp macro="" textlink="">
      <xdr:nvSpPr>
        <xdr:cNvPr id="711" name="テキスト ボックス 710"/>
        <xdr:cNvSpPr txBox="1"/>
      </xdr:nvSpPr>
      <xdr:spPr>
        <a:xfrm>
          <a:off x="13468428" y="1696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45326</xdr:rowOff>
    </xdr:from>
    <xdr:to>
      <xdr:col>67</xdr:col>
      <xdr:colOff>101600</xdr:colOff>
      <xdr:row>98</xdr:row>
      <xdr:rowOff>146926</xdr:rowOff>
    </xdr:to>
    <xdr:sp macro="" textlink="">
      <xdr:nvSpPr>
        <xdr:cNvPr id="712" name="楕円 711"/>
        <xdr:cNvSpPr/>
      </xdr:nvSpPr>
      <xdr:spPr>
        <a:xfrm>
          <a:off x="12763500" y="168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138053</xdr:rowOff>
    </xdr:from>
    <xdr:ext cx="469744" cy="259045"/>
    <xdr:sp macro="" textlink="">
      <xdr:nvSpPr>
        <xdr:cNvPr id="713" name="テキスト ボックス 712"/>
        <xdr:cNvSpPr txBox="1"/>
      </xdr:nvSpPr>
      <xdr:spPr>
        <a:xfrm>
          <a:off x="12579428" y="169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72099</xdr:rowOff>
    </xdr:from>
    <xdr:to>
      <xdr:col>116</xdr:col>
      <xdr:colOff>63500</xdr:colOff>
      <xdr:row>39</xdr:row>
      <xdr:rowOff>91</xdr:rowOff>
    </xdr:to>
    <xdr:cxnSp macro="">
      <xdr:nvCxnSpPr>
        <xdr:cNvPr id="744" name="直線コネクタ 743"/>
        <xdr:cNvCxnSpPr/>
      </xdr:nvCxnSpPr>
      <xdr:spPr>
        <a:xfrm flipV="1">
          <a:off x="21323300" y="6587199"/>
          <a:ext cx="8382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163866</xdr:rowOff>
    </xdr:from>
    <xdr:to>
      <xdr:col>111</xdr:col>
      <xdr:colOff>177800</xdr:colOff>
      <xdr:row>39</xdr:row>
      <xdr:rowOff>91</xdr:rowOff>
    </xdr:to>
    <xdr:cxnSp macro="">
      <xdr:nvCxnSpPr>
        <xdr:cNvPr id="747" name="直線コネクタ 746"/>
        <xdr:cNvCxnSpPr/>
      </xdr:nvCxnSpPr>
      <xdr:spPr>
        <a:xfrm>
          <a:off x="20434300" y="6678966"/>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159131</xdr:rowOff>
    </xdr:from>
    <xdr:to>
      <xdr:col>107</xdr:col>
      <xdr:colOff>50800</xdr:colOff>
      <xdr:row>38</xdr:row>
      <xdr:rowOff>163866</xdr:rowOff>
    </xdr:to>
    <xdr:cxnSp macro="">
      <xdr:nvCxnSpPr>
        <xdr:cNvPr id="750" name="直線コネクタ 749"/>
        <xdr:cNvCxnSpPr/>
      </xdr:nvCxnSpPr>
      <xdr:spPr>
        <a:xfrm>
          <a:off x="19545300" y="667423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159131</xdr:rowOff>
    </xdr:from>
    <xdr:to>
      <xdr:col>102</xdr:col>
      <xdr:colOff>114300</xdr:colOff>
      <xdr:row>38</xdr:row>
      <xdr:rowOff>170561</xdr:rowOff>
    </xdr:to>
    <xdr:cxnSp macro="">
      <xdr:nvCxnSpPr>
        <xdr:cNvPr id="753" name="直線コネクタ 752"/>
        <xdr:cNvCxnSpPr/>
      </xdr:nvCxnSpPr>
      <xdr:spPr>
        <a:xfrm flipV="1">
          <a:off x="18656300" y="667423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21299</xdr:rowOff>
    </xdr:from>
    <xdr:to>
      <xdr:col>116</xdr:col>
      <xdr:colOff>114300</xdr:colOff>
      <xdr:row>38</xdr:row>
      <xdr:rowOff>122899</xdr:rowOff>
    </xdr:to>
    <xdr:sp macro="" textlink="">
      <xdr:nvSpPr>
        <xdr:cNvPr id="763" name="楕円 762"/>
        <xdr:cNvSpPr/>
      </xdr:nvSpPr>
      <xdr:spPr>
        <a:xfrm>
          <a:off x="221107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171176</xdr:rowOff>
    </xdr:from>
    <xdr:ext cx="469744" cy="259045"/>
    <xdr:sp macro="" textlink="">
      <xdr:nvSpPr>
        <xdr:cNvPr id="764" name="投資及び出資金該当値テキスト"/>
        <xdr:cNvSpPr txBox="1"/>
      </xdr:nvSpPr>
      <xdr:spPr>
        <a:xfrm>
          <a:off x="22212300" y="651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120741</xdr:rowOff>
    </xdr:from>
    <xdr:to>
      <xdr:col>112</xdr:col>
      <xdr:colOff>38100</xdr:colOff>
      <xdr:row>39</xdr:row>
      <xdr:rowOff>50891</xdr:rowOff>
    </xdr:to>
    <xdr:sp macro="" textlink="">
      <xdr:nvSpPr>
        <xdr:cNvPr id="765" name="楕円 764"/>
        <xdr:cNvSpPr/>
      </xdr:nvSpPr>
      <xdr:spPr>
        <a:xfrm>
          <a:off x="21272500" y="66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42018</xdr:rowOff>
    </xdr:from>
    <xdr:ext cx="378565" cy="259045"/>
    <xdr:sp macro="" textlink="">
      <xdr:nvSpPr>
        <xdr:cNvPr id="766" name="テキスト ボックス 765"/>
        <xdr:cNvSpPr txBox="1"/>
      </xdr:nvSpPr>
      <xdr:spPr>
        <a:xfrm>
          <a:off x="21134017" y="6728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113066</xdr:rowOff>
    </xdr:from>
    <xdr:to>
      <xdr:col>107</xdr:col>
      <xdr:colOff>101600</xdr:colOff>
      <xdr:row>39</xdr:row>
      <xdr:rowOff>43216</xdr:rowOff>
    </xdr:to>
    <xdr:sp macro="" textlink="">
      <xdr:nvSpPr>
        <xdr:cNvPr id="767" name="楕円 766"/>
        <xdr:cNvSpPr/>
      </xdr:nvSpPr>
      <xdr:spPr>
        <a:xfrm>
          <a:off x="20383500" y="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34343</xdr:rowOff>
    </xdr:from>
    <xdr:ext cx="378565" cy="259045"/>
    <xdr:sp macro="" textlink="">
      <xdr:nvSpPr>
        <xdr:cNvPr id="768" name="テキスト ボックス 767"/>
        <xdr:cNvSpPr txBox="1"/>
      </xdr:nvSpPr>
      <xdr:spPr>
        <a:xfrm>
          <a:off x="20245017" y="672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108331</xdr:rowOff>
    </xdr:from>
    <xdr:to>
      <xdr:col>102</xdr:col>
      <xdr:colOff>165100</xdr:colOff>
      <xdr:row>39</xdr:row>
      <xdr:rowOff>38481</xdr:rowOff>
    </xdr:to>
    <xdr:sp macro="" textlink="">
      <xdr:nvSpPr>
        <xdr:cNvPr id="769" name="楕円 768"/>
        <xdr:cNvSpPr/>
      </xdr:nvSpPr>
      <xdr:spPr>
        <a:xfrm>
          <a:off x="19494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29608</xdr:rowOff>
    </xdr:from>
    <xdr:ext cx="378565" cy="259045"/>
    <xdr:sp macro="" textlink="">
      <xdr:nvSpPr>
        <xdr:cNvPr id="770" name="テキスト ボックス 769"/>
        <xdr:cNvSpPr txBox="1"/>
      </xdr:nvSpPr>
      <xdr:spPr>
        <a:xfrm>
          <a:off x="19356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71" name="楕円 770"/>
        <xdr:cNvSpPr/>
      </xdr:nvSpPr>
      <xdr:spPr>
        <a:xfrm>
          <a:off x="18605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72" name="テキスト ボックス 771"/>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131051</xdr:rowOff>
    </xdr:from>
    <xdr:to>
      <xdr:col>116</xdr:col>
      <xdr:colOff>63500</xdr:colOff>
      <xdr:row>58</xdr:row>
      <xdr:rowOff>157302</xdr:rowOff>
    </xdr:to>
    <xdr:cxnSp macro="">
      <xdr:nvCxnSpPr>
        <xdr:cNvPr id="801" name="直線コネクタ 800"/>
        <xdr:cNvCxnSpPr/>
      </xdr:nvCxnSpPr>
      <xdr:spPr>
        <a:xfrm>
          <a:off x="21323300" y="10075151"/>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131051</xdr:rowOff>
    </xdr:from>
    <xdr:to>
      <xdr:col>111</xdr:col>
      <xdr:colOff>177800</xdr:colOff>
      <xdr:row>58</xdr:row>
      <xdr:rowOff>157645</xdr:rowOff>
    </xdr:to>
    <xdr:cxnSp macro="">
      <xdr:nvCxnSpPr>
        <xdr:cNvPr id="804" name="直線コネクタ 803"/>
        <xdr:cNvCxnSpPr/>
      </xdr:nvCxnSpPr>
      <xdr:spPr>
        <a:xfrm flipV="1">
          <a:off x="20434300" y="1007515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157645</xdr:rowOff>
    </xdr:from>
    <xdr:to>
      <xdr:col>107</xdr:col>
      <xdr:colOff>50800</xdr:colOff>
      <xdr:row>59</xdr:row>
      <xdr:rowOff>12674</xdr:rowOff>
    </xdr:to>
    <xdr:cxnSp macro="">
      <xdr:nvCxnSpPr>
        <xdr:cNvPr id="807" name="直線コネクタ 806"/>
        <xdr:cNvCxnSpPr/>
      </xdr:nvCxnSpPr>
      <xdr:spPr>
        <a:xfrm flipV="1">
          <a:off x="19545300" y="10101745"/>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12598</xdr:rowOff>
    </xdr:from>
    <xdr:to>
      <xdr:col>102</xdr:col>
      <xdr:colOff>114300</xdr:colOff>
      <xdr:row>59</xdr:row>
      <xdr:rowOff>12674</xdr:rowOff>
    </xdr:to>
    <xdr:cxnSp macro="">
      <xdr:nvCxnSpPr>
        <xdr:cNvPr id="810" name="直線コネクタ 809"/>
        <xdr:cNvCxnSpPr/>
      </xdr:nvCxnSpPr>
      <xdr:spPr>
        <a:xfrm>
          <a:off x="18656300" y="1012814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106502</xdr:rowOff>
    </xdr:from>
    <xdr:to>
      <xdr:col>116</xdr:col>
      <xdr:colOff>114300</xdr:colOff>
      <xdr:row>59</xdr:row>
      <xdr:rowOff>36652</xdr:rowOff>
    </xdr:to>
    <xdr:sp macro="" textlink="">
      <xdr:nvSpPr>
        <xdr:cNvPr id="820" name="楕円 819"/>
        <xdr:cNvSpPr/>
      </xdr:nvSpPr>
      <xdr:spPr>
        <a:xfrm>
          <a:off x="22110700" y="100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64507</xdr:rowOff>
    </xdr:from>
    <xdr:ext cx="469744" cy="259045"/>
    <xdr:sp macro="" textlink="">
      <xdr:nvSpPr>
        <xdr:cNvPr id="821" name="貸付金該当値テキスト"/>
        <xdr:cNvSpPr txBox="1"/>
      </xdr:nvSpPr>
      <xdr:spPr>
        <a:xfrm>
          <a:off x="22212300" y="100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80251</xdr:rowOff>
    </xdr:from>
    <xdr:to>
      <xdr:col>112</xdr:col>
      <xdr:colOff>38100</xdr:colOff>
      <xdr:row>59</xdr:row>
      <xdr:rowOff>10401</xdr:rowOff>
    </xdr:to>
    <xdr:sp macro="" textlink="">
      <xdr:nvSpPr>
        <xdr:cNvPr id="822" name="楕円 821"/>
        <xdr:cNvSpPr/>
      </xdr:nvSpPr>
      <xdr:spPr>
        <a:xfrm>
          <a:off x="21272500" y="100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1528</xdr:rowOff>
    </xdr:from>
    <xdr:ext cx="469744" cy="259045"/>
    <xdr:sp macro="" textlink="">
      <xdr:nvSpPr>
        <xdr:cNvPr id="823" name="テキスト ボックス 822"/>
        <xdr:cNvSpPr txBox="1"/>
      </xdr:nvSpPr>
      <xdr:spPr>
        <a:xfrm>
          <a:off x="21088428" y="101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106845</xdr:rowOff>
    </xdr:from>
    <xdr:to>
      <xdr:col>107</xdr:col>
      <xdr:colOff>101600</xdr:colOff>
      <xdr:row>59</xdr:row>
      <xdr:rowOff>36995</xdr:rowOff>
    </xdr:to>
    <xdr:sp macro="" textlink="">
      <xdr:nvSpPr>
        <xdr:cNvPr id="824" name="楕円 823"/>
        <xdr:cNvSpPr/>
      </xdr:nvSpPr>
      <xdr:spPr>
        <a:xfrm>
          <a:off x="20383500" y="100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28122</xdr:rowOff>
    </xdr:from>
    <xdr:ext cx="469744" cy="259045"/>
    <xdr:sp macro="" textlink="">
      <xdr:nvSpPr>
        <xdr:cNvPr id="825" name="テキスト ボックス 824"/>
        <xdr:cNvSpPr txBox="1"/>
      </xdr:nvSpPr>
      <xdr:spPr>
        <a:xfrm>
          <a:off x="20199428" y="1014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133324</xdr:rowOff>
    </xdr:from>
    <xdr:to>
      <xdr:col>102</xdr:col>
      <xdr:colOff>165100</xdr:colOff>
      <xdr:row>59</xdr:row>
      <xdr:rowOff>63474</xdr:rowOff>
    </xdr:to>
    <xdr:sp macro="" textlink="">
      <xdr:nvSpPr>
        <xdr:cNvPr id="826" name="楕円 825"/>
        <xdr:cNvSpPr/>
      </xdr:nvSpPr>
      <xdr:spPr>
        <a:xfrm>
          <a:off x="194945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54601</xdr:rowOff>
    </xdr:from>
    <xdr:ext cx="378565" cy="259045"/>
    <xdr:sp macro="" textlink="">
      <xdr:nvSpPr>
        <xdr:cNvPr id="827" name="テキスト ボックス 826"/>
        <xdr:cNvSpPr txBox="1"/>
      </xdr:nvSpPr>
      <xdr:spPr>
        <a:xfrm>
          <a:off x="19356017" y="1017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133248</xdr:rowOff>
    </xdr:from>
    <xdr:to>
      <xdr:col>98</xdr:col>
      <xdr:colOff>38100</xdr:colOff>
      <xdr:row>59</xdr:row>
      <xdr:rowOff>63398</xdr:rowOff>
    </xdr:to>
    <xdr:sp macro="" textlink="">
      <xdr:nvSpPr>
        <xdr:cNvPr id="828" name="楕円 827"/>
        <xdr:cNvSpPr/>
      </xdr:nvSpPr>
      <xdr:spPr>
        <a:xfrm>
          <a:off x="18605500" y="10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54525</xdr:rowOff>
    </xdr:from>
    <xdr:ext cx="378565" cy="259045"/>
    <xdr:sp macro="" textlink="">
      <xdr:nvSpPr>
        <xdr:cNvPr id="829" name="テキスト ボックス 828"/>
        <xdr:cNvSpPr txBox="1"/>
      </xdr:nvSpPr>
      <xdr:spPr>
        <a:xfrm>
          <a:off x="18467017" y="1017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83300</xdr:rowOff>
    </xdr:from>
    <xdr:to>
      <xdr:col>116</xdr:col>
      <xdr:colOff>63500</xdr:colOff>
      <xdr:row>76</xdr:row>
      <xdr:rowOff>107108</xdr:rowOff>
    </xdr:to>
    <xdr:cxnSp macro="">
      <xdr:nvCxnSpPr>
        <xdr:cNvPr id="861" name="直線コネクタ 860"/>
        <xdr:cNvCxnSpPr/>
      </xdr:nvCxnSpPr>
      <xdr:spPr>
        <a:xfrm flipV="1">
          <a:off x="21323300" y="13113500"/>
          <a:ext cx="838200" cy="2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107108</xdr:rowOff>
    </xdr:from>
    <xdr:to>
      <xdr:col>111</xdr:col>
      <xdr:colOff>177800</xdr:colOff>
      <xdr:row>76</xdr:row>
      <xdr:rowOff>123992</xdr:rowOff>
    </xdr:to>
    <xdr:cxnSp macro="">
      <xdr:nvCxnSpPr>
        <xdr:cNvPr id="864" name="直線コネクタ 863"/>
        <xdr:cNvCxnSpPr/>
      </xdr:nvCxnSpPr>
      <xdr:spPr>
        <a:xfrm flipV="1">
          <a:off x="20434300" y="13137308"/>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123992</xdr:rowOff>
    </xdr:from>
    <xdr:to>
      <xdr:col>107</xdr:col>
      <xdr:colOff>50800</xdr:colOff>
      <xdr:row>76</xdr:row>
      <xdr:rowOff>157302</xdr:rowOff>
    </xdr:to>
    <xdr:cxnSp macro="">
      <xdr:nvCxnSpPr>
        <xdr:cNvPr id="867" name="直線コネクタ 866"/>
        <xdr:cNvCxnSpPr/>
      </xdr:nvCxnSpPr>
      <xdr:spPr>
        <a:xfrm flipV="1">
          <a:off x="19545300" y="13154192"/>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125788</xdr:rowOff>
    </xdr:from>
    <xdr:to>
      <xdr:col>102</xdr:col>
      <xdr:colOff>114300</xdr:colOff>
      <xdr:row>76</xdr:row>
      <xdr:rowOff>157302</xdr:rowOff>
    </xdr:to>
    <xdr:cxnSp macro="">
      <xdr:nvCxnSpPr>
        <xdr:cNvPr id="870" name="直線コネクタ 869"/>
        <xdr:cNvCxnSpPr/>
      </xdr:nvCxnSpPr>
      <xdr:spPr>
        <a:xfrm>
          <a:off x="18656300" y="13155988"/>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32500</xdr:rowOff>
    </xdr:from>
    <xdr:to>
      <xdr:col>116</xdr:col>
      <xdr:colOff>114300</xdr:colOff>
      <xdr:row>76</xdr:row>
      <xdr:rowOff>134100</xdr:rowOff>
    </xdr:to>
    <xdr:sp macro="" textlink="">
      <xdr:nvSpPr>
        <xdr:cNvPr id="880" name="楕円 879"/>
        <xdr:cNvSpPr/>
      </xdr:nvSpPr>
      <xdr:spPr>
        <a:xfrm>
          <a:off x="22110700" y="13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10927</xdr:rowOff>
    </xdr:from>
    <xdr:ext cx="534377" cy="259045"/>
    <xdr:sp macro="" textlink="">
      <xdr:nvSpPr>
        <xdr:cNvPr id="881" name="繰出金該当値テキスト"/>
        <xdr:cNvSpPr txBox="1"/>
      </xdr:nvSpPr>
      <xdr:spPr>
        <a:xfrm>
          <a:off x="22212300" y="130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56308</xdr:rowOff>
    </xdr:from>
    <xdr:to>
      <xdr:col>112</xdr:col>
      <xdr:colOff>38100</xdr:colOff>
      <xdr:row>76</xdr:row>
      <xdr:rowOff>157908</xdr:rowOff>
    </xdr:to>
    <xdr:sp macro="" textlink="">
      <xdr:nvSpPr>
        <xdr:cNvPr id="882" name="楕円 881"/>
        <xdr:cNvSpPr/>
      </xdr:nvSpPr>
      <xdr:spPr>
        <a:xfrm>
          <a:off x="21272500" y="130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149035</xdr:rowOff>
    </xdr:from>
    <xdr:ext cx="534377" cy="259045"/>
    <xdr:sp macro="" textlink="">
      <xdr:nvSpPr>
        <xdr:cNvPr id="883" name="テキスト ボックス 882"/>
        <xdr:cNvSpPr txBox="1"/>
      </xdr:nvSpPr>
      <xdr:spPr>
        <a:xfrm>
          <a:off x="21056111" y="1317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73192</xdr:rowOff>
    </xdr:from>
    <xdr:to>
      <xdr:col>107</xdr:col>
      <xdr:colOff>101600</xdr:colOff>
      <xdr:row>77</xdr:row>
      <xdr:rowOff>3342</xdr:rowOff>
    </xdr:to>
    <xdr:sp macro="" textlink="">
      <xdr:nvSpPr>
        <xdr:cNvPr id="884" name="楕円 883"/>
        <xdr:cNvSpPr/>
      </xdr:nvSpPr>
      <xdr:spPr>
        <a:xfrm>
          <a:off x="20383500" y="1310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19869</xdr:rowOff>
    </xdr:from>
    <xdr:ext cx="534377" cy="259045"/>
    <xdr:sp macro="" textlink="">
      <xdr:nvSpPr>
        <xdr:cNvPr id="885" name="テキスト ボックス 884"/>
        <xdr:cNvSpPr txBox="1"/>
      </xdr:nvSpPr>
      <xdr:spPr>
        <a:xfrm>
          <a:off x="20167111" y="1287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106502</xdr:rowOff>
    </xdr:from>
    <xdr:to>
      <xdr:col>102</xdr:col>
      <xdr:colOff>165100</xdr:colOff>
      <xdr:row>77</xdr:row>
      <xdr:rowOff>36652</xdr:rowOff>
    </xdr:to>
    <xdr:sp macro="" textlink="">
      <xdr:nvSpPr>
        <xdr:cNvPr id="886" name="楕円 885"/>
        <xdr:cNvSpPr/>
      </xdr:nvSpPr>
      <xdr:spPr>
        <a:xfrm>
          <a:off x="19494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27779</xdr:rowOff>
    </xdr:from>
    <xdr:ext cx="534377" cy="259045"/>
    <xdr:sp macro="" textlink="">
      <xdr:nvSpPr>
        <xdr:cNvPr id="887" name="テキスト ボックス 886"/>
        <xdr:cNvSpPr txBox="1"/>
      </xdr:nvSpPr>
      <xdr:spPr>
        <a:xfrm>
          <a:off x="19278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74988</xdr:rowOff>
    </xdr:from>
    <xdr:to>
      <xdr:col>98</xdr:col>
      <xdr:colOff>38100</xdr:colOff>
      <xdr:row>77</xdr:row>
      <xdr:rowOff>5138</xdr:rowOff>
    </xdr:to>
    <xdr:sp macro="" textlink="">
      <xdr:nvSpPr>
        <xdr:cNvPr id="888" name="楕円 887"/>
        <xdr:cNvSpPr/>
      </xdr:nvSpPr>
      <xdr:spPr>
        <a:xfrm>
          <a:off x="18605500" y="131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167715</xdr:rowOff>
    </xdr:from>
    <xdr:ext cx="534377" cy="259045"/>
    <xdr:sp macro="" textlink="">
      <xdr:nvSpPr>
        <xdr:cNvPr id="889" name="テキスト ボックス 888"/>
        <xdr:cNvSpPr txBox="1"/>
      </xdr:nvSpPr>
      <xdr:spPr>
        <a:xfrm>
          <a:off x="18389111" y="131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412,169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円となっている。人件費や普通建設事業費などで、類似団体の平均を下回っている。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このうち、普通建設事業費については、保育施設や学校施設の整備事業などの増により、令和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年度と比較して大きく増加した。今後も学校施設などの公共施設の改修や史跡地の買い上げが計画されている。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扶助費や公債費、繰出金などは類似団体の平均並みとなっている。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新型コロナウイルス感染症への対応として、令和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年度に実施した子育て世帯や非課税世帯等への支援事業が大規模であったことから、令和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年度の扶助費は減少しているものの、経常的な事業の増加傾向は続いており、今後もこの傾向が続くと見られる。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扶助費の伸びと合わせ、公共施設の老朽化に伴う普通建設事業費により、財政の硬直化が予想されることから、公共施設の統廃合や事業の見直しなど、経常経費の抑制に努める。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71,542
71,057
29.60
31,757,792
29,487,382
1,841,100
14,661,805
19,510,307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26772</xdr:rowOff>
    </xdr:from>
    <xdr:to>
      <xdr:col>24</xdr:col>
      <xdr:colOff>63500</xdr:colOff>
      <xdr:row>36</xdr:row>
      <xdr:rowOff>38659</xdr:rowOff>
    </xdr:to>
    <xdr:cxnSp macro="">
      <xdr:nvCxnSpPr>
        <xdr:cNvPr id="59" name="直線コネクタ 58"/>
        <xdr:cNvCxnSpPr/>
      </xdr:nvCxnSpPr>
      <xdr:spPr>
        <a:xfrm flipV="1">
          <a:off x="3797300" y="6198972"/>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170790</xdr:rowOff>
    </xdr:from>
    <xdr:to>
      <xdr:col>19</xdr:col>
      <xdr:colOff>177800</xdr:colOff>
      <xdr:row>36</xdr:row>
      <xdr:rowOff>38659</xdr:rowOff>
    </xdr:to>
    <xdr:cxnSp macro="">
      <xdr:nvCxnSpPr>
        <xdr:cNvPr id="62" name="直線コネクタ 61"/>
        <xdr:cNvCxnSpPr/>
      </xdr:nvCxnSpPr>
      <xdr:spPr>
        <a:xfrm>
          <a:off x="2908300" y="617154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99924</xdr:rowOff>
    </xdr:from>
    <xdr:to>
      <xdr:col>15</xdr:col>
      <xdr:colOff>50800</xdr:colOff>
      <xdr:row>35</xdr:row>
      <xdr:rowOff>170790</xdr:rowOff>
    </xdr:to>
    <xdr:cxnSp macro="">
      <xdr:nvCxnSpPr>
        <xdr:cNvPr id="65" name="直線コネクタ 64"/>
        <xdr:cNvCxnSpPr/>
      </xdr:nvCxnSpPr>
      <xdr:spPr>
        <a:xfrm>
          <a:off x="2019300" y="610067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99924</xdr:rowOff>
    </xdr:from>
    <xdr:to>
      <xdr:col>10</xdr:col>
      <xdr:colOff>114300</xdr:colOff>
      <xdr:row>35</xdr:row>
      <xdr:rowOff>120040</xdr:rowOff>
    </xdr:to>
    <xdr:cxnSp macro="">
      <xdr:nvCxnSpPr>
        <xdr:cNvPr id="68" name="直線コネクタ 67"/>
        <xdr:cNvCxnSpPr/>
      </xdr:nvCxnSpPr>
      <xdr:spPr>
        <a:xfrm flipV="1">
          <a:off x="1130300" y="610067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147422</xdr:rowOff>
    </xdr:from>
    <xdr:to>
      <xdr:col>24</xdr:col>
      <xdr:colOff>114300</xdr:colOff>
      <xdr:row>36</xdr:row>
      <xdr:rowOff>77572</xdr:rowOff>
    </xdr:to>
    <xdr:sp macro="" textlink="">
      <xdr:nvSpPr>
        <xdr:cNvPr id="78" name="楕円 77"/>
        <xdr:cNvSpPr/>
      </xdr:nvSpPr>
      <xdr:spPr>
        <a:xfrm>
          <a:off x="45847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125849</xdr:rowOff>
    </xdr:from>
    <xdr:ext cx="469744" cy="259045"/>
    <xdr:sp macro="" textlink="">
      <xdr:nvSpPr>
        <xdr:cNvPr id="79" name="議会費該当値テキスト"/>
        <xdr:cNvSpPr txBox="1"/>
      </xdr:nvSpPr>
      <xdr:spPr>
        <a:xfrm>
          <a:off x="4686300" y="61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159309</xdr:rowOff>
    </xdr:from>
    <xdr:to>
      <xdr:col>20</xdr:col>
      <xdr:colOff>38100</xdr:colOff>
      <xdr:row>36</xdr:row>
      <xdr:rowOff>89459</xdr:rowOff>
    </xdr:to>
    <xdr:sp macro="" textlink="">
      <xdr:nvSpPr>
        <xdr:cNvPr id="80" name="楕円 79"/>
        <xdr:cNvSpPr/>
      </xdr:nvSpPr>
      <xdr:spPr>
        <a:xfrm>
          <a:off x="3746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80586</xdr:rowOff>
    </xdr:from>
    <xdr:ext cx="469744" cy="259045"/>
    <xdr:sp macro="" textlink="">
      <xdr:nvSpPr>
        <xdr:cNvPr id="81" name="テキスト ボックス 80"/>
        <xdr:cNvSpPr txBox="1"/>
      </xdr:nvSpPr>
      <xdr:spPr>
        <a:xfrm>
          <a:off x="3562428" y="62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119990</xdr:rowOff>
    </xdr:from>
    <xdr:to>
      <xdr:col>15</xdr:col>
      <xdr:colOff>101600</xdr:colOff>
      <xdr:row>36</xdr:row>
      <xdr:rowOff>50140</xdr:rowOff>
    </xdr:to>
    <xdr:sp macro="" textlink="">
      <xdr:nvSpPr>
        <xdr:cNvPr id="82" name="楕円 81"/>
        <xdr:cNvSpPr/>
      </xdr:nvSpPr>
      <xdr:spPr>
        <a:xfrm>
          <a:off x="2857500" y="61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41267</xdr:rowOff>
    </xdr:from>
    <xdr:ext cx="469744" cy="259045"/>
    <xdr:sp macro="" textlink="">
      <xdr:nvSpPr>
        <xdr:cNvPr id="83" name="テキスト ボックス 82"/>
        <xdr:cNvSpPr txBox="1"/>
      </xdr:nvSpPr>
      <xdr:spPr>
        <a:xfrm>
          <a:off x="2673428" y="62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49124</xdr:rowOff>
    </xdr:from>
    <xdr:to>
      <xdr:col>10</xdr:col>
      <xdr:colOff>165100</xdr:colOff>
      <xdr:row>35</xdr:row>
      <xdr:rowOff>150724</xdr:rowOff>
    </xdr:to>
    <xdr:sp macro="" textlink="">
      <xdr:nvSpPr>
        <xdr:cNvPr id="84" name="楕円 83"/>
        <xdr:cNvSpPr/>
      </xdr:nvSpPr>
      <xdr:spPr>
        <a:xfrm>
          <a:off x="1968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141851</xdr:rowOff>
    </xdr:from>
    <xdr:ext cx="469744" cy="259045"/>
    <xdr:sp macro="" textlink="">
      <xdr:nvSpPr>
        <xdr:cNvPr id="85" name="テキスト ボックス 84"/>
        <xdr:cNvSpPr txBox="1"/>
      </xdr:nvSpPr>
      <xdr:spPr>
        <a:xfrm>
          <a:off x="1784428" y="6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86" name="楕円 85"/>
        <xdr:cNvSpPr/>
      </xdr:nvSpPr>
      <xdr:spPr>
        <a:xfrm>
          <a:off x="1079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87" name="テキスト ボックス 86"/>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103787</xdr:rowOff>
    </xdr:from>
    <xdr:to>
      <xdr:col>24</xdr:col>
      <xdr:colOff>63500</xdr:colOff>
      <xdr:row>57</xdr:row>
      <xdr:rowOff>18321</xdr:rowOff>
    </xdr:to>
    <xdr:cxnSp macro="">
      <xdr:nvCxnSpPr>
        <xdr:cNvPr id="116" name="直線コネクタ 115"/>
        <xdr:cNvCxnSpPr/>
      </xdr:nvCxnSpPr>
      <xdr:spPr>
        <a:xfrm flipV="1">
          <a:off x="3797300" y="9704987"/>
          <a:ext cx="838200" cy="8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2319</xdr:rowOff>
    </xdr:from>
    <xdr:to>
      <xdr:col>19</xdr:col>
      <xdr:colOff>177800</xdr:colOff>
      <xdr:row>57</xdr:row>
      <xdr:rowOff>18321</xdr:rowOff>
    </xdr:to>
    <xdr:cxnSp macro="">
      <xdr:nvCxnSpPr>
        <xdr:cNvPr id="119" name="直線コネクタ 118"/>
        <xdr:cNvCxnSpPr/>
      </xdr:nvCxnSpPr>
      <xdr:spPr>
        <a:xfrm>
          <a:off x="2908300" y="9089169"/>
          <a:ext cx="889000" cy="70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2319</xdr:rowOff>
    </xdr:from>
    <xdr:to>
      <xdr:col>15</xdr:col>
      <xdr:colOff>50800</xdr:colOff>
      <xdr:row>57</xdr:row>
      <xdr:rowOff>72675</xdr:rowOff>
    </xdr:to>
    <xdr:cxnSp macro="">
      <xdr:nvCxnSpPr>
        <xdr:cNvPr id="122" name="直線コネクタ 121"/>
        <xdr:cNvCxnSpPr/>
      </xdr:nvCxnSpPr>
      <xdr:spPr>
        <a:xfrm flipV="1">
          <a:off x="2019300" y="9089169"/>
          <a:ext cx="889000" cy="75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72675</xdr:rowOff>
    </xdr:from>
    <xdr:to>
      <xdr:col>10</xdr:col>
      <xdr:colOff>114300</xdr:colOff>
      <xdr:row>57</xdr:row>
      <xdr:rowOff>97713</xdr:rowOff>
    </xdr:to>
    <xdr:cxnSp macro="">
      <xdr:nvCxnSpPr>
        <xdr:cNvPr id="125" name="直線コネクタ 124"/>
        <xdr:cNvCxnSpPr/>
      </xdr:nvCxnSpPr>
      <xdr:spPr>
        <a:xfrm flipV="1">
          <a:off x="1130300" y="9845325"/>
          <a:ext cx="8890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52987</xdr:rowOff>
    </xdr:from>
    <xdr:to>
      <xdr:col>24</xdr:col>
      <xdr:colOff>114300</xdr:colOff>
      <xdr:row>56</xdr:row>
      <xdr:rowOff>154587</xdr:rowOff>
    </xdr:to>
    <xdr:sp macro="" textlink="">
      <xdr:nvSpPr>
        <xdr:cNvPr id="135" name="楕円 134"/>
        <xdr:cNvSpPr/>
      </xdr:nvSpPr>
      <xdr:spPr>
        <a:xfrm>
          <a:off x="4584700" y="96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31414</xdr:rowOff>
    </xdr:from>
    <xdr:ext cx="534377" cy="259045"/>
    <xdr:sp macro="" textlink="">
      <xdr:nvSpPr>
        <xdr:cNvPr id="136" name="総務費該当値テキスト"/>
        <xdr:cNvSpPr txBox="1"/>
      </xdr:nvSpPr>
      <xdr:spPr>
        <a:xfrm>
          <a:off x="4686300" y="963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138971</xdr:rowOff>
    </xdr:from>
    <xdr:to>
      <xdr:col>20</xdr:col>
      <xdr:colOff>38100</xdr:colOff>
      <xdr:row>57</xdr:row>
      <xdr:rowOff>69121</xdr:rowOff>
    </xdr:to>
    <xdr:sp macro="" textlink="">
      <xdr:nvSpPr>
        <xdr:cNvPr id="137" name="楕円 136"/>
        <xdr:cNvSpPr/>
      </xdr:nvSpPr>
      <xdr:spPr>
        <a:xfrm>
          <a:off x="3746500" y="97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60248</xdr:rowOff>
    </xdr:from>
    <xdr:ext cx="534377" cy="259045"/>
    <xdr:sp macro="" textlink="">
      <xdr:nvSpPr>
        <xdr:cNvPr id="138" name="テキスト ボックス 137"/>
        <xdr:cNvSpPr txBox="1"/>
      </xdr:nvSpPr>
      <xdr:spPr>
        <a:xfrm>
          <a:off x="3530111" y="98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122969</xdr:rowOff>
    </xdr:from>
    <xdr:to>
      <xdr:col>15</xdr:col>
      <xdr:colOff>101600</xdr:colOff>
      <xdr:row>53</xdr:row>
      <xdr:rowOff>53119</xdr:rowOff>
    </xdr:to>
    <xdr:sp macro="" textlink="">
      <xdr:nvSpPr>
        <xdr:cNvPr id="139" name="楕円 138"/>
        <xdr:cNvSpPr/>
      </xdr:nvSpPr>
      <xdr:spPr>
        <a:xfrm>
          <a:off x="2857500" y="90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44246</xdr:rowOff>
    </xdr:from>
    <xdr:ext cx="599010" cy="259045"/>
    <xdr:sp macro="" textlink="">
      <xdr:nvSpPr>
        <xdr:cNvPr id="140" name="テキスト ボックス 139"/>
        <xdr:cNvSpPr txBox="1"/>
      </xdr:nvSpPr>
      <xdr:spPr>
        <a:xfrm>
          <a:off x="2608795" y="913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21875</xdr:rowOff>
    </xdr:from>
    <xdr:to>
      <xdr:col>10</xdr:col>
      <xdr:colOff>165100</xdr:colOff>
      <xdr:row>57</xdr:row>
      <xdr:rowOff>123475</xdr:rowOff>
    </xdr:to>
    <xdr:sp macro="" textlink="">
      <xdr:nvSpPr>
        <xdr:cNvPr id="141" name="楕円 140"/>
        <xdr:cNvSpPr/>
      </xdr:nvSpPr>
      <xdr:spPr>
        <a:xfrm>
          <a:off x="1968500" y="97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114602</xdr:rowOff>
    </xdr:from>
    <xdr:ext cx="534377" cy="259045"/>
    <xdr:sp macro="" textlink="">
      <xdr:nvSpPr>
        <xdr:cNvPr id="142" name="テキスト ボックス 141"/>
        <xdr:cNvSpPr txBox="1"/>
      </xdr:nvSpPr>
      <xdr:spPr>
        <a:xfrm>
          <a:off x="1752111" y="98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46913</xdr:rowOff>
    </xdr:from>
    <xdr:to>
      <xdr:col>6</xdr:col>
      <xdr:colOff>38100</xdr:colOff>
      <xdr:row>57</xdr:row>
      <xdr:rowOff>148513</xdr:rowOff>
    </xdr:to>
    <xdr:sp macro="" textlink="">
      <xdr:nvSpPr>
        <xdr:cNvPr id="143" name="楕円 142"/>
        <xdr:cNvSpPr/>
      </xdr:nvSpPr>
      <xdr:spPr>
        <a:xfrm>
          <a:off x="1079500" y="9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139640</xdr:rowOff>
    </xdr:from>
    <xdr:ext cx="534377" cy="259045"/>
    <xdr:sp macro="" textlink="">
      <xdr:nvSpPr>
        <xdr:cNvPr id="144" name="テキスト ボックス 143"/>
        <xdr:cNvSpPr txBox="1"/>
      </xdr:nvSpPr>
      <xdr:spPr>
        <a:xfrm>
          <a:off x="863111" y="99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85148</xdr:rowOff>
    </xdr:from>
    <xdr:to>
      <xdr:col>24</xdr:col>
      <xdr:colOff>63500</xdr:colOff>
      <xdr:row>75</xdr:row>
      <xdr:rowOff>136111</xdr:rowOff>
    </xdr:to>
    <xdr:cxnSp macro="">
      <xdr:nvCxnSpPr>
        <xdr:cNvPr id="174" name="直線コネクタ 173"/>
        <xdr:cNvCxnSpPr/>
      </xdr:nvCxnSpPr>
      <xdr:spPr>
        <a:xfrm>
          <a:off x="3797300" y="12943898"/>
          <a:ext cx="838200" cy="5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85148</xdr:rowOff>
    </xdr:from>
    <xdr:to>
      <xdr:col>19</xdr:col>
      <xdr:colOff>177800</xdr:colOff>
      <xdr:row>76</xdr:row>
      <xdr:rowOff>138702</xdr:rowOff>
    </xdr:to>
    <xdr:cxnSp macro="">
      <xdr:nvCxnSpPr>
        <xdr:cNvPr id="177" name="直線コネクタ 176"/>
        <xdr:cNvCxnSpPr/>
      </xdr:nvCxnSpPr>
      <xdr:spPr>
        <a:xfrm flipV="1">
          <a:off x="2908300" y="12943898"/>
          <a:ext cx="889000" cy="2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138702</xdr:rowOff>
    </xdr:from>
    <xdr:to>
      <xdr:col>15</xdr:col>
      <xdr:colOff>50800</xdr:colOff>
      <xdr:row>77</xdr:row>
      <xdr:rowOff>10885</xdr:rowOff>
    </xdr:to>
    <xdr:cxnSp macro="">
      <xdr:nvCxnSpPr>
        <xdr:cNvPr id="180" name="直線コネクタ 179"/>
        <xdr:cNvCxnSpPr/>
      </xdr:nvCxnSpPr>
      <xdr:spPr>
        <a:xfrm flipV="1">
          <a:off x="2019300" y="13168902"/>
          <a:ext cx="889000" cy="4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10885</xdr:rowOff>
    </xdr:from>
    <xdr:to>
      <xdr:col>10</xdr:col>
      <xdr:colOff>114300</xdr:colOff>
      <xdr:row>77</xdr:row>
      <xdr:rowOff>52215</xdr:rowOff>
    </xdr:to>
    <xdr:cxnSp macro="">
      <xdr:nvCxnSpPr>
        <xdr:cNvPr id="183" name="直線コネクタ 182"/>
        <xdr:cNvCxnSpPr/>
      </xdr:nvCxnSpPr>
      <xdr:spPr>
        <a:xfrm flipV="1">
          <a:off x="1130300" y="13212535"/>
          <a:ext cx="88900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85311</xdr:rowOff>
    </xdr:from>
    <xdr:to>
      <xdr:col>24</xdr:col>
      <xdr:colOff>114300</xdr:colOff>
      <xdr:row>76</xdr:row>
      <xdr:rowOff>15461</xdr:rowOff>
    </xdr:to>
    <xdr:sp macro="" textlink="">
      <xdr:nvSpPr>
        <xdr:cNvPr id="193" name="楕円 192"/>
        <xdr:cNvSpPr/>
      </xdr:nvSpPr>
      <xdr:spPr>
        <a:xfrm>
          <a:off x="4584700" y="129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63738</xdr:rowOff>
    </xdr:from>
    <xdr:ext cx="599010" cy="259045"/>
    <xdr:sp macro="" textlink="">
      <xdr:nvSpPr>
        <xdr:cNvPr id="194" name="民生費該当値テキスト"/>
        <xdr:cNvSpPr txBox="1"/>
      </xdr:nvSpPr>
      <xdr:spPr>
        <a:xfrm>
          <a:off x="4686300" y="1292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34348</xdr:rowOff>
    </xdr:from>
    <xdr:to>
      <xdr:col>20</xdr:col>
      <xdr:colOff>38100</xdr:colOff>
      <xdr:row>75</xdr:row>
      <xdr:rowOff>135948</xdr:rowOff>
    </xdr:to>
    <xdr:sp macro="" textlink="">
      <xdr:nvSpPr>
        <xdr:cNvPr id="195" name="楕円 194"/>
        <xdr:cNvSpPr/>
      </xdr:nvSpPr>
      <xdr:spPr>
        <a:xfrm>
          <a:off x="3746500" y="1289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127075</xdr:rowOff>
    </xdr:from>
    <xdr:ext cx="599010" cy="259045"/>
    <xdr:sp macro="" textlink="">
      <xdr:nvSpPr>
        <xdr:cNvPr id="196" name="テキスト ボックス 195"/>
        <xdr:cNvSpPr txBox="1"/>
      </xdr:nvSpPr>
      <xdr:spPr>
        <a:xfrm>
          <a:off x="3497795" y="1298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87902</xdr:rowOff>
    </xdr:from>
    <xdr:to>
      <xdr:col>15</xdr:col>
      <xdr:colOff>101600</xdr:colOff>
      <xdr:row>77</xdr:row>
      <xdr:rowOff>18052</xdr:rowOff>
    </xdr:to>
    <xdr:sp macro="" textlink="">
      <xdr:nvSpPr>
        <xdr:cNvPr id="197" name="楕円 196"/>
        <xdr:cNvSpPr/>
      </xdr:nvSpPr>
      <xdr:spPr>
        <a:xfrm>
          <a:off x="2857500" y="131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9179</xdr:rowOff>
    </xdr:from>
    <xdr:ext cx="599010" cy="259045"/>
    <xdr:sp macro="" textlink="">
      <xdr:nvSpPr>
        <xdr:cNvPr id="198" name="テキスト ボックス 197"/>
        <xdr:cNvSpPr txBox="1"/>
      </xdr:nvSpPr>
      <xdr:spPr>
        <a:xfrm>
          <a:off x="2608795" y="1321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131535</xdr:rowOff>
    </xdr:from>
    <xdr:to>
      <xdr:col>10</xdr:col>
      <xdr:colOff>165100</xdr:colOff>
      <xdr:row>77</xdr:row>
      <xdr:rowOff>61685</xdr:rowOff>
    </xdr:to>
    <xdr:sp macro="" textlink="">
      <xdr:nvSpPr>
        <xdr:cNvPr id="199" name="楕円 198"/>
        <xdr:cNvSpPr/>
      </xdr:nvSpPr>
      <xdr:spPr>
        <a:xfrm>
          <a:off x="1968500" y="13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52812</xdr:rowOff>
    </xdr:from>
    <xdr:ext cx="599010" cy="259045"/>
    <xdr:sp macro="" textlink="">
      <xdr:nvSpPr>
        <xdr:cNvPr id="200" name="テキスト ボックス 199"/>
        <xdr:cNvSpPr txBox="1"/>
      </xdr:nvSpPr>
      <xdr:spPr>
        <a:xfrm>
          <a:off x="1719795" y="1325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1415</xdr:rowOff>
    </xdr:from>
    <xdr:to>
      <xdr:col>6</xdr:col>
      <xdr:colOff>38100</xdr:colOff>
      <xdr:row>77</xdr:row>
      <xdr:rowOff>103015</xdr:rowOff>
    </xdr:to>
    <xdr:sp macro="" textlink="">
      <xdr:nvSpPr>
        <xdr:cNvPr id="201" name="楕円 200"/>
        <xdr:cNvSpPr/>
      </xdr:nvSpPr>
      <xdr:spPr>
        <a:xfrm>
          <a:off x="1079500" y="132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94142</xdr:rowOff>
    </xdr:from>
    <xdr:ext cx="599010" cy="259045"/>
    <xdr:sp macro="" textlink="">
      <xdr:nvSpPr>
        <xdr:cNvPr id="202" name="テキスト ボックス 201"/>
        <xdr:cNvSpPr txBox="1"/>
      </xdr:nvSpPr>
      <xdr:spPr>
        <a:xfrm>
          <a:off x="830795" y="1329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54366</xdr:rowOff>
    </xdr:from>
    <xdr:to>
      <xdr:col>24</xdr:col>
      <xdr:colOff>62865</xdr:colOff>
      <xdr:row>98</xdr:row>
      <xdr:rowOff>81541</xdr:rowOff>
    </xdr:to>
    <xdr:cxnSp macro="">
      <xdr:nvCxnSpPr>
        <xdr:cNvPr id="230" name="直線コネクタ 229"/>
        <xdr:cNvCxnSpPr/>
      </xdr:nvCxnSpPr>
      <xdr:spPr>
        <a:xfrm flipV="1">
          <a:off x="4633595" y="15484866"/>
          <a:ext cx="127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85368</xdr:rowOff>
    </xdr:from>
    <xdr:ext cx="534377" cy="259045"/>
    <xdr:sp macro="" textlink="">
      <xdr:nvSpPr>
        <xdr:cNvPr id="231" name="衛生費最小値テキスト"/>
        <xdr:cNvSpPr txBox="1"/>
      </xdr:nvSpPr>
      <xdr:spPr>
        <a:xfrm>
          <a:off x="4686300" y="1688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81541</xdr:rowOff>
    </xdr:from>
    <xdr:to>
      <xdr:col>24</xdr:col>
      <xdr:colOff>152400</xdr:colOff>
      <xdr:row>98</xdr:row>
      <xdr:rowOff>81541</xdr:rowOff>
    </xdr:to>
    <xdr:cxnSp macro="">
      <xdr:nvCxnSpPr>
        <xdr:cNvPr id="232" name="直線コネクタ 231"/>
        <xdr:cNvCxnSpPr/>
      </xdr:nvCxnSpPr>
      <xdr:spPr>
        <a:xfrm>
          <a:off x="4546600" y="16883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1043</xdr:rowOff>
    </xdr:from>
    <xdr:ext cx="599010" cy="259045"/>
    <xdr:sp macro="" textlink="">
      <xdr:nvSpPr>
        <xdr:cNvPr id="233" name="衛生費最大値テキスト"/>
        <xdr:cNvSpPr txBox="1"/>
      </xdr:nvSpPr>
      <xdr:spPr>
        <a:xfrm>
          <a:off x="4686300" y="1526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54366</xdr:rowOff>
    </xdr:from>
    <xdr:to>
      <xdr:col>24</xdr:col>
      <xdr:colOff>152400</xdr:colOff>
      <xdr:row>90</xdr:row>
      <xdr:rowOff>54366</xdr:rowOff>
    </xdr:to>
    <xdr:cxnSp macro="">
      <xdr:nvCxnSpPr>
        <xdr:cNvPr id="234" name="直線コネクタ 233"/>
        <xdr:cNvCxnSpPr/>
      </xdr:nvCxnSpPr>
      <xdr:spPr>
        <a:xfrm>
          <a:off x="4546600" y="1548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140072</xdr:rowOff>
    </xdr:from>
    <xdr:to>
      <xdr:col>24</xdr:col>
      <xdr:colOff>63500</xdr:colOff>
      <xdr:row>97</xdr:row>
      <xdr:rowOff>146072</xdr:rowOff>
    </xdr:to>
    <xdr:cxnSp macro="">
      <xdr:nvCxnSpPr>
        <xdr:cNvPr id="235" name="直線コネクタ 234"/>
        <xdr:cNvCxnSpPr/>
      </xdr:nvCxnSpPr>
      <xdr:spPr>
        <a:xfrm>
          <a:off x="3797300" y="16770722"/>
          <a:ext cx="8382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27328</xdr:rowOff>
    </xdr:from>
    <xdr:ext cx="534377" cy="259045"/>
    <xdr:sp macro="" textlink="">
      <xdr:nvSpPr>
        <xdr:cNvPr id="236" name="衛生費平均値テキスト"/>
        <xdr:cNvSpPr txBox="1"/>
      </xdr:nvSpPr>
      <xdr:spPr>
        <a:xfrm>
          <a:off x="4686300" y="1648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4451</xdr:rowOff>
    </xdr:from>
    <xdr:to>
      <xdr:col>24</xdr:col>
      <xdr:colOff>114300</xdr:colOff>
      <xdr:row>97</xdr:row>
      <xdr:rowOff>106051</xdr:rowOff>
    </xdr:to>
    <xdr:sp macro="" textlink="">
      <xdr:nvSpPr>
        <xdr:cNvPr id="237" name="フローチャート: 判断 236"/>
        <xdr:cNvSpPr/>
      </xdr:nvSpPr>
      <xdr:spPr>
        <a:xfrm>
          <a:off x="4584700" y="1663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140072</xdr:rowOff>
    </xdr:from>
    <xdr:to>
      <xdr:col>19</xdr:col>
      <xdr:colOff>177800</xdr:colOff>
      <xdr:row>98</xdr:row>
      <xdr:rowOff>73825</xdr:rowOff>
    </xdr:to>
    <xdr:cxnSp macro="">
      <xdr:nvCxnSpPr>
        <xdr:cNvPr id="238" name="直線コネクタ 237"/>
        <xdr:cNvCxnSpPr/>
      </xdr:nvCxnSpPr>
      <xdr:spPr>
        <a:xfrm flipV="1">
          <a:off x="2908300" y="16770722"/>
          <a:ext cx="889000" cy="10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17701</xdr:rowOff>
    </xdr:from>
    <xdr:to>
      <xdr:col>20</xdr:col>
      <xdr:colOff>38100</xdr:colOff>
      <xdr:row>97</xdr:row>
      <xdr:rowOff>119301</xdr:rowOff>
    </xdr:to>
    <xdr:sp macro="" textlink="">
      <xdr:nvSpPr>
        <xdr:cNvPr id="239" name="フローチャート: 判断 238"/>
        <xdr:cNvSpPr/>
      </xdr:nvSpPr>
      <xdr:spPr>
        <a:xfrm>
          <a:off x="3746500" y="1664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135828</xdr:rowOff>
    </xdr:from>
    <xdr:ext cx="534377" cy="259045"/>
    <xdr:sp macro="" textlink="">
      <xdr:nvSpPr>
        <xdr:cNvPr id="240" name="テキスト ボックス 239"/>
        <xdr:cNvSpPr txBox="1"/>
      </xdr:nvSpPr>
      <xdr:spPr>
        <a:xfrm>
          <a:off x="3530111" y="164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73825</xdr:rowOff>
    </xdr:from>
    <xdr:to>
      <xdr:col>15</xdr:col>
      <xdr:colOff>50800</xdr:colOff>
      <xdr:row>98</xdr:row>
      <xdr:rowOff>88903</xdr:rowOff>
    </xdr:to>
    <xdr:cxnSp macro="">
      <xdr:nvCxnSpPr>
        <xdr:cNvPr id="241" name="直線コネクタ 240"/>
        <xdr:cNvCxnSpPr/>
      </xdr:nvCxnSpPr>
      <xdr:spPr>
        <a:xfrm flipV="1">
          <a:off x="2019300" y="16875925"/>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92357</xdr:rowOff>
    </xdr:from>
    <xdr:to>
      <xdr:col>15</xdr:col>
      <xdr:colOff>101600</xdr:colOff>
      <xdr:row>98</xdr:row>
      <xdr:rowOff>22507</xdr:rowOff>
    </xdr:to>
    <xdr:sp macro="" textlink="">
      <xdr:nvSpPr>
        <xdr:cNvPr id="242" name="フローチャート: 判断 241"/>
        <xdr:cNvSpPr/>
      </xdr:nvSpPr>
      <xdr:spPr>
        <a:xfrm>
          <a:off x="2857500" y="1672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39034</xdr:rowOff>
    </xdr:from>
    <xdr:ext cx="534377" cy="259045"/>
    <xdr:sp macro="" textlink="">
      <xdr:nvSpPr>
        <xdr:cNvPr id="243" name="テキスト ボックス 242"/>
        <xdr:cNvSpPr txBox="1"/>
      </xdr:nvSpPr>
      <xdr:spPr>
        <a:xfrm>
          <a:off x="2641111" y="164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88903</xdr:rowOff>
    </xdr:from>
    <xdr:to>
      <xdr:col>10</xdr:col>
      <xdr:colOff>114300</xdr:colOff>
      <xdr:row>98</xdr:row>
      <xdr:rowOff>105429</xdr:rowOff>
    </xdr:to>
    <xdr:cxnSp macro="">
      <xdr:nvCxnSpPr>
        <xdr:cNvPr id="244" name="直線コネクタ 243"/>
        <xdr:cNvCxnSpPr/>
      </xdr:nvCxnSpPr>
      <xdr:spPr>
        <a:xfrm flipV="1">
          <a:off x="1130300" y="16891003"/>
          <a:ext cx="889000" cy="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122904</xdr:rowOff>
    </xdr:from>
    <xdr:to>
      <xdr:col>10</xdr:col>
      <xdr:colOff>165100</xdr:colOff>
      <xdr:row>98</xdr:row>
      <xdr:rowOff>53054</xdr:rowOff>
    </xdr:to>
    <xdr:sp macro="" textlink="">
      <xdr:nvSpPr>
        <xdr:cNvPr id="245" name="フローチャート: 判断 244"/>
        <xdr:cNvSpPr/>
      </xdr:nvSpPr>
      <xdr:spPr>
        <a:xfrm>
          <a:off x="1968500" y="167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69581</xdr:rowOff>
    </xdr:from>
    <xdr:ext cx="534377" cy="259045"/>
    <xdr:sp macro="" textlink="">
      <xdr:nvSpPr>
        <xdr:cNvPr id="246" name="テキスト ボックス 245"/>
        <xdr:cNvSpPr txBox="1"/>
      </xdr:nvSpPr>
      <xdr:spPr>
        <a:xfrm>
          <a:off x="1752111" y="165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133420</xdr:rowOff>
    </xdr:from>
    <xdr:to>
      <xdr:col>6</xdr:col>
      <xdr:colOff>38100</xdr:colOff>
      <xdr:row>98</xdr:row>
      <xdr:rowOff>63570</xdr:rowOff>
    </xdr:to>
    <xdr:sp macro="" textlink="">
      <xdr:nvSpPr>
        <xdr:cNvPr id="247" name="フローチャート: 判断 246"/>
        <xdr:cNvSpPr/>
      </xdr:nvSpPr>
      <xdr:spPr>
        <a:xfrm>
          <a:off x="1079500" y="167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80097</xdr:rowOff>
    </xdr:from>
    <xdr:ext cx="534377" cy="259045"/>
    <xdr:sp macro="" textlink="">
      <xdr:nvSpPr>
        <xdr:cNvPr id="248" name="テキスト ボックス 247"/>
        <xdr:cNvSpPr txBox="1"/>
      </xdr:nvSpPr>
      <xdr:spPr>
        <a:xfrm>
          <a:off x="863111" y="165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95272</xdr:rowOff>
    </xdr:from>
    <xdr:to>
      <xdr:col>24</xdr:col>
      <xdr:colOff>114300</xdr:colOff>
      <xdr:row>98</xdr:row>
      <xdr:rowOff>25422</xdr:rowOff>
    </xdr:to>
    <xdr:sp macro="" textlink="">
      <xdr:nvSpPr>
        <xdr:cNvPr id="254" name="楕円 253"/>
        <xdr:cNvSpPr/>
      </xdr:nvSpPr>
      <xdr:spPr>
        <a:xfrm>
          <a:off x="4584700" y="167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10199</xdr:rowOff>
    </xdr:from>
    <xdr:ext cx="534377" cy="259045"/>
    <xdr:sp macro="" textlink="">
      <xdr:nvSpPr>
        <xdr:cNvPr id="255" name="衛生費該当値テキスト"/>
        <xdr:cNvSpPr txBox="1"/>
      </xdr:nvSpPr>
      <xdr:spPr>
        <a:xfrm>
          <a:off x="4686300" y="1664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89272</xdr:rowOff>
    </xdr:from>
    <xdr:to>
      <xdr:col>20</xdr:col>
      <xdr:colOff>38100</xdr:colOff>
      <xdr:row>98</xdr:row>
      <xdr:rowOff>19422</xdr:rowOff>
    </xdr:to>
    <xdr:sp macro="" textlink="">
      <xdr:nvSpPr>
        <xdr:cNvPr id="256" name="楕円 255"/>
        <xdr:cNvSpPr/>
      </xdr:nvSpPr>
      <xdr:spPr>
        <a:xfrm>
          <a:off x="3746500" y="167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10549</xdr:rowOff>
    </xdr:from>
    <xdr:ext cx="534377" cy="259045"/>
    <xdr:sp macro="" textlink="">
      <xdr:nvSpPr>
        <xdr:cNvPr id="257" name="テキスト ボックス 256"/>
        <xdr:cNvSpPr txBox="1"/>
      </xdr:nvSpPr>
      <xdr:spPr>
        <a:xfrm>
          <a:off x="3530111" y="168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23025</xdr:rowOff>
    </xdr:from>
    <xdr:to>
      <xdr:col>15</xdr:col>
      <xdr:colOff>101600</xdr:colOff>
      <xdr:row>98</xdr:row>
      <xdr:rowOff>124625</xdr:rowOff>
    </xdr:to>
    <xdr:sp macro="" textlink="">
      <xdr:nvSpPr>
        <xdr:cNvPr id="258" name="楕円 257"/>
        <xdr:cNvSpPr/>
      </xdr:nvSpPr>
      <xdr:spPr>
        <a:xfrm>
          <a:off x="2857500" y="168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115752</xdr:rowOff>
    </xdr:from>
    <xdr:ext cx="534377" cy="259045"/>
    <xdr:sp macro="" textlink="">
      <xdr:nvSpPr>
        <xdr:cNvPr id="259" name="テキスト ボックス 258"/>
        <xdr:cNvSpPr txBox="1"/>
      </xdr:nvSpPr>
      <xdr:spPr>
        <a:xfrm>
          <a:off x="2641111" y="169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38103</xdr:rowOff>
    </xdr:from>
    <xdr:to>
      <xdr:col>10</xdr:col>
      <xdr:colOff>165100</xdr:colOff>
      <xdr:row>98</xdr:row>
      <xdr:rowOff>139703</xdr:rowOff>
    </xdr:to>
    <xdr:sp macro="" textlink="">
      <xdr:nvSpPr>
        <xdr:cNvPr id="260" name="楕円 259"/>
        <xdr:cNvSpPr/>
      </xdr:nvSpPr>
      <xdr:spPr>
        <a:xfrm>
          <a:off x="1968500" y="168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130830</xdr:rowOff>
    </xdr:from>
    <xdr:ext cx="534377" cy="259045"/>
    <xdr:sp macro="" textlink="">
      <xdr:nvSpPr>
        <xdr:cNvPr id="261" name="テキスト ボックス 260"/>
        <xdr:cNvSpPr txBox="1"/>
      </xdr:nvSpPr>
      <xdr:spPr>
        <a:xfrm>
          <a:off x="1752111" y="169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54629</xdr:rowOff>
    </xdr:from>
    <xdr:to>
      <xdr:col>6</xdr:col>
      <xdr:colOff>38100</xdr:colOff>
      <xdr:row>98</xdr:row>
      <xdr:rowOff>156229</xdr:rowOff>
    </xdr:to>
    <xdr:sp macro="" textlink="">
      <xdr:nvSpPr>
        <xdr:cNvPr id="262" name="楕円 261"/>
        <xdr:cNvSpPr/>
      </xdr:nvSpPr>
      <xdr:spPr>
        <a:xfrm>
          <a:off x="1079500" y="168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147356</xdr:rowOff>
    </xdr:from>
    <xdr:ext cx="534377" cy="259045"/>
    <xdr:sp macro="" textlink="">
      <xdr:nvSpPr>
        <xdr:cNvPr id="263" name="テキスト ボックス 262"/>
        <xdr:cNvSpPr txBox="1"/>
      </xdr:nvSpPr>
      <xdr:spPr>
        <a:xfrm>
          <a:off x="863111" y="169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7" name="直線コネクタ 286"/>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0"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1" name="直線コネクタ 290"/>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92456</xdr:rowOff>
    </xdr:from>
    <xdr:to>
      <xdr:col>55</xdr:col>
      <xdr:colOff>0</xdr:colOff>
      <xdr:row>38</xdr:row>
      <xdr:rowOff>100076</xdr:rowOff>
    </xdr:to>
    <xdr:cxnSp macro="">
      <xdr:nvCxnSpPr>
        <xdr:cNvPr id="292" name="直線コネクタ 291"/>
        <xdr:cNvCxnSpPr/>
      </xdr:nvCxnSpPr>
      <xdr:spPr>
        <a:xfrm flipV="1">
          <a:off x="9639300" y="660755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3"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4" name="フローチャート: 判断 293"/>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99695</xdr:rowOff>
    </xdr:from>
    <xdr:to>
      <xdr:col>50</xdr:col>
      <xdr:colOff>114300</xdr:colOff>
      <xdr:row>38</xdr:row>
      <xdr:rowOff>100076</xdr:rowOff>
    </xdr:to>
    <xdr:cxnSp macro="">
      <xdr:nvCxnSpPr>
        <xdr:cNvPr id="295" name="直線コネクタ 294"/>
        <xdr:cNvCxnSpPr/>
      </xdr:nvCxnSpPr>
      <xdr:spPr>
        <a:xfrm>
          <a:off x="8750300" y="66147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6" name="フローチャート: 判断 295"/>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7" name="テキスト ボックス 296"/>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99695</xdr:rowOff>
    </xdr:from>
    <xdr:to>
      <xdr:col>45</xdr:col>
      <xdr:colOff>177800</xdr:colOff>
      <xdr:row>38</xdr:row>
      <xdr:rowOff>100076</xdr:rowOff>
    </xdr:to>
    <xdr:cxnSp macro="">
      <xdr:nvCxnSpPr>
        <xdr:cNvPr id="298" name="直線コネクタ 297"/>
        <xdr:cNvCxnSpPr/>
      </xdr:nvCxnSpPr>
      <xdr:spPr>
        <a:xfrm flipV="1">
          <a:off x="7861300" y="66147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300" name="テキスト ボックス 299"/>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9398</xdr:rowOff>
    </xdr:from>
    <xdr:to>
      <xdr:col>41</xdr:col>
      <xdr:colOff>50800</xdr:colOff>
      <xdr:row>38</xdr:row>
      <xdr:rowOff>100076</xdr:rowOff>
    </xdr:to>
    <xdr:cxnSp macro="">
      <xdr:nvCxnSpPr>
        <xdr:cNvPr id="301" name="直線コネクタ 300"/>
        <xdr:cNvCxnSpPr/>
      </xdr:nvCxnSpPr>
      <xdr:spPr>
        <a:xfrm>
          <a:off x="6972300" y="6524498"/>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2" name="フローチャート: 判断 301"/>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3" name="テキスト ボックス 302"/>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4" name="フローチャート: 判断 303"/>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5" name="テキスト ボックス 304"/>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41656</xdr:rowOff>
    </xdr:from>
    <xdr:to>
      <xdr:col>55</xdr:col>
      <xdr:colOff>50800</xdr:colOff>
      <xdr:row>38</xdr:row>
      <xdr:rowOff>143256</xdr:rowOff>
    </xdr:to>
    <xdr:sp macro="" textlink="">
      <xdr:nvSpPr>
        <xdr:cNvPr id="311" name="楕円 310"/>
        <xdr:cNvSpPr/>
      </xdr:nvSpPr>
      <xdr:spPr>
        <a:xfrm>
          <a:off x="104267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128033</xdr:rowOff>
    </xdr:from>
    <xdr:ext cx="378565" cy="259045"/>
    <xdr:sp macro="" textlink="">
      <xdr:nvSpPr>
        <xdr:cNvPr id="312" name="労働費該当値テキスト"/>
        <xdr:cNvSpPr txBox="1"/>
      </xdr:nvSpPr>
      <xdr:spPr>
        <a:xfrm>
          <a:off x="10528300" y="647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49276</xdr:rowOff>
    </xdr:from>
    <xdr:to>
      <xdr:col>50</xdr:col>
      <xdr:colOff>165100</xdr:colOff>
      <xdr:row>38</xdr:row>
      <xdr:rowOff>150876</xdr:rowOff>
    </xdr:to>
    <xdr:sp macro="" textlink="">
      <xdr:nvSpPr>
        <xdr:cNvPr id="313" name="楕円 312"/>
        <xdr:cNvSpPr/>
      </xdr:nvSpPr>
      <xdr:spPr>
        <a:xfrm>
          <a:off x="95885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142003</xdr:rowOff>
    </xdr:from>
    <xdr:ext cx="378565" cy="259045"/>
    <xdr:sp macro="" textlink="">
      <xdr:nvSpPr>
        <xdr:cNvPr id="314" name="テキスト ボックス 313"/>
        <xdr:cNvSpPr txBox="1"/>
      </xdr:nvSpPr>
      <xdr:spPr>
        <a:xfrm>
          <a:off x="9450017"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48895</xdr:rowOff>
    </xdr:from>
    <xdr:to>
      <xdr:col>46</xdr:col>
      <xdr:colOff>38100</xdr:colOff>
      <xdr:row>38</xdr:row>
      <xdr:rowOff>150495</xdr:rowOff>
    </xdr:to>
    <xdr:sp macro="" textlink="">
      <xdr:nvSpPr>
        <xdr:cNvPr id="315" name="楕円 314"/>
        <xdr:cNvSpPr/>
      </xdr:nvSpPr>
      <xdr:spPr>
        <a:xfrm>
          <a:off x="8699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141622</xdr:rowOff>
    </xdr:from>
    <xdr:ext cx="378565" cy="259045"/>
    <xdr:sp macro="" textlink="">
      <xdr:nvSpPr>
        <xdr:cNvPr id="316" name="テキスト ボックス 315"/>
        <xdr:cNvSpPr txBox="1"/>
      </xdr:nvSpPr>
      <xdr:spPr>
        <a:xfrm>
          <a:off x="8561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49276</xdr:rowOff>
    </xdr:from>
    <xdr:to>
      <xdr:col>41</xdr:col>
      <xdr:colOff>101600</xdr:colOff>
      <xdr:row>38</xdr:row>
      <xdr:rowOff>150876</xdr:rowOff>
    </xdr:to>
    <xdr:sp macro="" textlink="">
      <xdr:nvSpPr>
        <xdr:cNvPr id="317" name="楕円 316"/>
        <xdr:cNvSpPr/>
      </xdr:nvSpPr>
      <xdr:spPr>
        <a:xfrm>
          <a:off x="78105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142003</xdr:rowOff>
    </xdr:from>
    <xdr:ext cx="378565" cy="259045"/>
    <xdr:sp macro="" textlink="">
      <xdr:nvSpPr>
        <xdr:cNvPr id="318" name="テキスト ボックス 317"/>
        <xdr:cNvSpPr txBox="1"/>
      </xdr:nvSpPr>
      <xdr:spPr>
        <a:xfrm>
          <a:off x="7672017"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130048</xdr:rowOff>
    </xdr:from>
    <xdr:to>
      <xdr:col>36</xdr:col>
      <xdr:colOff>165100</xdr:colOff>
      <xdr:row>38</xdr:row>
      <xdr:rowOff>60198</xdr:rowOff>
    </xdr:to>
    <xdr:sp macro="" textlink="">
      <xdr:nvSpPr>
        <xdr:cNvPr id="319" name="楕円 318"/>
        <xdr:cNvSpPr/>
      </xdr:nvSpPr>
      <xdr:spPr>
        <a:xfrm>
          <a:off x="6921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51325</xdr:rowOff>
    </xdr:from>
    <xdr:ext cx="378565" cy="259045"/>
    <xdr:sp macro="" textlink="">
      <xdr:nvSpPr>
        <xdr:cNvPr id="320" name="テキスト ボックス 319"/>
        <xdr:cNvSpPr txBox="1"/>
      </xdr:nvSpPr>
      <xdr:spPr>
        <a:xfrm>
          <a:off x="6783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4" name="直線コネクタ 343"/>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5"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6" name="直線コネクタ 345"/>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7"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8" name="直線コネクタ 347"/>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148863</xdr:rowOff>
    </xdr:from>
    <xdr:to>
      <xdr:col>55</xdr:col>
      <xdr:colOff>0</xdr:colOff>
      <xdr:row>59</xdr:row>
      <xdr:rowOff>11550</xdr:rowOff>
    </xdr:to>
    <xdr:cxnSp macro="">
      <xdr:nvCxnSpPr>
        <xdr:cNvPr id="349" name="直線コネクタ 348"/>
        <xdr:cNvCxnSpPr/>
      </xdr:nvCxnSpPr>
      <xdr:spPr>
        <a:xfrm flipV="1">
          <a:off x="9639300" y="10092963"/>
          <a:ext cx="8382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50"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1" name="フローチャート: 判断 350"/>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3949</xdr:rowOff>
    </xdr:from>
    <xdr:to>
      <xdr:col>50</xdr:col>
      <xdr:colOff>114300</xdr:colOff>
      <xdr:row>59</xdr:row>
      <xdr:rowOff>11550</xdr:rowOff>
    </xdr:to>
    <xdr:cxnSp macro="">
      <xdr:nvCxnSpPr>
        <xdr:cNvPr id="352" name="直線コネクタ 351"/>
        <xdr:cNvCxnSpPr/>
      </xdr:nvCxnSpPr>
      <xdr:spPr>
        <a:xfrm>
          <a:off x="8750300" y="10119499"/>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3" name="フローチャート: 判断 352"/>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4" name="テキスト ボックス 353"/>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165532</xdr:rowOff>
    </xdr:from>
    <xdr:to>
      <xdr:col>45</xdr:col>
      <xdr:colOff>177800</xdr:colOff>
      <xdr:row>59</xdr:row>
      <xdr:rowOff>3949</xdr:rowOff>
    </xdr:to>
    <xdr:cxnSp macro="">
      <xdr:nvCxnSpPr>
        <xdr:cNvPr id="355" name="直線コネクタ 354"/>
        <xdr:cNvCxnSpPr/>
      </xdr:nvCxnSpPr>
      <xdr:spPr>
        <a:xfrm>
          <a:off x="7861300" y="10109632"/>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6" name="フローチャート: 判断 355"/>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7" name="テキスト ボックス 356"/>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165532</xdr:rowOff>
    </xdr:from>
    <xdr:to>
      <xdr:col>41</xdr:col>
      <xdr:colOff>50800</xdr:colOff>
      <xdr:row>58</xdr:row>
      <xdr:rowOff>167704</xdr:rowOff>
    </xdr:to>
    <xdr:cxnSp macro="">
      <xdr:nvCxnSpPr>
        <xdr:cNvPr id="358" name="直線コネクタ 357"/>
        <xdr:cNvCxnSpPr/>
      </xdr:nvCxnSpPr>
      <xdr:spPr>
        <a:xfrm flipV="1">
          <a:off x="6972300" y="1010963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9" name="フローチャート: 判断 358"/>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60" name="テキスト ボックス 359"/>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1" name="フローチャート: 判断 360"/>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2" name="テキスト ボックス 361"/>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98063</xdr:rowOff>
    </xdr:from>
    <xdr:to>
      <xdr:col>55</xdr:col>
      <xdr:colOff>50800</xdr:colOff>
      <xdr:row>59</xdr:row>
      <xdr:rowOff>28213</xdr:rowOff>
    </xdr:to>
    <xdr:sp macro="" textlink="">
      <xdr:nvSpPr>
        <xdr:cNvPr id="368" name="楕円 367"/>
        <xdr:cNvSpPr/>
      </xdr:nvSpPr>
      <xdr:spPr>
        <a:xfrm>
          <a:off x="10426700" y="100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9" name="農林水産業費該当値テキスト"/>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132200</xdr:rowOff>
    </xdr:from>
    <xdr:to>
      <xdr:col>50</xdr:col>
      <xdr:colOff>165100</xdr:colOff>
      <xdr:row>59</xdr:row>
      <xdr:rowOff>62350</xdr:rowOff>
    </xdr:to>
    <xdr:sp macro="" textlink="">
      <xdr:nvSpPr>
        <xdr:cNvPr id="370" name="楕円 369"/>
        <xdr:cNvSpPr/>
      </xdr:nvSpPr>
      <xdr:spPr>
        <a:xfrm>
          <a:off x="9588500" y="100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53477</xdr:rowOff>
    </xdr:from>
    <xdr:ext cx="469744" cy="259045"/>
    <xdr:sp macro="" textlink="">
      <xdr:nvSpPr>
        <xdr:cNvPr id="371" name="テキスト ボックス 370"/>
        <xdr:cNvSpPr txBox="1"/>
      </xdr:nvSpPr>
      <xdr:spPr>
        <a:xfrm>
          <a:off x="9404428" y="101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124599</xdr:rowOff>
    </xdr:from>
    <xdr:to>
      <xdr:col>46</xdr:col>
      <xdr:colOff>38100</xdr:colOff>
      <xdr:row>59</xdr:row>
      <xdr:rowOff>54749</xdr:rowOff>
    </xdr:to>
    <xdr:sp macro="" textlink="">
      <xdr:nvSpPr>
        <xdr:cNvPr id="372" name="楕円 371"/>
        <xdr:cNvSpPr/>
      </xdr:nvSpPr>
      <xdr:spPr>
        <a:xfrm>
          <a:off x="8699500" y="100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45876</xdr:rowOff>
    </xdr:from>
    <xdr:ext cx="469744" cy="259045"/>
    <xdr:sp macro="" textlink="">
      <xdr:nvSpPr>
        <xdr:cNvPr id="373" name="テキスト ボックス 372"/>
        <xdr:cNvSpPr txBox="1"/>
      </xdr:nvSpPr>
      <xdr:spPr>
        <a:xfrm>
          <a:off x="8515428" y="1016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114732</xdr:rowOff>
    </xdr:from>
    <xdr:to>
      <xdr:col>41</xdr:col>
      <xdr:colOff>101600</xdr:colOff>
      <xdr:row>59</xdr:row>
      <xdr:rowOff>44882</xdr:rowOff>
    </xdr:to>
    <xdr:sp macro="" textlink="">
      <xdr:nvSpPr>
        <xdr:cNvPr id="374" name="楕円 373"/>
        <xdr:cNvSpPr/>
      </xdr:nvSpPr>
      <xdr:spPr>
        <a:xfrm>
          <a:off x="7810500" y="100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36009</xdr:rowOff>
    </xdr:from>
    <xdr:ext cx="469744" cy="259045"/>
    <xdr:sp macro="" textlink="">
      <xdr:nvSpPr>
        <xdr:cNvPr id="375" name="テキスト ボックス 374"/>
        <xdr:cNvSpPr txBox="1"/>
      </xdr:nvSpPr>
      <xdr:spPr>
        <a:xfrm>
          <a:off x="7626428" y="101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116904</xdr:rowOff>
    </xdr:from>
    <xdr:to>
      <xdr:col>36</xdr:col>
      <xdr:colOff>165100</xdr:colOff>
      <xdr:row>59</xdr:row>
      <xdr:rowOff>47054</xdr:rowOff>
    </xdr:to>
    <xdr:sp macro="" textlink="">
      <xdr:nvSpPr>
        <xdr:cNvPr id="376" name="楕円 375"/>
        <xdr:cNvSpPr/>
      </xdr:nvSpPr>
      <xdr:spPr>
        <a:xfrm>
          <a:off x="6921500" y="100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38181</xdr:rowOff>
    </xdr:from>
    <xdr:ext cx="469744" cy="259045"/>
    <xdr:sp macro="" textlink="">
      <xdr:nvSpPr>
        <xdr:cNvPr id="377" name="テキスト ボックス 376"/>
        <xdr:cNvSpPr txBox="1"/>
      </xdr:nvSpPr>
      <xdr:spPr>
        <a:xfrm>
          <a:off x="6737428" y="10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1" name="直線コネクタ 400"/>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2"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3" name="直線コネクタ 402"/>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4"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5" name="直線コネクタ 404"/>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134175</xdr:rowOff>
    </xdr:from>
    <xdr:to>
      <xdr:col>55</xdr:col>
      <xdr:colOff>0</xdr:colOff>
      <xdr:row>77</xdr:row>
      <xdr:rowOff>136919</xdr:rowOff>
    </xdr:to>
    <xdr:cxnSp macro="">
      <xdr:nvCxnSpPr>
        <xdr:cNvPr id="406" name="直線コネクタ 405"/>
        <xdr:cNvCxnSpPr/>
      </xdr:nvCxnSpPr>
      <xdr:spPr>
        <a:xfrm>
          <a:off x="9639300" y="1333582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7"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8" name="フローチャート: 判断 407"/>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137757</xdr:rowOff>
    </xdr:from>
    <xdr:to>
      <xdr:col>50</xdr:col>
      <xdr:colOff>114300</xdr:colOff>
      <xdr:row>77</xdr:row>
      <xdr:rowOff>134175</xdr:rowOff>
    </xdr:to>
    <xdr:cxnSp macro="">
      <xdr:nvCxnSpPr>
        <xdr:cNvPr id="409" name="直線コネクタ 408"/>
        <xdr:cNvCxnSpPr/>
      </xdr:nvCxnSpPr>
      <xdr:spPr>
        <a:xfrm>
          <a:off x="8750300" y="13167957"/>
          <a:ext cx="8890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10" name="フローチャート: 判断 409"/>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1" name="テキスト ボックス 410"/>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137757</xdr:rowOff>
    </xdr:from>
    <xdr:to>
      <xdr:col>45</xdr:col>
      <xdr:colOff>177800</xdr:colOff>
      <xdr:row>78</xdr:row>
      <xdr:rowOff>445</xdr:rowOff>
    </xdr:to>
    <xdr:cxnSp macro="">
      <xdr:nvCxnSpPr>
        <xdr:cNvPr id="412" name="直線コネクタ 411"/>
        <xdr:cNvCxnSpPr/>
      </xdr:nvCxnSpPr>
      <xdr:spPr>
        <a:xfrm flipV="1">
          <a:off x="7861300" y="13167957"/>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3" name="フローチャート: 判断 412"/>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4" name="テキスト ボックス 413"/>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445</xdr:rowOff>
    </xdr:from>
    <xdr:to>
      <xdr:col>41</xdr:col>
      <xdr:colOff>50800</xdr:colOff>
      <xdr:row>78</xdr:row>
      <xdr:rowOff>75845</xdr:rowOff>
    </xdr:to>
    <xdr:cxnSp macro="">
      <xdr:nvCxnSpPr>
        <xdr:cNvPr id="415" name="直線コネクタ 414"/>
        <xdr:cNvCxnSpPr/>
      </xdr:nvCxnSpPr>
      <xdr:spPr>
        <a:xfrm flipV="1">
          <a:off x="6972300" y="13373545"/>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6" name="フローチャート: 判断 415"/>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7" name="テキスト ボックス 416"/>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8" name="フローチャート: 判断 417"/>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9" name="テキスト ボックス 418"/>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86119</xdr:rowOff>
    </xdr:from>
    <xdr:to>
      <xdr:col>55</xdr:col>
      <xdr:colOff>50800</xdr:colOff>
      <xdr:row>78</xdr:row>
      <xdr:rowOff>16269</xdr:rowOff>
    </xdr:to>
    <xdr:sp macro="" textlink="">
      <xdr:nvSpPr>
        <xdr:cNvPr id="425" name="楕円 424"/>
        <xdr:cNvSpPr/>
      </xdr:nvSpPr>
      <xdr:spPr>
        <a:xfrm>
          <a:off x="10426700" y="132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64546</xdr:rowOff>
    </xdr:from>
    <xdr:ext cx="469744" cy="259045"/>
    <xdr:sp macro="" textlink="">
      <xdr:nvSpPr>
        <xdr:cNvPr id="426" name="商工費該当値テキスト"/>
        <xdr:cNvSpPr txBox="1"/>
      </xdr:nvSpPr>
      <xdr:spPr>
        <a:xfrm>
          <a:off x="10528300" y="132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83375</xdr:rowOff>
    </xdr:from>
    <xdr:to>
      <xdr:col>50</xdr:col>
      <xdr:colOff>165100</xdr:colOff>
      <xdr:row>78</xdr:row>
      <xdr:rowOff>13525</xdr:rowOff>
    </xdr:to>
    <xdr:sp macro="" textlink="">
      <xdr:nvSpPr>
        <xdr:cNvPr id="427" name="楕円 426"/>
        <xdr:cNvSpPr/>
      </xdr:nvSpPr>
      <xdr:spPr>
        <a:xfrm>
          <a:off x="9588500" y="132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xdr:rowOff>
    </xdr:from>
    <xdr:ext cx="469744" cy="259045"/>
    <xdr:sp macro="" textlink="">
      <xdr:nvSpPr>
        <xdr:cNvPr id="428" name="テキスト ボックス 427"/>
        <xdr:cNvSpPr txBox="1"/>
      </xdr:nvSpPr>
      <xdr:spPr>
        <a:xfrm>
          <a:off x="9404428" y="1337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86957</xdr:rowOff>
    </xdr:from>
    <xdr:to>
      <xdr:col>46</xdr:col>
      <xdr:colOff>38100</xdr:colOff>
      <xdr:row>77</xdr:row>
      <xdr:rowOff>17107</xdr:rowOff>
    </xdr:to>
    <xdr:sp macro="" textlink="">
      <xdr:nvSpPr>
        <xdr:cNvPr id="429" name="楕円 428"/>
        <xdr:cNvSpPr/>
      </xdr:nvSpPr>
      <xdr:spPr>
        <a:xfrm>
          <a:off x="86995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8234</xdr:rowOff>
    </xdr:from>
    <xdr:ext cx="534377" cy="259045"/>
    <xdr:sp macro="" textlink="">
      <xdr:nvSpPr>
        <xdr:cNvPr id="430" name="テキスト ボックス 429"/>
        <xdr:cNvSpPr txBox="1"/>
      </xdr:nvSpPr>
      <xdr:spPr>
        <a:xfrm>
          <a:off x="8483111" y="132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121095</xdr:rowOff>
    </xdr:from>
    <xdr:to>
      <xdr:col>41</xdr:col>
      <xdr:colOff>101600</xdr:colOff>
      <xdr:row>78</xdr:row>
      <xdr:rowOff>51245</xdr:rowOff>
    </xdr:to>
    <xdr:sp macro="" textlink="">
      <xdr:nvSpPr>
        <xdr:cNvPr id="431" name="楕円 430"/>
        <xdr:cNvSpPr/>
      </xdr:nvSpPr>
      <xdr:spPr>
        <a:xfrm>
          <a:off x="7810500" y="133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42372</xdr:rowOff>
    </xdr:from>
    <xdr:ext cx="469744" cy="259045"/>
    <xdr:sp macro="" textlink="">
      <xdr:nvSpPr>
        <xdr:cNvPr id="432" name="テキスト ボックス 431"/>
        <xdr:cNvSpPr txBox="1"/>
      </xdr:nvSpPr>
      <xdr:spPr>
        <a:xfrm>
          <a:off x="7626428" y="134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25045</xdr:rowOff>
    </xdr:from>
    <xdr:to>
      <xdr:col>36</xdr:col>
      <xdr:colOff>165100</xdr:colOff>
      <xdr:row>78</xdr:row>
      <xdr:rowOff>126645</xdr:rowOff>
    </xdr:to>
    <xdr:sp macro="" textlink="">
      <xdr:nvSpPr>
        <xdr:cNvPr id="433" name="楕円 432"/>
        <xdr:cNvSpPr/>
      </xdr:nvSpPr>
      <xdr:spPr>
        <a:xfrm>
          <a:off x="69215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117772</xdr:rowOff>
    </xdr:from>
    <xdr:ext cx="469744" cy="259045"/>
    <xdr:sp macro="" textlink="">
      <xdr:nvSpPr>
        <xdr:cNvPr id="434" name="テキスト ボックス 433"/>
        <xdr:cNvSpPr txBox="1"/>
      </xdr:nvSpPr>
      <xdr:spPr>
        <a:xfrm>
          <a:off x="6737428" y="134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1" name="直線コネクタ 460"/>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2"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3" name="直線コネクタ 462"/>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4"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5" name="直線コネクタ 464"/>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70842</xdr:rowOff>
    </xdr:from>
    <xdr:to>
      <xdr:col>55</xdr:col>
      <xdr:colOff>0</xdr:colOff>
      <xdr:row>99</xdr:row>
      <xdr:rowOff>115125</xdr:rowOff>
    </xdr:to>
    <xdr:cxnSp macro="">
      <xdr:nvCxnSpPr>
        <xdr:cNvPr id="466" name="直線コネクタ 465"/>
        <xdr:cNvCxnSpPr/>
      </xdr:nvCxnSpPr>
      <xdr:spPr>
        <a:xfrm flipV="1">
          <a:off x="9639300" y="17044392"/>
          <a:ext cx="838200" cy="4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7"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8" name="フローチャート: 判断 467"/>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93360</xdr:rowOff>
    </xdr:from>
    <xdr:to>
      <xdr:col>50</xdr:col>
      <xdr:colOff>114300</xdr:colOff>
      <xdr:row>99</xdr:row>
      <xdr:rowOff>115125</xdr:rowOff>
    </xdr:to>
    <xdr:cxnSp macro="">
      <xdr:nvCxnSpPr>
        <xdr:cNvPr id="469" name="直線コネクタ 468"/>
        <xdr:cNvCxnSpPr/>
      </xdr:nvCxnSpPr>
      <xdr:spPr>
        <a:xfrm>
          <a:off x="8750300" y="17066910"/>
          <a:ext cx="889000" cy="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70" name="フローチャート: 判断 469"/>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1" name="テキスト ボックス 470"/>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68524</xdr:rowOff>
    </xdr:from>
    <xdr:to>
      <xdr:col>45</xdr:col>
      <xdr:colOff>177800</xdr:colOff>
      <xdr:row>99</xdr:row>
      <xdr:rowOff>93360</xdr:rowOff>
    </xdr:to>
    <xdr:cxnSp macro="">
      <xdr:nvCxnSpPr>
        <xdr:cNvPr id="472" name="直線コネクタ 471"/>
        <xdr:cNvCxnSpPr/>
      </xdr:nvCxnSpPr>
      <xdr:spPr>
        <a:xfrm>
          <a:off x="7861300" y="17042074"/>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3" name="フローチャート: 判断 472"/>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4" name="テキスト ボックス 473"/>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68524</xdr:rowOff>
    </xdr:from>
    <xdr:to>
      <xdr:col>41</xdr:col>
      <xdr:colOff>50800</xdr:colOff>
      <xdr:row>99</xdr:row>
      <xdr:rowOff>85537</xdr:rowOff>
    </xdr:to>
    <xdr:cxnSp macro="">
      <xdr:nvCxnSpPr>
        <xdr:cNvPr id="475" name="直線コネクタ 474"/>
        <xdr:cNvCxnSpPr/>
      </xdr:nvCxnSpPr>
      <xdr:spPr>
        <a:xfrm flipV="1">
          <a:off x="6972300" y="17042074"/>
          <a:ext cx="889000" cy="1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6" name="フローチャート: 判断 475"/>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7" name="テキスト ボックス 476"/>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8" name="フローチャート: 判断 477"/>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9" name="テキスト ボックス 478"/>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20042</xdr:rowOff>
    </xdr:from>
    <xdr:to>
      <xdr:col>55</xdr:col>
      <xdr:colOff>50800</xdr:colOff>
      <xdr:row>99</xdr:row>
      <xdr:rowOff>121642</xdr:rowOff>
    </xdr:to>
    <xdr:sp macro="" textlink="">
      <xdr:nvSpPr>
        <xdr:cNvPr id="485" name="楕円 484"/>
        <xdr:cNvSpPr/>
      </xdr:nvSpPr>
      <xdr:spPr>
        <a:xfrm>
          <a:off x="10426700" y="169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106419</xdr:rowOff>
    </xdr:from>
    <xdr:ext cx="534377" cy="259045"/>
    <xdr:sp macro="" textlink="">
      <xdr:nvSpPr>
        <xdr:cNvPr id="486" name="土木費該当値テキスト"/>
        <xdr:cNvSpPr txBox="1"/>
      </xdr:nvSpPr>
      <xdr:spPr>
        <a:xfrm>
          <a:off x="10528300" y="169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64325</xdr:rowOff>
    </xdr:from>
    <xdr:to>
      <xdr:col>50</xdr:col>
      <xdr:colOff>165100</xdr:colOff>
      <xdr:row>99</xdr:row>
      <xdr:rowOff>165925</xdr:rowOff>
    </xdr:to>
    <xdr:sp macro="" textlink="">
      <xdr:nvSpPr>
        <xdr:cNvPr id="487" name="楕円 486"/>
        <xdr:cNvSpPr/>
      </xdr:nvSpPr>
      <xdr:spPr>
        <a:xfrm>
          <a:off x="9588500" y="170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157052</xdr:rowOff>
    </xdr:from>
    <xdr:ext cx="534377" cy="259045"/>
    <xdr:sp macro="" textlink="">
      <xdr:nvSpPr>
        <xdr:cNvPr id="488" name="テキスト ボックス 487"/>
        <xdr:cNvSpPr txBox="1"/>
      </xdr:nvSpPr>
      <xdr:spPr>
        <a:xfrm>
          <a:off x="9372111" y="1713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42560</xdr:rowOff>
    </xdr:from>
    <xdr:to>
      <xdr:col>46</xdr:col>
      <xdr:colOff>38100</xdr:colOff>
      <xdr:row>99</xdr:row>
      <xdr:rowOff>144160</xdr:rowOff>
    </xdr:to>
    <xdr:sp macro="" textlink="">
      <xdr:nvSpPr>
        <xdr:cNvPr id="489" name="楕円 488"/>
        <xdr:cNvSpPr/>
      </xdr:nvSpPr>
      <xdr:spPr>
        <a:xfrm>
          <a:off x="8699500" y="170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135287</xdr:rowOff>
    </xdr:from>
    <xdr:ext cx="534377" cy="259045"/>
    <xdr:sp macro="" textlink="">
      <xdr:nvSpPr>
        <xdr:cNvPr id="490" name="テキスト ボックス 489"/>
        <xdr:cNvSpPr txBox="1"/>
      </xdr:nvSpPr>
      <xdr:spPr>
        <a:xfrm>
          <a:off x="8483111" y="171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17724</xdr:rowOff>
    </xdr:from>
    <xdr:to>
      <xdr:col>41</xdr:col>
      <xdr:colOff>101600</xdr:colOff>
      <xdr:row>99</xdr:row>
      <xdr:rowOff>119324</xdr:rowOff>
    </xdr:to>
    <xdr:sp macro="" textlink="">
      <xdr:nvSpPr>
        <xdr:cNvPr id="491" name="楕円 490"/>
        <xdr:cNvSpPr/>
      </xdr:nvSpPr>
      <xdr:spPr>
        <a:xfrm>
          <a:off x="7810500" y="169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110451</xdr:rowOff>
    </xdr:from>
    <xdr:ext cx="534377" cy="259045"/>
    <xdr:sp macro="" textlink="">
      <xdr:nvSpPr>
        <xdr:cNvPr id="492" name="テキスト ボックス 491"/>
        <xdr:cNvSpPr txBox="1"/>
      </xdr:nvSpPr>
      <xdr:spPr>
        <a:xfrm>
          <a:off x="7594111" y="1708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34737</xdr:rowOff>
    </xdr:from>
    <xdr:to>
      <xdr:col>36</xdr:col>
      <xdr:colOff>165100</xdr:colOff>
      <xdr:row>99</xdr:row>
      <xdr:rowOff>136337</xdr:rowOff>
    </xdr:to>
    <xdr:sp macro="" textlink="">
      <xdr:nvSpPr>
        <xdr:cNvPr id="493" name="楕円 492"/>
        <xdr:cNvSpPr/>
      </xdr:nvSpPr>
      <xdr:spPr>
        <a:xfrm>
          <a:off x="6921500" y="170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127464</xdr:rowOff>
    </xdr:from>
    <xdr:ext cx="534377" cy="259045"/>
    <xdr:sp macro="" textlink="">
      <xdr:nvSpPr>
        <xdr:cNvPr id="494" name="テキスト ボックス 493"/>
        <xdr:cNvSpPr txBox="1"/>
      </xdr:nvSpPr>
      <xdr:spPr>
        <a:xfrm>
          <a:off x="6705111" y="171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7" name="直線コネクタ 516"/>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8"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9" name="直線コネクタ 518"/>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20"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1" name="直線コネクタ 520"/>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39665</xdr:rowOff>
    </xdr:from>
    <xdr:to>
      <xdr:col>85</xdr:col>
      <xdr:colOff>127000</xdr:colOff>
      <xdr:row>38</xdr:row>
      <xdr:rowOff>74457</xdr:rowOff>
    </xdr:to>
    <xdr:cxnSp macro="">
      <xdr:nvCxnSpPr>
        <xdr:cNvPr id="522" name="直線コネクタ 521"/>
        <xdr:cNvCxnSpPr/>
      </xdr:nvCxnSpPr>
      <xdr:spPr>
        <a:xfrm>
          <a:off x="15481300" y="6554765"/>
          <a:ext cx="838200" cy="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3"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4" name="フローチャート: 判断 523"/>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163246</xdr:rowOff>
    </xdr:from>
    <xdr:to>
      <xdr:col>81</xdr:col>
      <xdr:colOff>50800</xdr:colOff>
      <xdr:row>38</xdr:row>
      <xdr:rowOff>39665</xdr:rowOff>
    </xdr:to>
    <xdr:cxnSp macro="">
      <xdr:nvCxnSpPr>
        <xdr:cNvPr id="525" name="直線コネクタ 524"/>
        <xdr:cNvCxnSpPr/>
      </xdr:nvCxnSpPr>
      <xdr:spPr>
        <a:xfrm>
          <a:off x="14592300" y="6506896"/>
          <a:ext cx="8890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6" name="フローチャート: 判断 525"/>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7" name="テキスト ボックス 526"/>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163246</xdr:rowOff>
    </xdr:from>
    <xdr:to>
      <xdr:col>76</xdr:col>
      <xdr:colOff>114300</xdr:colOff>
      <xdr:row>38</xdr:row>
      <xdr:rowOff>45654</xdr:rowOff>
    </xdr:to>
    <xdr:cxnSp macro="">
      <xdr:nvCxnSpPr>
        <xdr:cNvPr id="528" name="直線コネクタ 527"/>
        <xdr:cNvCxnSpPr/>
      </xdr:nvCxnSpPr>
      <xdr:spPr>
        <a:xfrm flipV="1">
          <a:off x="13703300" y="6506896"/>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9" name="フローチャート: 判断 528"/>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30" name="テキスト ボックス 529"/>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24394</xdr:rowOff>
    </xdr:from>
    <xdr:to>
      <xdr:col>71</xdr:col>
      <xdr:colOff>177800</xdr:colOff>
      <xdr:row>38</xdr:row>
      <xdr:rowOff>45654</xdr:rowOff>
    </xdr:to>
    <xdr:cxnSp macro="">
      <xdr:nvCxnSpPr>
        <xdr:cNvPr id="531" name="直線コネクタ 530"/>
        <xdr:cNvCxnSpPr/>
      </xdr:nvCxnSpPr>
      <xdr:spPr>
        <a:xfrm>
          <a:off x="12814300" y="653949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2" name="フローチャート: 判断 531"/>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3" name="テキスト ボックス 532"/>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4" name="フローチャート: 判断 533"/>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5" name="テキスト ボックス 534"/>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23657</xdr:rowOff>
    </xdr:from>
    <xdr:to>
      <xdr:col>85</xdr:col>
      <xdr:colOff>177800</xdr:colOff>
      <xdr:row>38</xdr:row>
      <xdr:rowOff>125257</xdr:rowOff>
    </xdr:to>
    <xdr:sp macro="" textlink="">
      <xdr:nvSpPr>
        <xdr:cNvPr id="541" name="楕円 540"/>
        <xdr:cNvSpPr/>
      </xdr:nvSpPr>
      <xdr:spPr>
        <a:xfrm>
          <a:off x="16268700" y="6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110034</xdr:rowOff>
    </xdr:from>
    <xdr:ext cx="534377" cy="259045"/>
    <xdr:sp macro="" textlink="">
      <xdr:nvSpPr>
        <xdr:cNvPr id="542" name="消防費該当値テキスト"/>
        <xdr:cNvSpPr txBox="1"/>
      </xdr:nvSpPr>
      <xdr:spPr>
        <a:xfrm>
          <a:off x="16370300" y="64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160315</xdr:rowOff>
    </xdr:from>
    <xdr:to>
      <xdr:col>81</xdr:col>
      <xdr:colOff>101600</xdr:colOff>
      <xdr:row>38</xdr:row>
      <xdr:rowOff>90465</xdr:rowOff>
    </xdr:to>
    <xdr:sp macro="" textlink="">
      <xdr:nvSpPr>
        <xdr:cNvPr id="543" name="楕円 542"/>
        <xdr:cNvSpPr/>
      </xdr:nvSpPr>
      <xdr:spPr>
        <a:xfrm>
          <a:off x="154305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81592</xdr:rowOff>
    </xdr:from>
    <xdr:ext cx="534377" cy="259045"/>
    <xdr:sp macro="" textlink="">
      <xdr:nvSpPr>
        <xdr:cNvPr id="544" name="テキスト ボックス 543"/>
        <xdr:cNvSpPr txBox="1"/>
      </xdr:nvSpPr>
      <xdr:spPr>
        <a:xfrm>
          <a:off x="15214111" y="65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112446</xdr:rowOff>
    </xdr:from>
    <xdr:to>
      <xdr:col>76</xdr:col>
      <xdr:colOff>165100</xdr:colOff>
      <xdr:row>38</xdr:row>
      <xdr:rowOff>42596</xdr:rowOff>
    </xdr:to>
    <xdr:sp macro="" textlink="">
      <xdr:nvSpPr>
        <xdr:cNvPr id="545" name="楕円 544"/>
        <xdr:cNvSpPr/>
      </xdr:nvSpPr>
      <xdr:spPr>
        <a:xfrm>
          <a:off x="14541500" y="64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33723</xdr:rowOff>
    </xdr:from>
    <xdr:ext cx="534377" cy="259045"/>
    <xdr:sp macro="" textlink="">
      <xdr:nvSpPr>
        <xdr:cNvPr id="546" name="テキスト ボックス 545"/>
        <xdr:cNvSpPr txBox="1"/>
      </xdr:nvSpPr>
      <xdr:spPr>
        <a:xfrm>
          <a:off x="14325111" y="65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166304</xdr:rowOff>
    </xdr:from>
    <xdr:to>
      <xdr:col>72</xdr:col>
      <xdr:colOff>38100</xdr:colOff>
      <xdr:row>38</xdr:row>
      <xdr:rowOff>96454</xdr:rowOff>
    </xdr:to>
    <xdr:sp macro="" textlink="">
      <xdr:nvSpPr>
        <xdr:cNvPr id="547" name="楕円 546"/>
        <xdr:cNvSpPr/>
      </xdr:nvSpPr>
      <xdr:spPr>
        <a:xfrm>
          <a:off x="136525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87581</xdr:rowOff>
    </xdr:from>
    <xdr:ext cx="534377" cy="259045"/>
    <xdr:sp macro="" textlink="">
      <xdr:nvSpPr>
        <xdr:cNvPr id="548" name="テキスト ボックス 547"/>
        <xdr:cNvSpPr txBox="1"/>
      </xdr:nvSpPr>
      <xdr:spPr>
        <a:xfrm>
          <a:off x="13436111" y="66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145044</xdr:rowOff>
    </xdr:from>
    <xdr:to>
      <xdr:col>67</xdr:col>
      <xdr:colOff>101600</xdr:colOff>
      <xdr:row>38</xdr:row>
      <xdr:rowOff>75194</xdr:rowOff>
    </xdr:to>
    <xdr:sp macro="" textlink="">
      <xdr:nvSpPr>
        <xdr:cNvPr id="549" name="楕円 548"/>
        <xdr:cNvSpPr/>
      </xdr:nvSpPr>
      <xdr:spPr>
        <a:xfrm>
          <a:off x="12763500" y="64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66321</xdr:rowOff>
    </xdr:from>
    <xdr:ext cx="534377" cy="259045"/>
    <xdr:sp macro="" textlink="">
      <xdr:nvSpPr>
        <xdr:cNvPr id="550" name="テキスト ボックス 549"/>
        <xdr:cNvSpPr txBox="1"/>
      </xdr:nvSpPr>
      <xdr:spPr>
        <a:xfrm>
          <a:off x="12547111" y="65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5" name="直線コネクタ 574"/>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6"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7" name="直線コネクタ 576"/>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8"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9" name="直線コネクタ 578"/>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46279</xdr:rowOff>
    </xdr:from>
    <xdr:to>
      <xdr:col>85</xdr:col>
      <xdr:colOff>127000</xdr:colOff>
      <xdr:row>56</xdr:row>
      <xdr:rowOff>108229</xdr:rowOff>
    </xdr:to>
    <xdr:cxnSp macro="">
      <xdr:nvCxnSpPr>
        <xdr:cNvPr id="580" name="直線コネクタ 579"/>
        <xdr:cNvCxnSpPr/>
      </xdr:nvCxnSpPr>
      <xdr:spPr>
        <a:xfrm flipV="1">
          <a:off x="15481300" y="9476029"/>
          <a:ext cx="838200" cy="2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1"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2" name="フローチャート: 判断 581"/>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147644</xdr:rowOff>
    </xdr:from>
    <xdr:to>
      <xdr:col>81</xdr:col>
      <xdr:colOff>50800</xdr:colOff>
      <xdr:row>56</xdr:row>
      <xdr:rowOff>108229</xdr:rowOff>
    </xdr:to>
    <xdr:cxnSp macro="">
      <xdr:nvCxnSpPr>
        <xdr:cNvPr id="583" name="直線コネクタ 582"/>
        <xdr:cNvCxnSpPr/>
      </xdr:nvCxnSpPr>
      <xdr:spPr>
        <a:xfrm>
          <a:off x="14592300" y="9577394"/>
          <a:ext cx="889000" cy="1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4" name="フローチャート: 判断 583"/>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5" name="テキスト ボックス 584"/>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147644</xdr:rowOff>
    </xdr:from>
    <xdr:to>
      <xdr:col>76</xdr:col>
      <xdr:colOff>114300</xdr:colOff>
      <xdr:row>56</xdr:row>
      <xdr:rowOff>15037</xdr:rowOff>
    </xdr:to>
    <xdr:cxnSp macro="">
      <xdr:nvCxnSpPr>
        <xdr:cNvPr id="586" name="直線コネクタ 585"/>
        <xdr:cNvCxnSpPr/>
      </xdr:nvCxnSpPr>
      <xdr:spPr>
        <a:xfrm flipV="1">
          <a:off x="13703300" y="9577394"/>
          <a:ext cx="8890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7" name="フローチャート: 判断 586"/>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8" name="テキスト ボックス 587"/>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15037</xdr:rowOff>
    </xdr:from>
    <xdr:to>
      <xdr:col>71</xdr:col>
      <xdr:colOff>177800</xdr:colOff>
      <xdr:row>57</xdr:row>
      <xdr:rowOff>12618</xdr:rowOff>
    </xdr:to>
    <xdr:cxnSp macro="">
      <xdr:nvCxnSpPr>
        <xdr:cNvPr id="589" name="直線コネクタ 588"/>
        <xdr:cNvCxnSpPr/>
      </xdr:nvCxnSpPr>
      <xdr:spPr>
        <a:xfrm flipV="1">
          <a:off x="12814300" y="9616237"/>
          <a:ext cx="889000" cy="16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90" name="フローチャート: 判断 589"/>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1" name="テキスト ボックス 590"/>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2" name="フローチャート: 判断 591"/>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3" name="テキスト ボックス 592"/>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166929</xdr:rowOff>
    </xdr:from>
    <xdr:to>
      <xdr:col>85</xdr:col>
      <xdr:colOff>177800</xdr:colOff>
      <xdr:row>55</xdr:row>
      <xdr:rowOff>97079</xdr:rowOff>
    </xdr:to>
    <xdr:sp macro="" textlink="">
      <xdr:nvSpPr>
        <xdr:cNvPr id="599" name="楕円 598"/>
        <xdr:cNvSpPr/>
      </xdr:nvSpPr>
      <xdr:spPr>
        <a:xfrm>
          <a:off x="16268700" y="94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18356</xdr:rowOff>
    </xdr:from>
    <xdr:ext cx="534377" cy="259045"/>
    <xdr:sp macro="" textlink="">
      <xdr:nvSpPr>
        <xdr:cNvPr id="600" name="教育費該当値テキスト"/>
        <xdr:cNvSpPr txBox="1"/>
      </xdr:nvSpPr>
      <xdr:spPr>
        <a:xfrm>
          <a:off x="16370300" y="92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57429</xdr:rowOff>
    </xdr:from>
    <xdr:to>
      <xdr:col>81</xdr:col>
      <xdr:colOff>101600</xdr:colOff>
      <xdr:row>56</xdr:row>
      <xdr:rowOff>159029</xdr:rowOff>
    </xdr:to>
    <xdr:sp macro="" textlink="">
      <xdr:nvSpPr>
        <xdr:cNvPr id="601" name="楕円 600"/>
        <xdr:cNvSpPr/>
      </xdr:nvSpPr>
      <xdr:spPr>
        <a:xfrm>
          <a:off x="15430500" y="965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150156</xdr:rowOff>
    </xdr:from>
    <xdr:ext cx="534377" cy="259045"/>
    <xdr:sp macro="" textlink="">
      <xdr:nvSpPr>
        <xdr:cNvPr id="602" name="テキスト ボックス 601"/>
        <xdr:cNvSpPr txBox="1"/>
      </xdr:nvSpPr>
      <xdr:spPr>
        <a:xfrm>
          <a:off x="15214111" y="97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96844</xdr:rowOff>
    </xdr:from>
    <xdr:to>
      <xdr:col>76</xdr:col>
      <xdr:colOff>165100</xdr:colOff>
      <xdr:row>56</xdr:row>
      <xdr:rowOff>26994</xdr:rowOff>
    </xdr:to>
    <xdr:sp macro="" textlink="">
      <xdr:nvSpPr>
        <xdr:cNvPr id="603" name="楕円 602"/>
        <xdr:cNvSpPr/>
      </xdr:nvSpPr>
      <xdr:spPr>
        <a:xfrm>
          <a:off x="14541500" y="95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18121</xdr:rowOff>
    </xdr:from>
    <xdr:ext cx="534377" cy="259045"/>
    <xdr:sp macro="" textlink="">
      <xdr:nvSpPr>
        <xdr:cNvPr id="604" name="テキスト ボックス 603"/>
        <xdr:cNvSpPr txBox="1"/>
      </xdr:nvSpPr>
      <xdr:spPr>
        <a:xfrm>
          <a:off x="14325111" y="96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135687</xdr:rowOff>
    </xdr:from>
    <xdr:to>
      <xdr:col>72</xdr:col>
      <xdr:colOff>38100</xdr:colOff>
      <xdr:row>56</xdr:row>
      <xdr:rowOff>65837</xdr:rowOff>
    </xdr:to>
    <xdr:sp macro="" textlink="">
      <xdr:nvSpPr>
        <xdr:cNvPr id="605" name="楕円 604"/>
        <xdr:cNvSpPr/>
      </xdr:nvSpPr>
      <xdr:spPr>
        <a:xfrm>
          <a:off x="13652500" y="95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82364</xdr:rowOff>
    </xdr:from>
    <xdr:ext cx="534377" cy="259045"/>
    <xdr:sp macro="" textlink="">
      <xdr:nvSpPr>
        <xdr:cNvPr id="606" name="テキスト ボックス 605"/>
        <xdr:cNvSpPr txBox="1"/>
      </xdr:nvSpPr>
      <xdr:spPr>
        <a:xfrm>
          <a:off x="13436111" y="93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133268</xdr:rowOff>
    </xdr:from>
    <xdr:to>
      <xdr:col>67</xdr:col>
      <xdr:colOff>101600</xdr:colOff>
      <xdr:row>57</xdr:row>
      <xdr:rowOff>63418</xdr:rowOff>
    </xdr:to>
    <xdr:sp macro="" textlink="">
      <xdr:nvSpPr>
        <xdr:cNvPr id="607" name="楕円 606"/>
        <xdr:cNvSpPr/>
      </xdr:nvSpPr>
      <xdr:spPr>
        <a:xfrm>
          <a:off x="12763500" y="97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54545</xdr:rowOff>
    </xdr:from>
    <xdr:ext cx="534377" cy="259045"/>
    <xdr:sp macro="" textlink="">
      <xdr:nvSpPr>
        <xdr:cNvPr id="608" name="テキスト ボックス 607"/>
        <xdr:cNvSpPr txBox="1"/>
      </xdr:nvSpPr>
      <xdr:spPr>
        <a:xfrm>
          <a:off x="12547111" y="98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30" name="直線コネクタ 629"/>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1"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3"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4" name="直線コネクタ 633"/>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91785</xdr:rowOff>
    </xdr:from>
    <xdr:to>
      <xdr:col>85</xdr:col>
      <xdr:colOff>127000</xdr:colOff>
      <xdr:row>78</xdr:row>
      <xdr:rowOff>123287</xdr:rowOff>
    </xdr:to>
    <xdr:cxnSp macro="">
      <xdr:nvCxnSpPr>
        <xdr:cNvPr id="635" name="直線コネクタ 634"/>
        <xdr:cNvCxnSpPr/>
      </xdr:nvCxnSpPr>
      <xdr:spPr>
        <a:xfrm flipV="1">
          <a:off x="15481300" y="13464885"/>
          <a:ext cx="8382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20052</xdr:rowOff>
    </xdr:from>
    <xdr:ext cx="469744" cy="259045"/>
    <xdr:sp macro="" textlink="">
      <xdr:nvSpPr>
        <xdr:cNvPr id="636" name="災害復旧費平均値テキスト"/>
        <xdr:cNvSpPr txBox="1"/>
      </xdr:nvSpPr>
      <xdr:spPr>
        <a:xfrm>
          <a:off x="16370300" y="133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7" name="フローチャート: 判断 636"/>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123287</xdr:rowOff>
    </xdr:from>
    <xdr:to>
      <xdr:col>81</xdr:col>
      <xdr:colOff>50800</xdr:colOff>
      <xdr:row>78</xdr:row>
      <xdr:rowOff>139426</xdr:rowOff>
    </xdr:to>
    <xdr:cxnSp macro="">
      <xdr:nvCxnSpPr>
        <xdr:cNvPr id="638" name="直線コネクタ 637"/>
        <xdr:cNvCxnSpPr/>
      </xdr:nvCxnSpPr>
      <xdr:spPr>
        <a:xfrm flipV="1">
          <a:off x="14592300" y="13496387"/>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9" name="フローチャート: 判断 638"/>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40" name="テキスト ボックス 639"/>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56717</xdr:rowOff>
    </xdr:from>
    <xdr:to>
      <xdr:col>76</xdr:col>
      <xdr:colOff>114300</xdr:colOff>
      <xdr:row>78</xdr:row>
      <xdr:rowOff>139426</xdr:rowOff>
    </xdr:to>
    <xdr:cxnSp macro="">
      <xdr:nvCxnSpPr>
        <xdr:cNvPr id="641" name="直線コネクタ 640"/>
        <xdr:cNvCxnSpPr/>
      </xdr:nvCxnSpPr>
      <xdr:spPr>
        <a:xfrm>
          <a:off x="13703300" y="13429817"/>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2" name="フローチャート: 判断 641"/>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3" name="テキスト ボックス 642"/>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5877</xdr:rowOff>
    </xdr:from>
    <xdr:to>
      <xdr:col>71</xdr:col>
      <xdr:colOff>177800</xdr:colOff>
      <xdr:row>78</xdr:row>
      <xdr:rowOff>56717</xdr:rowOff>
    </xdr:to>
    <xdr:cxnSp macro="">
      <xdr:nvCxnSpPr>
        <xdr:cNvPr id="644" name="直線コネクタ 643"/>
        <xdr:cNvCxnSpPr/>
      </xdr:nvCxnSpPr>
      <xdr:spPr>
        <a:xfrm>
          <a:off x="12814300" y="13378977"/>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5" name="フローチャート: 判断 644"/>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6" name="テキスト ボックス 645"/>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7" name="フローチャート: 判断 646"/>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8" name="テキスト ボックス 647"/>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40985</xdr:rowOff>
    </xdr:from>
    <xdr:to>
      <xdr:col>85</xdr:col>
      <xdr:colOff>177800</xdr:colOff>
      <xdr:row>78</xdr:row>
      <xdr:rowOff>142585</xdr:rowOff>
    </xdr:to>
    <xdr:sp macro="" textlink="">
      <xdr:nvSpPr>
        <xdr:cNvPr id="654" name="楕円 653"/>
        <xdr:cNvSpPr/>
      </xdr:nvSpPr>
      <xdr:spPr>
        <a:xfrm>
          <a:off x="16268700" y="134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362</xdr:rowOff>
    </xdr:from>
    <xdr:ext cx="469744" cy="259045"/>
    <xdr:sp macro="" textlink="">
      <xdr:nvSpPr>
        <xdr:cNvPr id="655" name="災害復旧費該当値テキスト"/>
        <xdr:cNvSpPr txBox="1"/>
      </xdr:nvSpPr>
      <xdr:spPr>
        <a:xfrm>
          <a:off x="16370300" y="132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72487</xdr:rowOff>
    </xdr:from>
    <xdr:to>
      <xdr:col>81</xdr:col>
      <xdr:colOff>101600</xdr:colOff>
      <xdr:row>79</xdr:row>
      <xdr:rowOff>2637</xdr:rowOff>
    </xdr:to>
    <xdr:sp macro="" textlink="">
      <xdr:nvSpPr>
        <xdr:cNvPr id="656" name="楕円 655"/>
        <xdr:cNvSpPr/>
      </xdr:nvSpPr>
      <xdr:spPr>
        <a:xfrm>
          <a:off x="15430500" y="134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165214</xdr:rowOff>
    </xdr:from>
    <xdr:ext cx="378565" cy="259045"/>
    <xdr:sp macro="" textlink="">
      <xdr:nvSpPr>
        <xdr:cNvPr id="657" name="テキスト ボックス 656"/>
        <xdr:cNvSpPr txBox="1"/>
      </xdr:nvSpPr>
      <xdr:spPr>
        <a:xfrm>
          <a:off x="15292017" y="1353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88626</xdr:rowOff>
    </xdr:from>
    <xdr:to>
      <xdr:col>76</xdr:col>
      <xdr:colOff>165100</xdr:colOff>
      <xdr:row>79</xdr:row>
      <xdr:rowOff>18776</xdr:rowOff>
    </xdr:to>
    <xdr:sp macro="" textlink="">
      <xdr:nvSpPr>
        <xdr:cNvPr id="658" name="楕円 657"/>
        <xdr:cNvSpPr/>
      </xdr:nvSpPr>
      <xdr:spPr>
        <a:xfrm>
          <a:off x="14541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9903</xdr:rowOff>
    </xdr:from>
    <xdr:ext cx="249299" cy="259045"/>
    <xdr:sp macro="" textlink="">
      <xdr:nvSpPr>
        <xdr:cNvPr id="659" name="テキスト ボックス 658"/>
        <xdr:cNvSpPr txBox="1"/>
      </xdr:nvSpPr>
      <xdr:spPr>
        <a:xfrm>
          <a:off x="14467650" y="13554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5917</xdr:rowOff>
    </xdr:from>
    <xdr:to>
      <xdr:col>72</xdr:col>
      <xdr:colOff>38100</xdr:colOff>
      <xdr:row>78</xdr:row>
      <xdr:rowOff>107517</xdr:rowOff>
    </xdr:to>
    <xdr:sp macro="" textlink="">
      <xdr:nvSpPr>
        <xdr:cNvPr id="660" name="楕円 659"/>
        <xdr:cNvSpPr/>
      </xdr:nvSpPr>
      <xdr:spPr>
        <a:xfrm>
          <a:off x="13652500" y="133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124044</xdr:rowOff>
    </xdr:from>
    <xdr:ext cx="469744" cy="259045"/>
    <xdr:sp macro="" textlink="">
      <xdr:nvSpPr>
        <xdr:cNvPr id="661" name="テキスト ボックス 660"/>
        <xdr:cNvSpPr txBox="1"/>
      </xdr:nvSpPr>
      <xdr:spPr>
        <a:xfrm>
          <a:off x="13468428" y="131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126527</xdr:rowOff>
    </xdr:from>
    <xdr:to>
      <xdr:col>67</xdr:col>
      <xdr:colOff>101600</xdr:colOff>
      <xdr:row>78</xdr:row>
      <xdr:rowOff>56677</xdr:rowOff>
    </xdr:to>
    <xdr:sp macro="" textlink="">
      <xdr:nvSpPr>
        <xdr:cNvPr id="662" name="楕円 661"/>
        <xdr:cNvSpPr/>
      </xdr:nvSpPr>
      <xdr:spPr>
        <a:xfrm>
          <a:off x="12763500" y="133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73204</xdr:rowOff>
    </xdr:from>
    <xdr:ext cx="469744" cy="259045"/>
    <xdr:sp macro="" textlink="">
      <xdr:nvSpPr>
        <xdr:cNvPr id="663" name="テキスト ボックス 662"/>
        <xdr:cNvSpPr txBox="1"/>
      </xdr:nvSpPr>
      <xdr:spPr>
        <a:xfrm>
          <a:off x="12579428" y="1310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7" name="直線コネクタ 686"/>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8"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9" name="直線コネクタ 688"/>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0"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1" name="直線コネクタ 690"/>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98374</xdr:rowOff>
    </xdr:from>
    <xdr:to>
      <xdr:col>85</xdr:col>
      <xdr:colOff>127000</xdr:colOff>
      <xdr:row>96</xdr:row>
      <xdr:rowOff>106108</xdr:rowOff>
    </xdr:to>
    <xdr:cxnSp macro="">
      <xdr:nvCxnSpPr>
        <xdr:cNvPr id="692" name="直線コネクタ 691"/>
        <xdr:cNvCxnSpPr/>
      </xdr:nvCxnSpPr>
      <xdr:spPr>
        <a:xfrm>
          <a:off x="15481300" y="16557574"/>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3"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4" name="フローチャート: 判断 693"/>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98374</xdr:rowOff>
    </xdr:from>
    <xdr:to>
      <xdr:col>81</xdr:col>
      <xdr:colOff>50800</xdr:colOff>
      <xdr:row>96</xdr:row>
      <xdr:rowOff>106045</xdr:rowOff>
    </xdr:to>
    <xdr:cxnSp macro="">
      <xdr:nvCxnSpPr>
        <xdr:cNvPr id="695" name="直線コネクタ 694"/>
        <xdr:cNvCxnSpPr/>
      </xdr:nvCxnSpPr>
      <xdr:spPr>
        <a:xfrm flipV="1">
          <a:off x="14592300" y="16557574"/>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6" name="フローチャート: 判断 695"/>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7" name="テキスト ボックス 696"/>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82029</xdr:rowOff>
    </xdr:from>
    <xdr:to>
      <xdr:col>76</xdr:col>
      <xdr:colOff>114300</xdr:colOff>
      <xdr:row>96</xdr:row>
      <xdr:rowOff>106045</xdr:rowOff>
    </xdr:to>
    <xdr:cxnSp macro="">
      <xdr:nvCxnSpPr>
        <xdr:cNvPr id="698" name="直線コネクタ 697"/>
        <xdr:cNvCxnSpPr/>
      </xdr:nvCxnSpPr>
      <xdr:spPr>
        <a:xfrm>
          <a:off x="13703300" y="16541229"/>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9" name="フローチャート: 判断 698"/>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700" name="テキスト ボックス 699"/>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69990</xdr:rowOff>
    </xdr:from>
    <xdr:to>
      <xdr:col>71</xdr:col>
      <xdr:colOff>177800</xdr:colOff>
      <xdr:row>96</xdr:row>
      <xdr:rowOff>82029</xdr:rowOff>
    </xdr:to>
    <xdr:cxnSp macro="">
      <xdr:nvCxnSpPr>
        <xdr:cNvPr id="701" name="直線コネクタ 700"/>
        <xdr:cNvCxnSpPr/>
      </xdr:nvCxnSpPr>
      <xdr:spPr>
        <a:xfrm>
          <a:off x="12814300" y="1652919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2" name="フローチャート: 判断 701"/>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3" name="テキスト ボックス 702"/>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4" name="フローチャート: 判断 703"/>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5" name="テキスト ボックス 704"/>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55308</xdr:rowOff>
    </xdr:from>
    <xdr:to>
      <xdr:col>85</xdr:col>
      <xdr:colOff>177800</xdr:colOff>
      <xdr:row>96</xdr:row>
      <xdr:rowOff>156908</xdr:rowOff>
    </xdr:to>
    <xdr:sp macro="" textlink="">
      <xdr:nvSpPr>
        <xdr:cNvPr id="711" name="楕円 710"/>
        <xdr:cNvSpPr/>
      </xdr:nvSpPr>
      <xdr:spPr>
        <a:xfrm>
          <a:off x="16268700" y="165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33735</xdr:rowOff>
    </xdr:from>
    <xdr:ext cx="534377" cy="259045"/>
    <xdr:sp macro="" textlink="">
      <xdr:nvSpPr>
        <xdr:cNvPr id="712" name="公債費該当値テキスト"/>
        <xdr:cNvSpPr txBox="1"/>
      </xdr:nvSpPr>
      <xdr:spPr>
        <a:xfrm>
          <a:off x="16370300" y="164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47574</xdr:rowOff>
    </xdr:from>
    <xdr:to>
      <xdr:col>81</xdr:col>
      <xdr:colOff>101600</xdr:colOff>
      <xdr:row>96</xdr:row>
      <xdr:rowOff>149174</xdr:rowOff>
    </xdr:to>
    <xdr:sp macro="" textlink="">
      <xdr:nvSpPr>
        <xdr:cNvPr id="713" name="楕円 712"/>
        <xdr:cNvSpPr/>
      </xdr:nvSpPr>
      <xdr:spPr>
        <a:xfrm>
          <a:off x="15430500" y="165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165701</xdr:rowOff>
    </xdr:from>
    <xdr:ext cx="534377" cy="259045"/>
    <xdr:sp macro="" textlink="">
      <xdr:nvSpPr>
        <xdr:cNvPr id="714" name="テキスト ボックス 713"/>
        <xdr:cNvSpPr txBox="1"/>
      </xdr:nvSpPr>
      <xdr:spPr>
        <a:xfrm>
          <a:off x="15214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55245</xdr:rowOff>
    </xdr:from>
    <xdr:to>
      <xdr:col>76</xdr:col>
      <xdr:colOff>165100</xdr:colOff>
      <xdr:row>96</xdr:row>
      <xdr:rowOff>156845</xdr:rowOff>
    </xdr:to>
    <xdr:sp macro="" textlink="">
      <xdr:nvSpPr>
        <xdr:cNvPr id="715" name="楕円 714"/>
        <xdr:cNvSpPr/>
      </xdr:nvSpPr>
      <xdr:spPr>
        <a:xfrm>
          <a:off x="14541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147972</xdr:rowOff>
    </xdr:from>
    <xdr:ext cx="534377" cy="259045"/>
    <xdr:sp macro="" textlink="">
      <xdr:nvSpPr>
        <xdr:cNvPr id="716" name="テキスト ボックス 715"/>
        <xdr:cNvSpPr txBox="1"/>
      </xdr:nvSpPr>
      <xdr:spPr>
        <a:xfrm>
          <a:off x="14325111" y="166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31229</xdr:rowOff>
    </xdr:from>
    <xdr:to>
      <xdr:col>72</xdr:col>
      <xdr:colOff>38100</xdr:colOff>
      <xdr:row>96</xdr:row>
      <xdr:rowOff>132829</xdr:rowOff>
    </xdr:to>
    <xdr:sp macro="" textlink="">
      <xdr:nvSpPr>
        <xdr:cNvPr id="717" name="楕円 716"/>
        <xdr:cNvSpPr/>
      </xdr:nvSpPr>
      <xdr:spPr>
        <a:xfrm>
          <a:off x="13652500" y="164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149356</xdr:rowOff>
    </xdr:from>
    <xdr:ext cx="534377" cy="259045"/>
    <xdr:sp macro="" textlink="">
      <xdr:nvSpPr>
        <xdr:cNvPr id="718" name="テキスト ボックス 717"/>
        <xdr:cNvSpPr txBox="1"/>
      </xdr:nvSpPr>
      <xdr:spPr>
        <a:xfrm>
          <a:off x="13436111" y="162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19190</xdr:rowOff>
    </xdr:from>
    <xdr:to>
      <xdr:col>67</xdr:col>
      <xdr:colOff>101600</xdr:colOff>
      <xdr:row>96</xdr:row>
      <xdr:rowOff>120790</xdr:rowOff>
    </xdr:to>
    <xdr:sp macro="" textlink="">
      <xdr:nvSpPr>
        <xdr:cNvPr id="719" name="楕円 718"/>
        <xdr:cNvSpPr/>
      </xdr:nvSpPr>
      <xdr:spPr>
        <a:xfrm>
          <a:off x="12763500" y="164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137317</xdr:rowOff>
    </xdr:from>
    <xdr:ext cx="534377" cy="259045"/>
    <xdr:sp macro="" textlink="">
      <xdr:nvSpPr>
        <xdr:cNvPr id="720" name="テキスト ボックス 719"/>
        <xdr:cNvSpPr txBox="1"/>
      </xdr:nvSpPr>
      <xdr:spPr>
        <a:xfrm>
          <a:off x="12547111" y="162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4" name="直線コネクタ 743"/>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5"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0"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1" name="フローチャート: 判断 750"/>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3" name="フローチャート: 判断 752"/>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4" name="テキスト ボックス 753"/>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6" name="フローチャート: 判断 755"/>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7" name="テキスト ボックス 756"/>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9" name="フローチャート: 判断 758"/>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60" name="テキスト ボックス 759"/>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1" name="フローチャート: 判断 760"/>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2" name="テキスト ボックス 761"/>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9"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教育費以外の目的別決算額は、類似団体平均と同程度もしくは下回っている。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教育費は、水城小学校などの校舎改造事業による工事費の増のため、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年度より大幅増となった。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前年度の繰越金が大きかったことなどが影響し、実質収支額は前年度から約</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9</a:t>
          </a:r>
          <a:r>
            <a:rPr kumimoji="1" lang="ja-JP" altLang="en-US" sz="1400">
              <a:solidFill>
                <a:schemeClr val="tx1"/>
              </a:solidFill>
              <a:latin typeface="ＭＳ ゴシック" pitchFamily="49" charset="-128"/>
              <a:ea typeface="ＭＳ ゴシック" pitchFamily="49" charset="-128"/>
            </a:rPr>
            <a:t>千万円、標準財政規模に占める割合では</a:t>
          </a:r>
          <a:r>
            <a:rPr kumimoji="1" lang="en-US" altLang="ja-JP" sz="1400">
              <a:solidFill>
                <a:schemeClr val="tx1"/>
              </a:solidFill>
              <a:latin typeface="ＭＳ ゴシック" pitchFamily="49" charset="-128"/>
              <a:ea typeface="ＭＳ ゴシック" pitchFamily="49" charset="-128"/>
            </a:rPr>
            <a:t>1.72</a:t>
          </a:r>
          <a:r>
            <a:rPr kumimoji="1" lang="ja-JP" altLang="en-US" sz="1400">
              <a:solidFill>
                <a:schemeClr val="tx1"/>
              </a:solidFill>
              <a:latin typeface="ＭＳ ゴシック" pitchFamily="49" charset="-128"/>
              <a:ea typeface="ＭＳ ゴシック" pitchFamily="49" charset="-128"/>
            </a:rPr>
            <a:t>ポイント減となった。また、財政調整基金の取り崩しを行い、実質単年度収支も、標準財政規模に占める割合では</a:t>
          </a:r>
          <a:r>
            <a:rPr kumimoji="1" lang="en-US" altLang="ja-JP" sz="1400">
              <a:solidFill>
                <a:schemeClr val="tx1"/>
              </a:solidFill>
              <a:latin typeface="ＭＳ ゴシック" pitchFamily="49" charset="-128"/>
              <a:ea typeface="ＭＳ ゴシック" pitchFamily="49" charset="-128"/>
            </a:rPr>
            <a:t>8.61</a:t>
          </a:r>
          <a:r>
            <a:rPr kumimoji="1" lang="ja-JP" altLang="en-US" sz="1400">
              <a:solidFill>
                <a:schemeClr val="tx1"/>
              </a:solidFill>
              <a:latin typeface="ＭＳ ゴシック" pitchFamily="49" charset="-128"/>
              <a:ea typeface="ＭＳ ゴシック" pitchFamily="49" charset="-128"/>
            </a:rPr>
            <a:t>ポイントの減となっている。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今後も事業の見直し等により、健全な財政運営に努めていく。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国民健康保険事業特別会計については、独立採算の原則により一般会計からの赤字補てん的な繰り出しを行っていなかったが、平成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年度に国保制度改革が行われ、市町村と県が共同運営することとなったことにあわせ、平成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年度に繰り出しを行うことで赤字を解消し、すべての会計においておおむね安定した黒字額で推移している。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31757792</v>
      </c>
      <c r="BO4" s="449"/>
      <c r="BP4" s="449"/>
      <c r="BQ4" s="449"/>
      <c r="BR4" s="449"/>
      <c r="BS4" s="449"/>
      <c r="BT4" s="449"/>
      <c r="BU4" s="450"/>
      <c r="BV4" s="448">
        <v>30651443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12.6</v>
      </c>
      <c r="CU4" s="589"/>
      <c r="CV4" s="589"/>
      <c r="CW4" s="589"/>
      <c r="CX4" s="589"/>
      <c r="CY4" s="589"/>
      <c r="CZ4" s="589"/>
      <c r="DA4" s="590"/>
      <c r="DB4" s="588">
        <v>14.3</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29487382</v>
      </c>
      <c r="BO5" s="420"/>
      <c r="BP5" s="420"/>
      <c r="BQ5" s="420"/>
      <c r="BR5" s="420"/>
      <c r="BS5" s="420"/>
      <c r="BT5" s="420"/>
      <c r="BU5" s="421"/>
      <c r="BV5" s="419">
        <v>28169896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92.6</v>
      </c>
      <c r="CU5" s="417"/>
      <c r="CV5" s="417"/>
      <c r="CW5" s="417"/>
      <c r="CX5" s="417"/>
      <c r="CY5" s="417"/>
      <c r="CZ5" s="417"/>
      <c r="DA5" s="418"/>
      <c r="DB5" s="416">
        <v>90.4</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2270410</v>
      </c>
      <c r="BO6" s="420"/>
      <c r="BP6" s="420"/>
      <c r="BQ6" s="420"/>
      <c r="BR6" s="420"/>
      <c r="BS6" s="420"/>
      <c r="BT6" s="420"/>
      <c r="BU6" s="421"/>
      <c r="BV6" s="419">
        <v>2481547</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94.6</v>
      </c>
      <c r="CU6" s="563"/>
      <c r="CV6" s="563"/>
      <c r="CW6" s="563"/>
      <c r="CX6" s="563"/>
      <c r="CY6" s="563"/>
      <c r="CZ6" s="563"/>
      <c r="DA6" s="564"/>
      <c r="DB6" s="562">
        <v>95.5</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429310</v>
      </c>
      <c r="BO7" s="420"/>
      <c r="BP7" s="420"/>
      <c r="BQ7" s="420"/>
      <c r="BR7" s="420"/>
      <c r="BS7" s="420"/>
      <c r="BT7" s="420"/>
      <c r="BU7" s="421"/>
      <c r="BV7" s="419">
        <v>345426</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14661805</v>
      </c>
      <c r="CU7" s="420"/>
      <c r="CV7" s="420"/>
      <c r="CW7" s="420"/>
      <c r="CX7" s="420"/>
      <c r="CY7" s="420"/>
      <c r="CZ7" s="420"/>
      <c r="DA7" s="421"/>
      <c r="DB7" s="419">
        <v>14959317</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1841100</v>
      </c>
      <c r="BO8" s="420"/>
      <c r="BP8" s="420"/>
      <c r="BQ8" s="420"/>
      <c r="BR8" s="420"/>
      <c r="BS8" s="420"/>
      <c r="BT8" s="420"/>
      <c r="BU8" s="421"/>
      <c r="BV8" s="419">
        <v>2136121</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0.65</v>
      </c>
      <c r="CU8" s="523"/>
      <c r="CV8" s="523"/>
      <c r="CW8" s="523"/>
      <c r="CX8" s="523"/>
      <c r="CY8" s="523"/>
      <c r="CZ8" s="523"/>
      <c r="DA8" s="524"/>
      <c r="DB8" s="522">
        <v>0.66</v>
      </c>
      <c r="DC8" s="523"/>
      <c r="DD8" s="523"/>
      <c r="DE8" s="523"/>
      <c r="DF8" s="523"/>
      <c r="DG8" s="523"/>
      <c r="DH8" s="523"/>
      <c r="DI8" s="524"/>
    </row>
    <row r="9" spans="1:119" ht="18.75" customHeight="1" thickBot="1">
      <c r="A9" s="181"/>
      <c r="B9" s="551" t="s">
        <v>111</v>
      </c>
      <c r="C9" s="552"/>
      <c r="D9" s="552"/>
      <c r="E9" s="552"/>
      <c r="F9" s="552"/>
      <c r="G9" s="552"/>
      <c r="H9" s="552"/>
      <c r="I9" s="552"/>
      <c r="J9" s="552"/>
      <c r="K9" s="470"/>
      <c r="L9" s="553" t="s">
        <v>112</v>
      </c>
      <c r="M9" s="554"/>
      <c r="N9" s="554"/>
      <c r="O9" s="554"/>
      <c r="P9" s="554"/>
      <c r="Q9" s="555"/>
      <c r="R9" s="556">
        <v>73164</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95</v>
      </c>
      <c r="AV9" s="478"/>
      <c r="AW9" s="478"/>
      <c r="AX9" s="478"/>
      <c r="AY9" s="433" t="s">
        <v>115</v>
      </c>
      <c r="AZ9" s="434"/>
      <c r="BA9" s="434"/>
      <c r="BB9" s="434"/>
      <c r="BC9" s="434"/>
      <c r="BD9" s="434"/>
      <c r="BE9" s="434"/>
      <c r="BF9" s="434"/>
      <c r="BG9" s="434"/>
      <c r="BH9" s="434"/>
      <c r="BI9" s="434"/>
      <c r="BJ9" s="434"/>
      <c r="BK9" s="434"/>
      <c r="BL9" s="434"/>
      <c r="BM9" s="435"/>
      <c r="BN9" s="419">
        <v>-295021</v>
      </c>
      <c r="BO9" s="420"/>
      <c r="BP9" s="420"/>
      <c r="BQ9" s="420"/>
      <c r="BR9" s="420"/>
      <c r="BS9" s="420"/>
      <c r="BT9" s="420"/>
      <c r="BU9" s="421"/>
      <c r="BV9" s="419">
        <v>845024</v>
      </c>
      <c r="BW9" s="420"/>
      <c r="BX9" s="420"/>
      <c r="BY9" s="420"/>
      <c r="BZ9" s="420"/>
      <c r="CA9" s="420"/>
      <c r="CB9" s="420"/>
      <c r="CC9" s="421"/>
      <c r="CD9" s="459" t="s">
        <v>116</v>
      </c>
      <c r="CE9" s="379"/>
      <c r="CF9" s="379"/>
      <c r="CG9" s="379"/>
      <c r="CH9" s="379"/>
      <c r="CI9" s="379"/>
      <c r="CJ9" s="379"/>
      <c r="CK9" s="379"/>
      <c r="CL9" s="379"/>
      <c r="CM9" s="379"/>
      <c r="CN9" s="379"/>
      <c r="CO9" s="379"/>
      <c r="CP9" s="379"/>
      <c r="CQ9" s="379"/>
      <c r="CR9" s="379"/>
      <c r="CS9" s="460"/>
      <c r="CT9" s="416">
        <v>9.1999999999999993</v>
      </c>
      <c r="CU9" s="417"/>
      <c r="CV9" s="417"/>
      <c r="CW9" s="417"/>
      <c r="CX9" s="417"/>
      <c r="CY9" s="417"/>
      <c r="CZ9" s="417"/>
      <c r="DA9" s="418"/>
      <c r="DB9" s="416">
        <v>9.9</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117</v>
      </c>
      <c r="M10" s="376"/>
      <c r="N10" s="376"/>
      <c r="O10" s="376"/>
      <c r="P10" s="376"/>
      <c r="Q10" s="377"/>
      <c r="R10" s="372">
        <v>72168</v>
      </c>
      <c r="S10" s="373"/>
      <c r="T10" s="373"/>
      <c r="U10" s="373"/>
      <c r="V10" s="432"/>
      <c r="W10" s="560"/>
      <c r="X10" s="370"/>
      <c r="Y10" s="370"/>
      <c r="Z10" s="370"/>
      <c r="AA10" s="370"/>
      <c r="AB10" s="370"/>
      <c r="AC10" s="370"/>
      <c r="AD10" s="370"/>
      <c r="AE10" s="370"/>
      <c r="AF10" s="370"/>
      <c r="AG10" s="370"/>
      <c r="AH10" s="370"/>
      <c r="AI10" s="370"/>
      <c r="AJ10" s="370"/>
      <c r="AK10" s="370"/>
      <c r="AL10" s="561"/>
      <c r="AM10" s="476" t="s">
        <v>118</v>
      </c>
      <c r="AN10" s="376"/>
      <c r="AO10" s="376"/>
      <c r="AP10" s="376"/>
      <c r="AQ10" s="376"/>
      <c r="AR10" s="376"/>
      <c r="AS10" s="376"/>
      <c r="AT10" s="377"/>
      <c r="AU10" s="477" t="s">
        <v>95</v>
      </c>
      <c r="AV10" s="478"/>
      <c r="AW10" s="478"/>
      <c r="AX10" s="478"/>
      <c r="AY10" s="433" t="s">
        <v>119</v>
      </c>
      <c r="AZ10" s="434"/>
      <c r="BA10" s="434"/>
      <c r="BB10" s="434"/>
      <c r="BC10" s="434"/>
      <c r="BD10" s="434"/>
      <c r="BE10" s="434"/>
      <c r="BF10" s="434"/>
      <c r="BG10" s="434"/>
      <c r="BH10" s="434"/>
      <c r="BI10" s="434"/>
      <c r="BJ10" s="434"/>
      <c r="BK10" s="434"/>
      <c r="BL10" s="434"/>
      <c r="BM10" s="435"/>
      <c r="BN10" s="419">
        <v>58784</v>
      </c>
      <c r="BO10" s="420"/>
      <c r="BP10" s="420"/>
      <c r="BQ10" s="420"/>
      <c r="BR10" s="420"/>
      <c r="BS10" s="420"/>
      <c r="BT10" s="420"/>
      <c r="BU10" s="421"/>
      <c r="BV10" s="419">
        <v>29757</v>
      </c>
      <c r="BW10" s="420"/>
      <c r="BX10" s="420"/>
      <c r="BY10" s="420"/>
      <c r="BZ10" s="420"/>
      <c r="CA10" s="420"/>
      <c r="CB10" s="420"/>
      <c r="CC10" s="421"/>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121</v>
      </c>
      <c r="M11" s="381"/>
      <c r="N11" s="381"/>
      <c r="O11" s="381"/>
      <c r="P11" s="381"/>
      <c r="Q11" s="382"/>
      <c r="R11" s="548" t="s">
        <v>122</v>
      </c>
      <c r="S11" s="549"/>
      <c r="T11" s="549"/>
      <c r="U11" s="549"/>
      <c r="V11" s="550"/>
      <c r="W11" s="560"/>
      <c r="X11" s="370"/>
      <c r="Y11" s="370"/>
      <c r="Z11" s="370"/>
      <c r="AA11" s="370"/>
      <c r="AB11" s="370"/>
      <c r="AC11" s="370"/>
      <c r="AD11" s="370"/>
      <c r="AE11" s="370"/>
      <c r="AF11" s="370"/>
      <c r="AG11" s="370"/>
      <c r="AH11" s="370"/>
      <c r="AI11" s="370"/>
      <c r="AJ11" s="370"/>
      <c r="AK11" s="370"/>
      <c r="AL11" s="561"/>
      <c r="AM11" s="476" t="s">
        <v>123</v>
      </c>
      <c r="AN11" s="376"/>
      <c r="AO11" s="376"/>
      <c r="AP11" s="376"/>
      <c r="AQ11" s="376"/>
      <c r="AR11" s="376"/>
      <c r="AS11" s="376"/>
      <c r="AT11" s="377"/>
      <c r="AU11" s="477" t="s">
        <v>124</v>
      </c>
      <c r="AV11" s="478"/>
      <c r="AW11" s="478"/>
      <c r="AX11" s="478"/>
      <c r="AY11" s="433" t="s">
        <v>125</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126</v>
      </c>
      <c r="CE11" s="379"/>
      <c r="CF11" s="379"/>
      <c r="CG11" s="379"/>
      <c r="CH11" s="379"/>
      <c r="CI11" s="379"/>
      <c r="CJ11" s="379"/>
      <c r="CK11" s="379"/>
      <c r="CL11" s="379"/>
      <c r="CM11" s="379"/>
      <c r="CN11" s="379"/>
      <c r="CO11" s="379"/>
      <c r="CP11" s="379"/>
      <c r="CQ11" s="379"/>
      <c r="CR11" s="379"/>
      <c r="CS11" s="460"/>
      <c r="CT11" s="522" t="s">
        <v>127</v>
      </c>
      <c r="CU11" s="523"/>
      <c r="CV11" s="523"/>
      <c r="CW11" s="523"/>
      <c r="CX11" s="523"/>
      <c r="CY11" s="523"/>
      <c r="CZ11" s="523"/>
      <c r="DA11" s="524"/>
      <c r="DB11" s="522" t="s">
        <v>128</v>
      </c>
      <c r="DC11" s="523"/>
      <c r="DD11" s="523"/>
      <c r="DE11" s="523"/>
      <c r="DF11" s="523"/>
      <c r="DG11" s="523"/>
      <c r="DH11" s="523"/>
      <c r="DI11" s="524"/>
    </row>
    <row r="12" spans="1:119" ht="18.75" customHeight="1">
      <c r="A12" s="181"/>
      <c r="B12" s="525" t="s">
        <v>129</v>
      </c>
      <c r="C12" s="526"/>
      <c r="D12" s="526"/>
      <c r="E12" s="526"/>
      <c r="F12" s="526"/>
      <c r="G12" s="526"/>
      <c r="H12" s="526"/>
      <c r="I12" s="526"/>
      <c r="J12" s="526"/>
      <c r="K12" s="527"/>
      <c r="L12" s="534" t="s">
        <v>130</v>
      </c>
      <c r="M12" s="535"/>
      <c r="N12" s="535"/>
      <c r="O12" s="535"/>
      <c r="P12" s="535"/>
      <c r="Q12" s="536"/>
      <c r="R12" s="537">
        <v>71542</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167765</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127</v>
      </c>
      <c r="CU12" s="523"/>
      <c r="CV12" s="523"/>
      <c r="CW12" s="523"/>
      <c r="CX12" s="523"/>
      <c r="CY12" s="523"/>
      <c r="CZ12" s="523"/>
      <c r="DA12" s="524"/>
      <c r="DB12" s="522" t="s">
        <v>128</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137</v>
      </c>
      <c r="N13" s="504"/>
      <c r="O13" s="504"/>
      <c r="P13" s="504"/>
      <c r="Q13" s="505"/>
      <c r="R13" s="506">
        <v>71057</v>
      </c>
      <c r="S13" s="507"/>
      <c r="T13" s="507"/>
      <c r="U13" s="507"/>
      <c r="V13" s="508"/>
      <c r="W13" s="509" t="s">
        <v>138</v>
      </c>
      <c r="X13" s="405"/>
      <c r="Y13" s="405"/>
      <c r="Z13" s="405"/>
      <c r="AA13" s="405"/>
      <c r="AB13" s="406"/>
      <c r="AC13" s="372">
        <v>219</v>
      </c>
      <c r="AD13" s="373"/>
      <c r="AE13" s="373"/>
      <c r="AF13" s="373"/>
      <c r="AG13" s="374"/>
      <c r="AH13" s="372">
        <v>230</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-404002</v>
      </c>
      <c r="BO13" s="420"/>
      <c r="BP13" s="420"/>
      <c r="BQ13" s="420"/>
      <c r="BR13" s="420"/>
      <c r="BS13" s="420"/>
      <c r="BT13" s="420"/>
      <c r="BU13" s="421"/>
      <c r="BV13" s="419">
        <v>874781</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3</v>
      </c>
      <c r="CU13" s="417"/>
      <c r="CV13" s="417"/>
      <c r="CW13" s="417"/>
      <c r="CX13" s="417"/>
      <c r="CY13" s="417"/>
      <c r="CZ13" s="417"/>
      <c r="DA13" s="418"/>
      <c r="DB13" s="416">
        <v>2.9</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143</v>
      </c>
      <c r="M14" s="546"/>
      <c r="N14" s="546"/>
      <c r="O14" s="546"/>
      <c r="P14" s="546"/>
      <c r="Q14" s="547"/>
      <c r="R14" s="506">
        <v>71834</v>
      </c>
      <c r="S14" s="507"/>
      <c r="T14" s="507"/>
      <c r="U14" s="507"/>
      <c r="V14" s="508"/>
      <c r="W14" s="510"/>
      <c r="X14" s="408"/>
      <c r="Y14" s="408"/>
      <c r="Z14" s="408"/>
      <c r="AA14" s="408"/>
      <c r="AB14" s="409"/>
      <c r="AC14" s="499">
        <v>0.8</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t="s">
        <v>145</v>
      </c>
      <c r="CU14" s="517"/>
      <c r="CV14" s="517"/>
      <c r="CW14" s="517"/>
      <c r="CX14" s="517"/>
      <c r="CY14" s="517"/>
      <c r="CZ14" s="517"/>
      <c r="DA14" s="518"/>
      <c r="DB14" s="516" t="s">
        <v>128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146</v>
      </c>
      <c r="N15" s="504"/>
      <c r="O15" s="504"/>
      <c r="P15" s="504"/>
      <c r="Q15" s="505"/>
      <c r="R15" s="506">
        <v>71357</v>
      </c>
      <c r="S15" s="507"/>
      <c r="T15" s="507"/>
      <c r="U15" s="507"/>
      <c r="V15" s="508"/>
      <c r="W15" s="509" t="s">
        <v>147</v>
      </c>
      <c r="X15" s="405"/>
      <c r="Y15" s="405"/>
      <c r="Z15" s="405"/>
      <c r="AA15" s="405"/>
      <c r="AB15" s="406"/>
      <c r="AC15" s="372">
        <v>4675</v>
      </c>
      <c r="AD15" s="373"/>
      <c r="AE15" s="373"/>
      <c r="AF15" s="373"/>
      <c r="AG15" s="374"/>
      <c r="AH15" s="372">
        <v>5105</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7844785</v>
      </c>
      <c r="BO15" s="449"/>
      <c r="BP15" s="449"/>
      <c r="BQ15" s="449"/>
      <c r="BR15" s="449"/>
      <c r="BS15" s="449"/>
      <c r="BT15" s="449"/>
      <c r="BU15" s="450"/>
      <c r="BV15" s="448">
        <v>7468435</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16.399999999999999</v>
      </c>
      <c r="AD16" s="500"/>
      <c r="AE16" s="500"/>
      <c r="AF16" s="500"/>
      <c r="AG16" s="501"/>
      <c r="AH16" s="499">
        <v>17.5</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12325568</v>
      </c>
      <c r="BO16" s="420"/>
      <c r="BP16" s="420"/>
      <c r="BQ16" s="420"/>
      <c r="BR16" s="420"/>
      <c r="BS16" s="420"/>
      <c r="BT16" s="420"/>
      <c r="BU16" s="421"/>
      <c r="BV16" s="419">
        <v>11900913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23568</v>
      </c>
      <c r="AD17" s="373"/>
      <c r="AE17" s="373"/>
      <c r="AF17" s="373"/>
      <c r="AG17" s="374"/>
      <c r="AH17" s="372">
        <v>23804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9886992</v>
      </c>
      <c r="BO17" s="420"/>
      <c r="BP17" s="420"/>
      <c r="BQ17" s="420"/>
      <c r="BR17" s="420"/>
      <c r="BS17" s="420"/>
      <c r="BT17" s="420"/>
      <c r="BU17" s="421"/>
      <c r="BV17" s="419">
        <v>9417430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157</v>
      </c>
      <c r="C18" s="470"/>
      <c r="D18" s="470"/>
      <c r="E18" s="471"/>
      <c r="F18" s="471"/>
      <c r="G18" s="471"/>
      <c r="H18" s="471"/>
      <c r="I18" s="471"/>
      <c r="J18" s="471"/>
      <c r="K18" s="471"/>
      <c r="L18" s="472">
        <v>29.6</v>
      </c>
      <c r="M18" s="472"/>
      <c r="N18" s="472"/>
      <c r="O18" s="472"/>
      <c r="P18" s="472"/>
      <c r="Q18" s="472"/>
      <c r="R18" s="473"/>
      <c r="S18" s="473"/>
      <c r="T18" s="473"/>
      <c r="U18" s="473"/>
      <c r="V18" s="474"/>
      <c r="W18" s="490"/>
      <c r="X18" s="491"/>
      <c r="Y18" s="491"/>
      <c r="Z18" s="491"/>
      <c r="AA18" s="491"/>
      <c r="AB18" s="515"/>
      <c r="AC18" s="389">
        <v>82.8</v>
      </c>
      <c r="AD18" s="390"/>
      <c r="AE18" s="390"/>
      <c r="AF18" s="390"/>
      <c r="AG18" s="475"/>
      <c r="AH18" s="389">
        <v>81.7</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13876070</v>
      </c>
      <c r="BO18" s="420"/>
      <c r="BP18" s="420"/>
      <c r="BQ18" s="420"/>
      <c r="BR18" s="420"/>
      <c r="BS18" s="420"/>
      <c r="BT18" s="420"/>
      <c r="BU18" s="421"/>
      <c r="BV18" s="419">
        <v>13746048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159</v>
      </c>
      <c r="C19" s="470"/>
      <c r="D19" s="470"/>
      <c r="E19" s="471"/>
      <c r="F19" s="471"/>
      <c r="G19" s="471"/>
      <c r="H19" s="471"/>
      <c r="I19" s="471"/>
      <c r="J19" s="471"/>
      <c r="K19" s="471"/>
      <c r="L19" s="479">
        <v>2472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20531736</v>
      </c>
      <c r="BO19" s="420"/>
      <c r="BP19" s="420"/>
      <c r="BQ19" s="420"/>
      <c r="BR19" s="420"/>
      <c r="BS19" s="420"/>
      <c r="BT19" s="420"/>
      <c r="BU19" s="421"/>
      <c r="BV19" s="419">
        <v>19208456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161</v>
      </c>
      <c r="C20" s="470"/>
      <c r="D20" s="470"/>
      <c r="E20" s="471"/>
      <c r="F20" s="471"/>
      <c r="G20" s="471"/>
      <c r="H20" s="471"/>
      <c r="I20" s="471"/>
      <c r="J20" s="471"/>
      <c r="K20" s="471"/>
      <c r="L20" s="479">
        <v>30945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19510307</v>
      </c>
      <c r="BO22" s="449"/>
      <c r="BP22" s="449"/>
      <c r="BQ22" s="449"/>
      <c r="BR22" s="449"/>
      <c r="BS22" s="449"/>
      <c r="BT22" s="449"/>
      <c r="BU22" s="450"/>
      <c r="BV22" s="448">
        <v>20693761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11564688</v>
      </c>
      <c r="BO23" s="420"/>
      <c r="BP23" s="420"/>
      <c r="BQ23" s="420"/>
      <c r="BR23" s="420"/>
      <c r="BS23" s="420"/>
      <c r="BT23" s="420"/>
      <c r="BU23" s="421"/>
      <c r="BV23" s="419">
        <v>12273849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171</v>
      </c>
      <c r="F24" s="376"/>
      <c r="G24" s="376"/>
      <c r="H24" s="376"/>
      <c r="I24" s="376"/>
      <c r="J24" s="376"/>
      <c r="K24" s="377"/>
      <c r="L24" s="372">
        <v>1</v>
      </c>
      <c r="M24" s="373"/>
      <c r="N24" s="373"/>
      <c r="O24" s="373"/>
      <c r="P24" s="374"/>
      <c r="Q24" s="372">
        <v>9190</v>
      </c>
      <c r="R24" s="373"/>
      <c r="S24" s="373"/>
      <c r="T24" s="373"/>
      <c r="U24" s="373"/>
      <c r="V24" s="374"/>
      <c r="W24" s="462"/>
      <c r="X24" s="399"/>
      <c r="Y24" s="400"/>
      <c r="Z24" s="375" t="s">
        <v>172</v>
      </c>
      <c r="AA24" s="376"/>
      <c r="AB24" s="376"/>
      <c r="AC24" s="376"/>
      <c r="AD24" s="376"/>
      <c r="AE24" s="376"/>
      <c r="AF24" s="376"/>
      <c r="AG24" s="377"/>
      <c r="AH24" s="372">
        <v>334</v>
      </c>
      <c r="AI24" s="373"/>
      <c r="AJ24" s="373"/>
      <c r="AK24" s="373"/>
      <c r="AL24" s="374"/>
      <c r="AM24" s="372">
        <v>1016362</v>
      </c>
      <c r="AN24" s="373"/>
      <c r="AO24" s="373"/>
      <c r="AP24" s="373"/>
      <c r="AQ24" s="373"/>
      <c r="AR24" s="374"/>
      <c r="AS24" s="372">
        <v>3043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9828535</v>
      </c>
      <c r="BO24" s="420"/>
      <c r="BP24" s="420"/>
      <c r="BQ24" s="420"/>
      <c r="BR24" s="420"/>
      <c r="BS24" s="420"/>
      <c r="BT24" s="420"/>
      <c r="BU24" s="421"/>
      <c r="BV24" s="419">
        <v>10377148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174</v>
      </c>
      <c r="F25" s="376"/>
      <c r="G25" s="376"/>
      <c r="H25" s="376"/>
      <c r="I25" s="376"/>
      <c r="J25" s="376"/>
      <c r="K25" s="377"/>
      <c r="L25" s="372">
        <v>1</v>
      </c>
      <c r="M25" s="373"/>
      <c r="N25" s="373"/>
      <c r="O25" s="373"/>
      <c r="P25" s="374"/>
      <c r="Q25" s="372">
        <v>7640</v>
      </c>
      <c r="R25" s="373"/>
      <c r="S25" s="373"/>
      <c r="T25" s="373"/>
      <c r="U25" s="373"/>
      <c r="V25" s="374"/>
      <c r="W25" s="462"/>
      <c r="X25" s="399"/>
      <c r="Y25" s="400"/>
      <c r="Z25" s="375" t="s">
        <v>175</v>
      </c>
      <c r="AA25" s="376"/>
      <c r="AB25" s="376"/>
      <c r="AC25" s="376"/>
      <c r="AD25" s="376"/>
      <c r="AE25" s="376"/>
      <c r="AF25" s="376"/>
      <c r="AG25" s="377"/>
      <c r="AH25" s="372" t="s">
        <v>128</v>
      </c>
      <c r="AI25" s="373"/>
      <c r="AJ25" s="373"/>
      <c r="AK25" s="373"/>
      <c r="AL25" s="374"/>
      <c r="AM25" s="372" t="s">
        <v>145</v>
      </c>
      <c r="AN25" s="373"/>
      <c r="AO25" s="373"/>
      <c r="AP25" s="373"/>
      <c r="AQ25" s="373"/>
      <c r="AR25" s="374"/>
      <c r="AS25" s="372" t="s">
        <v>128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7456541</v>
      </c>
      <c r="BO25" s="449"/>
      <c r="BP25" s="449"/>
      <c r="BQ25" s="449"/>
      <c r="BR25" s="449"/>
      <c r="BS25" s="449"/>
      <c r="BT25" s="449"/>
      <c r="BU25" s="450"/>
      <c r="BV25" s="448">
        <v>6184057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177</v>
      </c>
      <c r="F26" s="376"/>
      <c r="G26" s="376"/>
      <c r="H26" s="376"/>
      <c r="I26" s="376"/>
      <c r="J26" s="376"/>
      <c r="K26" s="377"/>
      <c r="L26" s="372">
        <v>1</v>
      </c>
      <c r="M26" s="373"/>
      <c r="N26" s="373"/>
      <c r="O26" s="373"/>
      <c r="P26" s="374"/>
      <c r="Q26" s="372">
        <v>6840</v>
      </c>
      <c r="R26" s="373"/>
      <c r="S26" s="373"/>
      <c r="T26" s="373"/>
      <c r="U26" s="373"/>
      <c r="V26" s="374"/>
      <c r="W26" s="462"/>
      <c r="X26" s="399"/>
      <c r="Y26" s="400"/>
      <c r="Z26" s="375" t="s">
        <v>178</v>
      </c>
      <c r="AA26" s="430"/>
      <c r="AB26" s="430"/>
      <c r="AC26" s="430"/>
      <c r="AD26" s="430"/>
      <c r="AE26" s="430"/>
      <c r="AF26" s="430"/>
      <c r="AG26" s="431"/>
      <c r="AH26" s="372">
        <v>4</v>
      </c>
      <c r="AI26" s="373"/>
      <c r="AJ26" s="373"/>
      <c r="AK26" s="373"/>
      <c r="AL26" s="374"/>
      <c r="AM26" s="372">
        <v>11456</v>
      </c>
      <c r="AN26" s="373"/>
      <c r="AO26" s="373"/>
      <c r="AP26" s="373"/>
      <c r="AQ26" s="373"/>
      <c r="AR26" s="374"/>
      <c r="AS26" s="372">
        <v>2864</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145</v>
      </c>
      <c r="BO26" s="420"/>
      <c r="BP26" s="420"/>
      <c r="BQ26" s="420"/>
      <c r="BR26" s="420"/>
      <c r="BS26" s="420"/>
      <c r="BT26" s="420"/>
      <c r="BU26" s="421"/>
      <c r="BV26" s="419" t="s">
        <v>128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180</v>
      </c>
      <c r="F27" s="376"/>
      <c r="G27" s="376"/>
      <c r="H27" s="376"/>
      <c r="I27" s="376"/>
      <c r="J27" s="376"/>
      <c r="K27" s="377"/>
      <c r="L27" s="372">
        <v>1</v>
      </c>
      <c r="M27" s="373"/>
      <c r="N27" s="373"/>
      <c r="O27" s="373"/>
      <c r="P27" s="374"/>
      <c r="Q27" s="372">
        <v>5400</v>
      </c>
      <c r="R27" s="373"/>
      <c r="S27" s="373"/>
      <c r="T27" s="373"/>
      <c r="U27" s="373"/>
      <c r="V27" s="374"/>
      <c r="W27" s="462"/>
      <c r="X27" s="399"/>
      <c r="Y27" s="400"/>
      <c r="Z27" s="375" t="s">
        <v>181</v>
      </c>
      <c r="AA27" s="376"/>
      <c r="AB27" s="376"/>
      <c r="AC27" s="376"/>
      <c r="AD27" s="376"/>
      <c r="AE27" s="376"/>
      <c r="AF27" s="376"/>
      <c r="AG27" s="377"/>
      <c r="AH27" s="372">
        <v>3</v>
      </c>
      <c r="AI27" s="373"/>
      <c r="AJ27" s="373"/>
      <c r="AK27" s="373"/>
      <c r="AL27" s="374"/>
      <c r="AM27" s="372">
        <v>12132</v>
      </c>
      <c r="AN27" s="373"/>
      <c r="AO27" s="373"/>
      <c r="AP27" s="373"/>
      <c r="AQ27" s="373"/>
      <c r="AR27" s="374"/>
      <c r="AS27" s="372">
        <v>4044</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128</v>
      </c>
      <c r="BO27" s="454"/>
      <c r="BP27" s="454"/>
      <c r="BQ27" s="454"/>
      <c r="BR27" s="454"/>
      <c r="BS27" s="454"/>
      <c r="BT27" s="454"/>
      <c r="BU27" s="455"/>
      <c r="BV27" s="453" t="s">
        <v>145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183</v>
      </c>
      <c r="F28" s="376"/>
      <c r="G28" s="376"/>
      <c r="H28" s="376"/>
      <c r="I28" s="376"/>
      <c r="J28" s="376"/>
      <c r="K28" s="377"/>
      <c r="L28" s="372">
        <v>1</v>
      </c>
      <c r="M28" s="373"/>
      <c r="N28" s="373"/>
      <c r="O28" s="373"/>
      <c r="P28" s="374"/>
      <c r="Q28" s="372">
        <v>4860</v>
      </c>
      <c r="R28" s="373"/>
      <c r="S28" s="373"/>
      <c r="T28" s="373"/>
      <c r="U28" s="373"/>
      <c r="V28" s="374"/>
      <c r="W28" s="462"/>
      <c r="X28" s="399"/>
      <c r="Y28" s="400"/>
      <c r="Z28" s="375" t="s">
        <v>184</v>
      </c>
      <c r="AA28" s="376"/>
      <c r="AB28" s="376"/>
      <c r="AC28" s="376"/>
      <c r="AD28" s="376"/>
      <c r="AE28" s="376"/>
      <c r="AF28" s="376"/>
      <c r="AG28" s="377"/>
      <c r="AH28" s="372" t="s">
        <v>185</v>
      </c>
      <c r="AI28" s="373"/>
      <c r="AJ28" s="373"/>
      <c r="AK28" s="373"/>
      <c r="AL28" s="374"/>
      <c r="AM28" s="372" t="s">
        <v>145</v>
      </c>
      <c r="AN28" s="373"/>
      <c r="AO28" s="373"/>
      <c r="AP28" s="373"/>
      <c r="AQ28" s="373"/>
      <c r="AR28" s="374"/>
      <c r="AS28" s="372" t="s">
        <v>128</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2986908</v>
      </c>
      <c r="BO28" s="449"/>
      <c r="BP28" s="449"/>
      <c r="BQ28" s="449"/>
      <c r="BR28" s="449"/>
      <c r="BS28" s="449"/>
      <c r="BT28" s="449"/>
      <c r="BU28" s="450"/>
      <c r="BV28" s="448">
        <v>3095889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187</v>
      </c>
      <c r="F29" s="376"/>
      <c r="G29" s="376"/>
      <c r="H29" s="376"/>
      <c r="I29" s="376"/>
      <c r="J29" s="376"/>
      <c r="K29" s="377"/>
      <c r="L29" s="372">
        <v>16</v>
      </c>
      <c r="M29" s="373"/>
      <c r="N29" s="373"/>
      <c r="O29" s="373"/>
      <c r="P29" s="374"/>
      <c r="Q29" s="372">
        <v>4440</v>
      </c>
      <c r="R29" s="373"/>
      <c r="S29" s="373"/>
      <c r="T29" s="373"/>
      <c r="U29" s="373"/>
      <c r="V29" s="374"/>
      <c r="W29" s="463"/>
      <c r="X29" s="464"/>
      <c r="Y29" s="465"/>
      <c r="Z29" s="375" t="s">
        <v>188</v>
      </c>
      <c r="AA29" s="376"/>
      <c r="AB29" s="376"/>
      <c r="AC29" s="376"/>
      <c r="AD29" s="376"/>
      <c r="AE29" s="376"/>
      <c r="AF29" s="376"/>
      <c r="AG29" s="377"/>
      <c r="AH29" s="372">
        <v>337</v>
      </c>
      <c r="AI29" s="373"/>
      <c r="AJ29" s="373"/>
      <c r="AK29" s="373"/>
      <c r="AL29" s="374"/>
      <c r="AM29" s="372">
        <v>1028494</v>
      </c>
      <c r="AN29" s="373"/>
      <c r="AO29" s="373"/>
      <c r="AP29" s="373"/>
      <c r="AQ29" s="373"/>
      <c r="AR29" s="374"/>
      <c r="AS29" s="372">
        <v>3052</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13443</v>
      </c>
      <c r="BO29" s="420"/>
      <c r="BP29" s="420"/>
      <c r="BQ29" s="420"/>
      <c r="BR29" s="420"/>
      <c r="BS29" s="420"/>
      <c r="BT29" s="420"/>
      <c r="BU29" s="421"/>
      <c r="BV29" s="419">
        <v>13443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99.3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3540753</v>
      </c>
      <c r="BO30" s="454"/>
      <c r="BP30" s="454"/>
      <c r="BQ30" s="454"/>
      <c r="BR30" s="454"/>
      <c r="BS30" s="454"/>
      <c r="BT30" s="454"/>
      <c r="BU30" s="455"/>
      <c r="BV30" s="453">
        <v>2597640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両筑衛生施設組合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太宰府市文化スポーツ振興財団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介護保険事業特別会計（保険事業勘定）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福岡県市町村消防団員等公務災害補償組合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太宰府市国際交流協会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介護保険事業特別会計（介護サービス事業勘定）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福岡県市町村職員退職手当組合（一般会計）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太宰府市土地開発公社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福岡県市町村職員退職手当組合（基金特別会計）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筑紫自治振興組合（一般会計）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筑紫自治振興組合（筑紫公平委員会特別会計）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筑紫野太宰府消防組合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山神水道企業団</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福岡地区水道企業団</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大野城大宰府環境施設組合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WXHUJ/nfzH11xPwvtD2UDdcniV9u/Pm9IljOeM6kyfERZK1OEdAC8A9U9wnOQAUNQnA04xdAXKgmFgAO07tyoQ==" saltValue="r0m0lm5Cm4kLECBRIpkBT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51" t="s">
        <v>558</v>
      </c>
      <c r="D34" s="1151"/>
      <c r="E34" s="1152"/>
      <c r="F34" s="32">
        <v>4.72</v>
      </c>
      <c r="G34" s="33">
        <v>4.28</v>
      </c>
      <c r="H34" s="33">
        <v>9.24</v>
      </c>
      <c r="I34" s="33">
        <v>14.26</v>
      </c>
      <c r="J34" s="34">
        <v>12.54</v>
      </c>
      <c r="K34" s="22"/>
      <c r="L34" s="22"/>
      <c r="M34" s="22"/>
      <c r="N34" s="22"/>
      <c r="O34" s="22"/>
      <c r="P34" s="22"/>
    </row>
    <row r="35" spans="1:16" ht="39" customHeight="1">
      <c r="A35" s="22"/>
      <c r="B35" s="35"/>
      <c r="C35" s="1145" t="s">
        <v>559</v>
      </c>
      <c r="D35" s="1146"/>
      <c r="E35" s="1147"/>
      <c r="F35" s="36">
        <v>4.4000000000000004</v>
      </c>
      <c r="G35" s="37">
        <v>6.66</v>
      </c>
      <c r="H35" s="37">
        <v>8.74</v>
      </c>
      <c r="I35" s="37">
        <v>9.9600000000000009</v>
      </c>
      <c r="J35" s="38">
        <v>11.66</v>
      </c>
      <c r="K35" s="22"/>
      <c r="L35" s="22"/>
      <c r="M35" s="22"/>
      <c r="N35" s="22"/>
      <c r="O35" s="22"/>
      <c r="P35" s="22"/>
    </row>
    <row r="36" spans="1:16" ht="39" customHeight="1">
      <c r="A36" s="22"/>
      <c r="B36" s="35"/>
      <c r="C36" s="1145" t="s">
        <v>560</v>
      </c>
      <c r="D36" s="1146"/>
      <c r="E36" s="1147"/>
      <c r="F36" s="36">
        <v>14.08</v>
      </c>
      <c r="G36" s="37">
        <v>13.71</v>
      </c>
      <c r="H36" s="37">
        <v>13.24</v>
      </c>
      <c r="I36" s="37">
        <v>13.24</v>
      </c>
      <c r="J36" s="38">
        <v>10.5</v>
      </c>
      <c r="K36" s="22"/>
      <c r="L36" s="22"/>
      <c r="M36" s="22"/>
      <c r="N36" s="22"/>
      <c r="O36" s="22"/>
      <c r="P36" s="22"/>
    </row>
    <row r="37" spans="1:16" ht="39" customHeight="1">
      <c r="A37" s="22"/>
      <c r="B37" s="35"/>
      <c r="C37" s="1145" t="s">
        <v>561</v>
      </c>
      <c r="D37" s="1146"/>
      <c r="E37" s="1147"/>
      <c r="F37" s="36">
        <v>0.8</v>
      </c>
      <c r="G37" s="37">
        <v>1.69</v>
      </c>
      <c r="H37" s="37">
        <v>0.62</v>
      </c>
      <c r="I37" s="37">
        <v>0.8</v>
      </c>
      <c r="J37" s="38">
        <v>0.68</v>
      </c>
      <c r="K37" s="22"/>
      <c r="L37" s="22"/>
      <c r="M37" s="22"/>
      <c r="N37" s="22"/>
      <c r="O37" s="22"/>
      <c r="P37" s="22"/>
    </row>
    <row r="38" spans="1:16" ht="39" customHeight="1">
      <c r="A38" s="22"/>
      <c r="B38" s="35"/>
      <c r="C38" s="1145" t="s">
        <v>562</v>
      </c>
      <c r="D38" s="1146"/>
      <c r="E38" s="1147"/>
      <c r="F38" s="36">
        <v>0.61</v>
      </c>
      <c r="G38" s="37">
        <v>0.01</v>
      </c>
      <c r="H38" s="37">
        <v>0.2</v>
      </c>
      <c r="I38" s="37">
        <v>0.72</v>
      </c>
      <c r="J38" s="38">
        <v>0.45</v>
      </c>
      <c r="K38" s="22"/>
      <c r="L38" s="22"/>
      <c r="M38" s="22"/>
      <c r="N38" s="22"/>
      <c r="O38" s="22"/>
      <c r="P38" s="22"/>
    </row>
    <row r="39" spans="1:16" ht="39" customHeight="1">
      <c r="A39" s="22"/>
      <c r="B39" s="35"/>
      <c r="C39" s="1145" t="s">
        <v>563</v>
      </c>
      <c r="D39" s="1146"/>
      <c r="E39" s="1147"/>
      <c r="F39" s="36">
        <v>0.39</v>
      </c>
      <c r="G39" s="37">
        <v>0.35</v>
      </c>
      <c r="H39" s="37">
        <v>0.38</v>
      </c>
      <c r="I39" s="37">
        <v>0.28999999999999998</v>
      </c>
      <c r="J39" s="38">
        <v>0.31</v>
      </c>
      <c r="K39" s="22"/>
      <c r="L39" s="22"/>
      <c r="M39" s="22"/>
      <c r="N39" s="22"/>
      <c r="O39" s="22"/>
      <c r="P39" s="22"/>
    </row>
    <row r="40" spans="1:16" ht="39" customHeight="1">
      <c r="A40" s="22"/>
      <c r="B40" s="35"/>
      <c r="C40" s="1145" t="s">
        <v>564</v>
      </c>
      <c r="D40" s="1146"/>
      <c r="E40" s="1147"/>
      <c r="F40" s="36">
        <v>0</v>
      </c>
      <c r="G40" s="37">
        <v>0</v>
      </c>
      <c r="H40" s="37">
        <v>0.02</v>
      </c>
      <c r="I40" s="37">
        <v>0.01</v>
      </c>
      <c r="J40" s="38">
        <v>0.01</v>
      </c>
      <c r="K40" s="22"/>
      <c r="L40" s="22"/>
      <c r="M40" s="22"/>
      <c r="N40" s="22"/>
      <c r="O40" s="22"/>
      <c r="P40" s="22"/>
    </row>
    <row r="41" spans="1:16" ht="39" customHeight="1">
      <c r="A41" s="22"/>
      <c r="B41" s="35"/>
      <c r="C41" s="1145" t="s">
        <v>565</v>
      </c>
      <c r="D41" s="1146"/>
      <c r="E41" s="1147"/>
      <c r="F41" s="36">
        <v>0.11</v>
      </c>
      <c r="G41" s="37">
        <v>0.11</v>
      </c>
      <c r="H41" s="37">
        <v>0</v>
      </c>
      <c r="I41" s="37">
        <v>0</v>
      </c>
      <c r="J41" s="38">
        <v>0</v>
      </c>
      <c r="K41" s="22"/>
      <c r="L41" s="22"/>
      <c r="M41" s="22"/>
      <c r="N41" s="22"/>
      <c r="O41" s="22"/>
      <c r="P41" s="22"/>
    </row>
    <row r="42" spans="1:16" ht="39" customHeight="1">
      <c r="A42" s="22"/>
      <c r="B42" s="39"/>
      <c r="C42" s="1145" t="s">
        <v>566</v>
      </c>
      <c r="D42" s="1146"/>
      <c r="E42" s="1147"/>
      <c r="F42" s="36" t="s">
        <v>511</v>
      </c>
      <c r="G42" s="37" t="s">
        <v>511</v>
      </c>
      <c r="H42" s="37" t="s">
        <v>511</v>
      </c>
      <c r="I42" s="37" t="s">
        <v>511</v>
      </c>
      <c r="J42" s="38" t="s">
        <v>511</v>
      </c>
      <c r="K42" s="22"/>
      <c r="L42" s="22"/>
      <c r="M42" s="22"/>
      <c r="N42" s="22"/>
      <c r="O42" s="22"/>
      <c r="P42" s="22"/>
    </row>
    <row r="43" spans="1:16" ht="39" customHeight="1" thickBot="1">
      <c r="A43" s="22"/>
      <c r="B43" s="40"/>
      <c r="C43" s="1148" t="s">
        <v>567</v>
      </c>
      <c r="D43" s="1149"/>
      <c r="E43" s="1150"/>
      <c r="F43" s="41" t="s">
        <v>511</v>
      </c>
      <c r="G43" s="42" t="s">
        <v>511</v>
      </c>
      <c r="H43" s="42" t="s">
        <v>511</v>
      </c>
      <c r="I43" s="42" t="s">
        <v>511</v>
      </c>
      <c r="J43" s="43" t="s">
        <v>511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o5PxOlJjAZQ6+CnwmY17vioVxk+C8PTDDIUBD8GyjSXftAdodXtPSMzaevuOHj6tF0IAtPdtqQEfeQ4EMNY70Q==" saltValue="h9gMkDrraNAPrg/UFtJM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76" t="s">
        <v>10</v>
      </c>
      <c r="C45" s="1177"/>
      <c r="D45" s="58"/>
      <c r="E45" s="1182" t="s">
        <v>11</v>
      </c>
      <c r="F45" s="1182"/>
      <c r="G45" s="1182"/>
      <c r="H45" s="1182"/>
      <c r="I45" s="1182"/>
      <c r="J45" s="1183"/>
      <c r="K45" s="59">
        <v>2565</v>
      </c>
      <c r="L45" s="60">
        <v>2615</v>
      </c>
      <c r="M45" s="60">
        <v>2564</v>
      </c>
      <c r="N45" s="60">
        <v>2604</v>
      </c>
      <c r="O45" s="61">
        <v>2550</v>
      </c>
      <c r="P45" s="48"/>
      <c r="Q45" s="48"/>
      <c r="R45" s="48"/>
      <c r="S45" s="48"/>
      <c r="T45" s="48"/>
      <c r="U45" s="48"/>
    </row>
    <row r="46" spans="1:21" ht="30.75" customHeight="1">
      <c r="A46" s="48"/>
      <c r="B46" s="1178"/>
      <c r="C46" s="1179"/>
      <c r="D46" s="62"/>
      <c r="E46" s="1155" t="s">
        <v>12</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c r="A47" s="48"/>
      <c r="B47" s="1178"/>
      <c r="C47" s="1179"/>
      <c r="D47" s="62"/>
      <c r="E47" s="1155" t="s">
        <v>13</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c r="A48" s="48"/>
      <c r="B48" s="1178"/>
      <c r="C48" s="1179"/>
      <c r="D48" s="62"/>
      <c r="E48" s="1155" t="s">
        <v>14</v>
      </c>
      <c r="F48" s="1155"/>
      <c r="G48" s="1155"/>
      <c r="H48" s="1155"/>
      <c r="I48" s="1155"/>
      <c r="J48" s="1156"/>
      <c r="K48" s="63">
        <v>393</v>
      </c>
      <c r="L48" s="64">
        <v>346</v>
      </c>
      <c r="M48" s="64">
        <v>328</v>
      </c>
      <c r="N48" s="64">
        <v>303</v>
      </c>
      <c r="O48" s="65">
        <v>309</v>
      </c>
      <c r="P48" s="48"/>
      <c r="Q48" s="48"/>
      <c r="R48" s="48"/>
      <c r="S48" s="48"/>
      <c r="T48" s="48"/>
      <c r="U48" s="48"/>
    </row>
    <row r="49" spans="1:21" ht="30.75" customHeight="1">
      <c r="A49" s="48"/>
      <c r="B49" s="1178"/>
      <c r="C49" s="1179"/>
      <c r="D49" s="62"/>
      <c r="E49" s="1155" t="s">
        <v>15</v>
      </c>
      <c r="F49" s="1155"/>
      <c r="G49" s="1155"/>
      <c r="H49" s="1155"/>
      <c r="I49" s="1155"/>
      <c r="J49" s="1156"/>
      <c r="K49" s="63">
        <v>92</v>
      </c>
      <c r="L49" s="64">
        <v>1</v>
      </c>
      <c r="M49" s="64">
        <v>1</v>
      </c>
      <c r="N49" s="64">
        <v>1</v>
      </c>
      <c r="O49" s="65">
        <v>0</v>
      </c>
      <c r="P49" s="48"/>
      <c r="Q49" s="48"/>
      <c r="R49" s="48"/>
      <c r="S49" s="48"/>
      <c r="T49" s="48"/>
      <c r="U49" s="48"/>
    </row>
    <row r="50" spans="1:21" ht="30.75" customHeight="1">
      <c r="A50" s="48"/>
      <c r="B50" s="1178"/>
      <c r="C50" s="1179"/>
      <c r="D50" s="62"/>
      <c r="E50" s="1155" t="s">
        <v>16</v>
      </c>
      <c r="F50" s="1155"/>
      <c r="G50" s="1155"/>
      <c r="H50" s="1155"/>
      <c r="I50" s="1155"/>
      <c r="J50" s="1156"/>
      <c r="K50" s="63">
        <v>46</v>
      </c>
      <c r="L50" s="64">
        <v>244</v>
      </c>
      <c r="M50" s="64">
        <v>285</v>
      </c>
      <c r="N50" s="64">
        <v>269</v>
      </c>
      <c r="O50" s="65">
        <v>247</v>
      </c>
      <c r="P50" s="48"/>
      <c r="Q50" s="48"/>
      <c r="R50" s="48"/>
      <c r="S50" s="48"/>
      <c r="T50" s="48"/>
      <c r="U50" s="48"/>
    </row>
    <row r="51" spans="1:21" ht="30.75" customHeight="1">
      <c r="A51" s="48"/>
      <c r="B51" s="1180"/>
      <c r="C51" s="1181"/>
      <c r="D51" s="66"/>
      <c r="E51" s="1155" t="s">
        <v>17</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c r="A52" s="48"/>
      <c r="B52" s="1153" t="s">
        <v>18</v>
      </c>
      <c r="C52" s="1154"/>
      <c r="D52" s="66"/>
      <c r="E52" s="1155" t="s">
        <v>19</v>
      </c>
      <c r="F52" s="1155"/>
      <c r="G52" s="1155"/>
      <c r="H52" s="1155"/>
      <c r="I52" s="1155"/>
      <c r="J52" s="1156"/>
      <c r="K52" s="63">
        <v>2982</v>
      </c>
      <c r="L52" s="64">
        <v>2897</v>
      </c>
      <c r="M52" s="64">
        <v>2798</v>
      </c>
      <c r="N52" s="64">
        <v>2761</v>
      </c>
      <c r="O52" s="65">
        <v>2740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114</v>
      </c>
      <c r="L53" s="69">
        <v>309</v>
      </c>
      <c r="M53" s="69">
        <v>380</v>
      </c>
      <c r="N53" s="69">
        <v>416</v>
      </c>
      <c r="O53" s="70">
        <v>366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c r="B58" s="1161" t="s">
        <v>25</v>
      </c>
      <c r="C58" s="1162"/>
      <c r="D58" s="1167" t="s">
        <v>26</v>
      </c>
      <c r="E58" s="1168"/>
      <c r="F58" s="1168"/>
      <c r="G58" s="1168"/>
      <c r="H58" s="1168"/>
      <c r="I58" s="1168"/>
      <c r="J58" s="1169"/>
      <c r="K58" s="83"/>
      <c r="L58" s="84"/>
      <c r="M58" s="84"/>
      <c r="N58" s="84"/>
      <c r="O58" s="85"/>
    </row>
    <row r="59" spans="1:21" ht="31.5" customHeight="1">
      <c r="B59" s="1163"/>
      <c r="C59" s="1164"/>
      <c r="D59" s="1170" t="s">
        <v>27</v>
      </c>
      <c r="E59" s="1171"/>
      <c r="F59" s="1171"/>
      <c r="G59" s="1171"/>
      <c r="H59" s="1171"/>
      <c r="I59" s="1171"/>
      <c r="J59" s="1172"/>
      <c r="K59" s="86"/>
      <c r="L59" s="87"/>
      <c r="M59" s="87"/>
      <c r="N59" s="87"/>
      <c r="O59" s="88"/>
    </row>
    <row r="60" spans="1:21" ht="31.5" customHeight="1" thickBot="1">
      <c r="B60" s="1165"/>
      <c r="C60" s="1166"/>
      <c r="D60" s="1173" t="s">
        <v>28</v>
      </c>
      <c r="E60" s="1174"/>
      <c r="F60" s="1174"/>
      <c r="G60" s="1174"/>
      <c r="H60" s="1174"/>
      <c r="I60" s="1174"/>
      <c r="J60" s="1175"/>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yenlYWRCLfmfChB1Ioy3xq7RTXZTyPfUOKdi12vn4B27Ewh+O1YlMnlf8UqAPQeB6i2cU48HwMcQg+QuwVkw==" saltValue="cZdxhvQCIFd91VvPU+SYx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90" zoomScaleNormal="9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552</v>
      </c>
      <c r="J40" s="103" t="s">
        <v>553</v>
      </c>
      <c r="K40" s="103" t="s">
        <v>554</v>
      </c>
      <c r="L40" s="103" t="s">
        <v>555</v>
      </c>
      <c r="M40" s="104" t="s">
        <v>556</v>
      </c>
    </row>
    <row r="41" spans="2:13" ht="27.75" customHeight="1">
      <c r="B41" s="1196" t="s">
        <v>31</v>
      </c>
      <c r="C41" s="1197"/>
      <c r="D41" s="105"/>
      <c r="E41" s="1198" t="s">
        <v>32</v>
      </c>
      <c r="F41" s="1198"/>
      <c r="G41" s="1198"/>
      <c r="H41" s="1199"/>
      <c r="I41" s="355">
        <v>23434</v>
      </c>
      <c r="J41" s="356">
        <v>22766</v>
      </c>
      <c r="K41" s="356">
        <v>21854</v>
      </c>
      <c r="L41" s="356">
        <v>20694</v>
      </c>
      <c r="M41" s="357">
        <v>19510</v>
      </c>
    </row>
    <row r="42" spans="2:13" ht="27.75" customHeight="1">
      <c r="B42" s="1186"/>
      <c r="C42" s="1187"/>
      <c r="D42" s="106"/>
      <c r="E42" s="1190" t="s">
        <v>33</v>
      </c>
      <c r="F42" s="1190"/>
      <c r="G42" s="1190"/>
      <c r="H42" s="1191"/>
      <c r="I42" s="358" t="s">
        <v>511</v>
      </c>
      <c r="J42" s="359" t="s">
        <v>511</v>
      </c>
      <c r="K42" s="359" t="s">
        <v>511</v>
      </c>
      <c r="L42" s="359" t="s">
        <v>511</v>
      </c>
      <c r="M42" s="360" t="s">
        <v>511</v>
      </c>
    </row>
    <row r="43" spans="2:13" ht="27.75" customHeight="1">
      <c r="B43" s="1186"/>
      <c r="C43" s="1187"/>
      <c r="D43" s="106"/>
      <c r="E43" s="1190" t="s">
        <v>34</v>
      </c>
      <c r="F43" s="1190"/>
      <c r="G43" s="1190"/>
      <c r="H43" s="1191"/>
      <c r="I43" s="358">
        <v>2809</v>
      </c>
      <c r="J43" s="359">
        <v>2592</v>
      </c>
      <c r="K43" s="359">
        <v>2479</v>
      </c>
      <c r="L43" s="359">
        <v>2290</v>
      </c>
      <c r="M43" s="360">
        <v>2103</v>
      </c>
    </row>
    <row r="44" spans="2:13" ht="27.75" customHeight="1">
      <c r="B44" s="1186"/>
      <c r="C44" s="1187"/>
      <c r="D44" s="106"/>
      <c r="E44" s="1190" t="s">
        <v>35</v>
      </c>
      <c r="F44" s="1190"/>
      <c r="G44" s="1190"/>
      <c r="H44" s="1191"/>
      <c r="I44" s="358">
        <v>3456</v>
      </c>
      <c r="J44" s="359">
        <v>3167</v>
      </c>
      <c r="K44" s="359">
        <v>2832</v>
      </c>
      <c r="L44" s="359">
        <v>2501</v>
      </c>
      <c r="M44" s="360">
        <v>2175</v>
      </c>
    </row>
    <row r="45" spans="2:13" ht="27.75" customHeight="1">
      <c r="B45" s="1186"/>
      <c r="C45" s="1187"/>
      <c r="D45" s="106"/>
      <c r="E45" s="1190" t="s">
        <v>36</v>
      </c>
      <c r="F45" s="1190"/>
      <c r="G45" s="1190"/>
      <c r="H45" s="1191"/>
      <c r="I45" s="358" t="s">
        <v>511</v>
      </c>
      <c r="J45" s="359" t="s">
        <v>511</v>
      </c>
      <c r="K45" s="359" t="s">
        <v>511</v>
      </c>
      <c r="L45" s="359" t="s">
        <v>511</v>
      </c>
      <c r="M45" s="360" t="s">
        <v>511</v>
      </c>
    </row>
    <row r="46" spans="2:13" ht="27.75" customHeight="1">
      <c r="B46" s="1186"/>
      <c r="C46" s="1187"/>
      <c r="D46" s="107"/>
      <c r="E46" s="1190" t="s">
        <v>37</v>
      </c>
      <c r="F46" s="1190"/>
      <c r="G46" s="1190"/>
      <c r="H46" s="1191"/>
      <c r="I46" s="358" t="s">
        <v>511</v>
      </c>
      <c r="J46" s="359" t="s">
        <v>511</v>
      </c>
      <c r="K46" s="359" t="s">
        <v>511</v>
      </c>
      <c r="L46" s="359" t="s">
        <v>511</v>
      </c>
      <c r="M46" s="360" t="s">
        <v>511</v>
      </c>
    </row>
    <row r="47" spans="2:13" ht="27.75" customHeight="1">
      <c r="B47" s="1186"/>
      <c r="C47" s="1187"/>
      <c r="D47" s="108"/>
      <c r="E47" s="1200" t="s">
        <v>38</v>
      </c>
      <c r="F47" s="1201"/>
      <c r="G47" s="1201"/>
      <c r="H47" s="1202"/>
      <c r="I47" s="358" t="s">
        <v>511</v>
      </c>
      <c r="J47" s="359" t="s">
        <v>511</v>
      </c>
      <c r="K47" s="359" t="s">
        <v>511</v>
      </c>
      <c r="L47" s="359" t="s">
        <v>511</v>
      </c>
      <c r="M47" s="360" t="s">
        <v>511</v>
      </c>
    </row>
    <row r="48" spans="2:13" ht="27.75" customHeight="1">
      <c r="B48" s="1186"/>
      <c r="C48" s="1187"/>
      <c r="D48" s="106"/>
      <c r="E48" s="1190" t="s">
        <v>39</v>
      </c>
      <c r="F48" s="1190"/>
      <c r="G48" s="1190"/>
      <c r="H48" s="1191"/>
      <c r="I48" s="358" t="s">
        <v>511</v>
      </c>
      <c r="J48" s="359" t="s">
        <v>511</v>
      </c>
      <c r="K48" s="359" t="s">
        <v>511</v>
      </c>
      <c r="L48" s="359" t="s">
        <v>511</v>
      </c>
      <c r="M48" s="360" t="s">
        <v>511</v>
      </c>
    </row>
    <row r="49" spans="2:13" ht="27.75" customHeight="1">
      <c r="B49" s="1188"/>
      <c r="C49" s="1189"/>
      <c r="D49" s="106"/>
      <c r="E49" s="1190" t="s">
        <v>40</v>
      </c>
      <c r="F49" s="1190"/>
      <c r="G49" s="1190"/>
      <c r="H49" s="1191"/>
      <c r="I49" s="358" t="s">
        <v>511</v>
      </c>
      <c r="J49" s="359" t="s">
        <v>511</v>
      </c>
      <c r="K49" s="359" t="s">
        <v>511</v>
      </c>
      <c r="L49" s="359" t="s">
        <v>511</v>
      </c>
      <c r="M49" s="360" t="s">
        <v>511</v>
      </c>
    </row>
    <row r="50" spans="2:13" ht="27.75" customHeight="1">
      <c r="B50" s="1184" t="s">
        <v>41</v>
      </c>
      <c r="C50" s="1185"/>
      <c r="D50" s="109"/>
      <c r="E50" s="1190" t="s">
        <v>42</v>
      </c>
      <c r="F50" s="1190"/>
      <c r="G50" s="1190"/>
      <c r="H50" s="1191"/>
      <c r="I50" s="358">
        <v>5252</v>
      </c>
      <c r="J50" s="359">
        <v>5565</v>
      </c>
      <c r="K50" s="359">
        <v>5416</v>
      </c>
      <c r="L50" s="359">
        <v>6244</v>
      </c>
      <c r="M50" s="360">
        <v>7137</v>
      </c>
    </row>
    <row r="51" spans="2:13" ht="27.75" customHeight="1">
      <c r="B51" s="1186"/>
      <c r="C51" s="1187"/>
      <c r="D51" s="106"/>
      <c r="E51" s="1190" t="s">
        <v>43</v>
      </c>
      <c r="F51" s="1190"/>
      <c r="G51" s="1190"/>
      <c r="H51" s="1191"/>
      <c r="I51" s="358">
        <v>6450</v>
      </c>
      <c r="J51" s="359">
        <v>5890</v>
      </c>
      <c r="K51" s="359">
        <v>5484</v>
      </c>
      <c r="L51" s="359">
        <v>5016</v>
      </c>
      <c r="M51" s="360">
        <v>4294</v>
      </c>
    </row>
    <row r="52" spans="2:13" ht="27.75" customHeight="1">
      <c r="B52" s="1188"/>
      <c r="C52" s="1189"/>
      <c r="D52" s="106"/>
      <c r="E52" s="1190" t="s">
        <v>44</v>
      </c>
      <c r="F52" s="1190"/>
      <c r="G52" s="1190"/>
      <c r="H52" s="1191"/>
      <c r="I52" s="358">
        <v>21096</v>
      </c>
      <c r="J52" s="359">
        <v>20727</v>
      </c>
      <c r="K52" s="359">
        <v>20197</v>
      </c>
      <c r="L52" s="359">
        <v>19691</v>
      </c>
      <c r="M52" s="360">
        <v>18711</v>
      </c>
    </row>
    <row r="53" spans="2:13" ht="27.75" customHeight="1" thickBot="1">
      <c r="B53" s="1192" t="s">
        <v>45</v>
      </c>
      <c r="C53" s="1193"/>
      <c r="D53" s="110"/>
      <c r="E53" s="1194" t="s">
        <v>46</v>
      </c>
      <c r="F53" s="1194"/>
      <c r="G53" s="1194"/>
      <c r="H53" s="1195"/>
      <c r="I53" s="361">
        <v>-3100</v>
      </c>
      <c r="J53" s="362">
        <v>-3657</v>
      </c>
      <c r="K53" s="362">
        <v>-3931</v>
      </c>
      <c r="L53" s="362">
        <v>-5465</v>
      </c>
      <c r="M53" s="363">
        <v>-6353</v>
      </c>
    </row>
    <row r="54" spans="2:13" ht="27.75" customHeight="1">
      <c r="B54" s="111" t="s">
        <v>47</v>
      </c>
      <c r="C54" s="112"/>
      <c r="D54" s="112"/>
      <c r="E54" s="113"/>
      <c r="F54" s="113"/>
      <c r="G54" s="113"/>
      <c r="H54" s="113"/>
      <c r="I54" s="114"/>
      <c r="J54" s="114"/>
      <c r="K54" s="114"/>
      <c r="L54" s="114"/>
      <c r="M54" s="114"/>
    </row>
    <row r="55" spans="2:13"/>
  </sheetData>
  <sheetProtection algorithmName="SHA-512" hashValue="nl6Rv5J92nL5ZUH/5XrKq+DlMYP050teRs42McLCIza5zjxCDVis8qH5BkBqy2OukB4x3jO/mL8EGLGetPIOww==" saltValue="lMa+o36nUUDP0f3tukh2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554</v>
      </c>
      <c r="G54" s="119" t="s">
        <v>555</v>
      </c>
      <c r="H54" s="120" t="s">
        <v>556</v>
      </c>
    </row>
    <row r="55" spans="2:8" ht="52.5" customHeight="1">
      <c r="B55" s="121"/>
      <c r="C55" s="1211" t="s">
        <v>49</v>
      </c>
      <c r="D55" s="1211"/>
      <c r="E55" s="1212"/>
      <c r="F55" s="122">
        <v>3066</v>
      </c>
      <c r="G55" s="122">
        <v>3096</v>
      </c>
      <c r="H55" s="123">
        <v>2987</v>
      </c>
    </row>
    <row r="56" spans="2:8" ht="52.5" customHeight="1">
      <c r="B56" s="124"/>
      <c r="C56" s="1213" t="s">
        <v>50</v>
      </c>
      <c r="D56" s="1213"/>
      <c r="E56" s="1214"/>
      <c r="F56" s="125">
        <v>13</v>
      </c>
      <c r="G56" s="125">
        <v>13</v>
      </c>
      <c r="H56" s="126">
        <v>13</v>
      </c>
    </row>
    <row r="57" spans="2:8" ht="53.25" customHeight="1">
      <c r="B57" s="124"/>
      <c r="C57" s="1215" t="s">
        <v>51</v>
      </c>
      <c r="D57" s="1215"/>
      <c r="E57" s="1216"/>
      <c r="F57" s="127">
        <v>1834</v>
      </c>
      <c r="G57" s="127">
        <v>2598</v>
      </c>
      <c r="H57" s="128">
        <v>3541</v>
      </c>
    </row>
    <row r="58" spans="2:8" ht="45.75" customHeight="1">
      <c r="B58" s="129"/>
      <c r="C58" s="1203" t="s">
        <v>574</v>
      </c>
      <c r="D58" s="1204"/>
      <c r="E58" s="1205"/>
      <c r="F58" s="130">
        <v>1045</v>
      </c>
      <c r="G58" s="130">
        <v>1552</v>
      </c>
      <c r="H58" s="131">
        <v>2434</v>
      </c>
    </row>
    <row r="59" spans="2:8" ht="45.75" customHeight="1">
      <c r="B59" s="129"/>
      <c r="C59" s="1203" t="s">
        <v>576</v>
      </c>
      <c r="D59" s="1204"/>
      <c r="E59" s="1205"/>
      <c r="F59" s="130">
        <v>313</v>
      </c>
      <c r="G59" s="130">
        <v>563</v>
      </c>
      <c r="H59" s="131">
        <v>502</v>
      </c>
    </row>
    <row r="60" spans="2:8" ht="45.75" customHeight="1">
      <c r="B60" s="129"/>
      <c r="C60" s="1203" t="s">
        <v>577</v>
      </c>
      <c r="D60" s="1204"/>
      <c r="E60" s="1205"/>
      <c r="F60" s="130">
        <v>194</v>
      </c>
      <c r="G60" s="130">
        <v>191</v>
      </c>
      <c r="H60" s="131">
        <v>190</v>
      </c>
    </row>
    <row r="61" spans="2:8" ht="45.75" customHeight="1">
      <c r="B61" s="129"/>
      <c r="C61" s="1203" t="s">
        <v>578</v>
      </c>
      <c r="D61" s="1204"/>
      <c r="E61" s="1205"/>
      <c r="F61" s="130">
        <v>101</v>
      </c>
      <c r="G61" s="130">
        <v>104</v>
      </c>
      <c r="H61" s="131">
        <v>115</v>
      </c>
    </row>
    <row r="62" spans="2:8" ht="45.75" customHeight="1" thickBot="1">
      <c r="B62" s="132"/>
      <c r="C62" s="1206" t="s">
        <v>579</v>
      </c>
      <c r="D62" s="1207"/>
      <c r="E62" s="1208"/>
      <c r="F62" s="133" t="s">
        <v>575</v>
      </c>
      <c r="G62" s="133" t="s">
        <v>575</v>
      </c>
      <c r="H62" s="134">
        <v>100</v>
      </c>
    </row>
    <row r="63" spans="2:8" ht="52.5" customHeight="1" thickBot="1">
      <c r="B63" s="135"/>
      <c r="C63" s="1209" t="s">
        <v>52</v>
      </c>
      <c r="D63" s="1209"/>
      <c r="E63" s="1210"/>
      <c r="F63" s="136">
        <v>4914</v>
      </c>
      <c r="G63" s="136">
        <v>5707</v>
      </c>
      <c r="H63" s="137">
        <v>6541</v>
      </c>
    </row>
    <row r="64" spans="2:8"/>
  </sheetData>
  <sheetProtection algorithmName="SHA-512" hashValue="rZz1tVB5wgPJgr3ZyKKrUGDarpdVNcsO+srLEFAnsyl8xAlBCILtPWvxjicFfvzoBJdMMt2BMaLrFJB2BSNHXw==" saltValue="09ePt3rbxfevjTmhMGD+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549</v>
      </c>
      <c r="G2" s="151"/>
      <c r="H2" s="152"/>
    </row>
    <row r="3" spans="1:8">
      <c r="A3" s="148" t="s">
        <v>542</v>
      </c>
      <c r="B3" s="153"/>
      <c r="C3" s="154"/>
      <c r="D3" s="155">
        <v>25946</v>
      </c>
      <c r="E3" s="156"/>
      <c r="F3" s="157">
        <v>41934</v>
      </c>
      <c r="G3" s="158"/>
      <c r="H3" s="159"/>
    </row>
    <row r="4" spans="1:8">
      <c r="A4" s="160"/>
      <c r="B4" s="161"/>
      <c r="C4" s="162"/>
      <c r="D4" s="163">
        <v>16414</v>
      </c>
      <c r="E4" s="164"/>
      <c r="F4" s="165">
        <v>23352</v>
      </c>
      <c r="G4" s="166"/>
      <c r="H4" s="167"/>
    </row>
    <row r="5" spans="1:8">
      <c r="A5" s="148" t="s">
        <v>544</v>
      </c>
      <c r="B5" s="153"/>
      <c r="C5" s="154"/>
      <c r="D5" s="155">
        <v>37946</v>
      </c>
      <c r="E5" s="156"/>
      <c r="F5" s="157">
        <v>45588</v>
      </c>
      <c r="G5" s="158"/>
      <c r="H5" s="159"/>
    </row>
    <row r="6" spans="1:8">
      <c r="A6" s="160"/>
      <c r="B6" s="161"/>
      <c r="C6" s="162"/>
      <c r="D6" s="163">
        <v>18410</v>
      </c>
      <c r="E6" s="164"/>
      <c r="F6" s="165">
        <v>24150</v>
      </c>
      <c r="G6" s="166"/>
      <c r="H6" s="167"/>
    </row>
    <row r="7" spans="1:8">
      <c r="A7" s="148" t="s">
        <v>545</v>
      </c>
      <c r="B7" s="153"/>
      <c r="C7" s="154"/>
      <c r="D7" s="155">
        <v>27961</v>
      </c>
      <c r="E7" s="156"/>
      <c r="F7" s="157">
        <v>45483</v>
      </c>
      <c r="G7" s="158"/>
      <c r="H7" s="159"/>
    </row>
    <row r="8" spans="1:8">
      <c r="A8" s="160"/>
      <c r="B8" s="161"/>
      <c r="C8" s="162"/>
      <c r="D8" s="163">
        <v>14463</v>
      </c>
      <c r="E8" s="164"/>
      <c r="F8" s="165">
        <v>24241</v>
      </c>
      <c r="G8" s="166"/>
      <c r="H8" s="167"/>
    </row>
    <row r="9" spans="1:8">
      <c r="A9" s="148" t="s">
        <v>546</v>
      </c>
      <c r="B9" s="153"/>
      <c r="C9" s="154"/>
      <c r="D9" s="155">
        <v>18512</v>
      </c>
      <c r="E9" s="156"/>
      <c r="F9" s="157">
        <v>45945</v>
      </c>
      <c r="G9" s="158"/>
      <c r="H9" s="159"/>
    </row>
    <row r="10" spans="1:8">
      <c r="A10" s="160"/>
      <c r="B10" s="161"/>
      <c r="C10" s="162"/>
      <c r="D10" s="163">
        <v>14028</v>
      </c>
      <c r="E10" s="164"/>
      <c r="F10" s="165">
        <v>25180</v>
      </c>
      <c r="G10" s="166"/>
      <c r="H10" s="167"/>
    </row>
    <row r="11" spans="1:8">
      <c r="A11" s="148" t="s">
        <v>547</v>
      </c>
      <c r="B11" s="153"/>
      <c r="C11" s="154"/>
      <c r="D11" s="155">
        <v>31690</v>
      </c>
      <c r="E11" s="156"/>
      <c r="F11" s="157">
        <v>44475</v>
      </c>
      <c r="G11" s="158"/>
      <c r="H11" s="159"/>
    </row>
    <row r="12" spans="1:8">
      <c r="A12" s="160"/>
      <c r="B12" s="161"/>
      <c r="C12" s="168"/>
      <c r="D12" s="163">
        <v>20151</v>
      </c>
      <c r="E12" s="164"/>
      <c r="F12" s="165">
        <v>24780</v>
      </c>
      <c r="G12" s="166"/>
      <c r="H12" s="167"/>
    </row>
    <row r="13" spans="1:8">
      <c r="A13" s="148"/>
      <c r="B13" s="153"/>
      <c r="C13" s="169"/>
      <c r="D13" s="170">
        <v>28411</v>
      </c>
      <c r="E13" s="171"/>
      <c r="F13" s="172">
        <v>44685</v>
      </c>
      <c r="G13" s="173"/>
      <c r="H13" s="159"/>
    </row>
    <row r="14" spans="1:8">
      <c r="A14" s="160"/>
      <c r="B14" s="161"/>
      <c r="C14" s="162"/>
      <c r="D14" s="163">
        <v>16693</v>
      </c>
      <c r="E14" s="164"/>
      <c r="F14" s="165">
        <v>24341</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4.74</v>
      </c>
      <c r="C19" s="174">
        <f>ROUND(VALUE(SUBSTITUTE(実質収支比率等に係る経年分析!G$48,"▲","-")),2)</f>
        <v>4.29</v>
      </c>
      <c r="D19" s="174">
        <f>ROUND(VALUE(SUBSTITUTE(実質収支比率等に係る経年分析!H$48,"▲","-")),2)</f>
        <v>9.26</v>
      </c>
      <c r="E19" s="174">
        <f>ROUND(VALUE(SUBSTITUTE(実質収支比率等に係る経年分析!I$48,"▲","-")),2)</f>
        <v>14.28</v>
      </c>
      <c r="F19" s="174">
        <f>ROUND(VALUE(SUBSTITUTE(実質収支比率等に係る経年分析!J$48,"▲","-")),2)</f>
        <v>12.56</v>
      </c>
    </row>
    <row r="20" spans="1:11">
      <c r="A20" s="174" t="s">
        <v>56</v>
      </c>
      <c r="B20" s="174">
        <f>ROUND(VALUE(SUBSTITUTE(実質収支比率等に係る経年分析!F$47,"▲","-")),2)</f>
        <v>23.17</v>
      </c>
      <c r="C20" s="174">
        <f>ROUND(VALUE(SUBSTITUTE(実質収支比率等に係る経年分析!G$47,"▲","-")),2)</f>
        <v>24.09</v>
      </c>
      <c r="D20" s="174">
        <f>ROUND(VALUE(SUBSTITUTE(実質収支比率等に係る経年分析!H$47,"▲","-")),2)</f>
        <v>22</v>
      </c>
      <c r="E20" s="174">
        <f>ROUND(VALUE(SUBSTITUTE(実質収支比率等に係る経年分析!I$47,"▲","-")),2)</f>
        <v>20.7</v>
      </c>
      <c r="F20" s="174">
        <f>ROUND(VALUE(SUBSTITUTE(実質収支比率等に係る経年分析!J$47,"▲","-")),2)</f>
        <v>20.37</v>
      </c>
    </row>
    <row r="21" spans="1:11">
      <c r="A21" s="174" t="s">
        <v>57</v>
      </c>
      <c r="B21" s="174">
        <f>IF(ISNUMBER(VALUE(SUBSTITUTE(実質収支比率等に係る経年分析!F$49,"▲","-"))),ROUND(VALUE(SUBSTITUTE(実質収支比率等に係る経年分析!F$49,"▲","-")),2),NA())</f>
        <v>2.76</v>
      </c>
      <c r="C21" s="174">
        <f>IF(ISNUMBER(VALUE(SUBSTITUTE(実質収支比率等に係る経年分析!G$49,"▲","-"))),ROUND(VALUE(SUBSTITUTE(実質収支比率等に係る経年分析!G$49,"▲","-")),2),NA())</f>
        <v>1.25</v>
      </c>
      <c r="D21" s="174">
        <f>IF(ISNUMBER(VALUE(SUBSTITUTE(実質収支比率等に係る経年分析!H$49,"▲","-"))),ROUND(VALUE(SUBSTITUTE(実質収支比率等に係る経年分析!H$49,"▲","-")),2),NA())</f>
        <v>3.68</v>
      </c>
      <c r="E21" s="174">
        <f>IF(ISNUMBER(VALUE(SUBSTITUTE(実質収支比率等に係る経年分析!I$49,"▲","-"))),ROUND(VALUE(SUBSTITUTE(実質収支比率等に係る経年分析!I$49,"▲","-")),2),NA())</f>
        <v>5.85</v>
      </c>
      <c r="F21" s="174">
        <f>IF(ISNUMBER(VALUE(SUBSTITUTE(実質収支比率等に係る経年分析!J$49,"▲","-"))),ROUND(VALUE(SUBSTITUTE(実質収支比率等に係る経年分析!J$49,"▲","-")),2),NA())</f>
        <v>-2.76</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介護保険事業特別会計（介護サービス事業勘定）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c r="A32" s="175" t="str">
        <f>IF(連結実質赤字比率に係る赤字・黒字の構成分析!C$38="",NA(),連結実質赤字比率に係る赤字・黒字の構成分析!C$38)</f>
        <v>介護保険事業特別会計（保険事業勘定）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0.45</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0.68</v>
      </c>
    </row>
    <row r="34" spans="1:16">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10.5</v>
      </c>
    </row>
    <row r="35" spans="1:16">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4.4000000000000004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8.74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9.9600000000000009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11.66</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12.54</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2982</v>
      </c>
      <c r="E42" s="176"/>
      <c r="F42" s="176"/>
      <c r="G42" s="176">
        <f>'実質公債費比率（分子）の構造'!L$52</f>
        <v>2897</v>
      </c>
      <c r="H42" s="176"/>
      <c r="I42" s="176"/>
      <c r="J42" s="176">
        <f>'実質公債費比率（分子）の構造'!M$52</f>
        <v>2798</v>
      </c>
      <c r="K42" s="176"/>
      <c r="L42" s="176"/>
      <c r="M42" s="176">
        <f>'実質公債費比率（分子）の構造'!N$52</f>
        <v>2761</v>
      </c>
      <c r="N42" s="176"/>
      <c r="O42" s="176"/>
      <c r="P42" s="176">
        <f>'実質公債費比率（分子）の構造'!O$52</f>
        <v>2740</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46</v>
      </c>
      <c r="C44" s="176"/>
      <c r="D44" s="176"/>
      <c r="E44" s="176">
        <f>'実質公債費比率（分子）の構造'!L$50</f>
        <v>244</v>
      </c>
      <c r="F44" s="176"/>
      <c r="G44" s="176"/>
      <c r="H44" s="176">
        <f>'実質公債費比率（分子）の構造'!M$50</f>
        <v>285</v>
      </c>
      <c r="I44" s="176"/>
      <c r="J44" s="176"/>
      <c r="K44" s="176">
        <f>'実質公債費比率（分子）の構造'!N$50</f>
        <v>269</v>
      </c>
      <c r="L44" s="176"/>
      <c r="M44" s="176"/>
      <c r="N44" s="176">
        <f>'実質公債費比率（分子）の構造'!O$50</f>
        <v>247</v>
      </c>
      <c r="O44" s="176"/>
      <c r="P44" s="176"/>
    </row>
    <row r="45" spans="1:16">
      <c r="A45" s="176" t="s">
        <v>67</v>
      </c>
      <c r="B45" s="176">
        <f>'実質公債費比率（分子）の構造'!K$49</f>
        <v>92</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0</v>
      </c>
      <c r="O45" s="176"/>
      <c r="P45" s="176"/>
    </row>
    <row r="46" spans="1:16">
      <c r="A46" s="176" t="s">
        <v>68</v>
      </c>
      <c r="B46" s="176">
        <f>'実質公債費比率（分子）の構造'!K$48</f>
        <v>393</v>
      </c>
      <c r="C46" s="176"/>
      <c r="D46" s="176"/>
      <c r="E46" s="176">
        <f>'実質公債費比率（分子）の構造'!L$48</f>
        <v>346</v>
      </c>
      <c r="F46" s="176"/>
      <c r="G46" s="176"/>
      <c r="H46" s="176">
        <f>'実質公債費比率（分子）の構造'!M$48</f>
        <v>328</v>
      </c>
      <c r="I46" s="176"/>
      <c r="J46" s="176"/>
      <c r="K46" s="176">
        <f>'実質公債費比率（分子）の構造'!N$48</f>
        <v>303</v>
      </c>
      <c r="L46" s="176"/>
      <c r="M46" s="176"/>
      <c r="N46" s="176">
        <f>'実質公債費比率（分子）の構造'!O$48</f>
        <v>309</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2565</v>
      </c>
      <c r="C49" s="176"/>
      <c r="D49" s="176"/>
      <c r="E49" s="176">
        <f>'実質公債費比率（分子）の構造'!L$45</f>
        <v>2615</v>
      </c>
      <c r="F49" s="176"/>
      <c r="G49" s="176"/>
      <c r="H49" s="176">
        <f>'実質公債費比率（分子）の構造'!M$45</f>
        <v>2564</v>
      </c>
      <c r="I49" s="176"/>
      <c r="J49" s="176"/>
      <c r="K49" s="176">
        <f>'実質公債費比率（分子）の構造'!N$45</f>
        <v>2604</v>
      </c>
      <c r="L49" s="176"/>
      <c r="M49" s="176"/>
      <c r="N49" s="176">
        <f>'実質公債費比率（分子）の構造'!O$45</f>
        <v>2550</v>
      </c>
      <c r="O49" s="176"/>
      <c r="P49" s="176"/>
    </row>
    <row r="50" spans="1:16">
      <c r="A50" s="176" t="s">
        <v>72</v>
      </c>
      <c r="B50" s="176" t="e">
        <f>NA()</f>
        <v>#N/A</v>
      </c>
      <c r="C50" s="176">
        <f>IF(ISNUMBER('実質公債費比率（分子）の構造'!K$53),'実質公債費比率（分子）の構造'!K$53,NA())</f>
        <v>114</v>
      </c>
      <c r="D50" s="176" t="e">
        <f>NA()</f>
        <v>#N/A</v>
      </c>
      <c r="E50" s="176" t="e">
        <f>NA()</f>
        <v>#N/A</v>
      </c>
      <c r="F50" s="176">
        <f>IF(ISNUMBER('実質公債費比率（分子）の構造'!L$53),'実質公債費比率（分子）の構造'!L$53,NA())</f>
        <v>309</v>
      </c>
      <c r="G50" s="176" t="e">
        <f>NA()</f>
        <v>#N/A</v>
      </c>
      <c r="H50" s="176" t="e">
        <f>NA()</f>
        <v>#N/A</v>
      </c>
      <c r="I50" s="176">
        <f>IF(ISNUMBER('実質公債費比率（分子）の構造'!M$53),'実質公債費比率（分子）の構造'!M$53,NA())</f>
        <v>380</v>
      </c>
      <c r="J50" s="176" t="e">
        <f>NA()</f>
        <v>#N/A</v>
      </c>
      <c r="K50" s="176" t="e">
        <f>NA()</f>
        <v>#N/A</v>
      </c>
      <c r="L50" s="176">
        <f>IF(ISNUMBER('実質公債費比率（分子）の構造'!N$53),'実質公債費比率（分子）の構造'!N$53,NA())</f>
        <v>416</v>
      </c>
      <c r="M50" s="176" t="e">
        <f>NA()</f>
        <v>#N/A</v>
      </c>
      <c r="N50" s="176" t="e">
        <f>NA()</f>
        <v>#N/A</v>
      </c>
      <c r="O50" s="176">
        <f>IF(ISNUMBER('実質公債費比率（分子）の構造'!O$53),'実質公債費比率（分子）の構造'!O$53,NA())</f>
        <v>366</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21096</v>
      </c>
      <c r="E56" s="175"/>
      <c r="F56" s="175"/>
      <c r="G56" s="175">
        <f>'将来負担比率（分子）の構造'!J$52</f>
        <v>20727</v>
      </c>
      <c r="H56" s="175"/>
      <c r="I56" s="175"/>
      <c r="J56" s="175">
        <f>'将来負担比率（分子）の構造'!K$52</f>
        <v>20197</v>
      </c>
      <c r="K56" s="175"/>
      <c r="L56" s="175"/>
      <c r="M56" s="175">
        <f>'将来負担比率（分子）の構造'!L$52</f>
        <v>19691</v>
      </c>
      <c r="N56" s="175"/>
      <c r="O56" s="175"/>
      <c r="P56" s="175">
        <f>'将来負担比率（分子）の構造'!M$52</f>
        <v>18711</v>
      </c>
    </row>
    <row r="57" spans="1:16">
      <c r="A57" s="175" t="s">
        <v>43</v>
      </c>
      <c r="B57" s="175"/>
      <c r="C57" s="175"/>
      <c r="D57" s="175">
        <f>'将来負担比率（分子）の構造'!I$51</f>
        <v>6450</v>
      </c>
      <c r="E57" s="175"/>
      <c r="F57" s="175"/>
      <c r="G57" s="175">
        <f>'将来負担比率（分子）の構造'!J$51</f>
        <v>5890</v>
      </c>
      <c r="H57" s="175"/>
      <c r="I57" s="175"/>
      <c r="J57" s="175">
        <f>'将来負担比率（分子）の構造'!K$51</f>
        <v>5484</v>
      </c>
      <c r="K57" s="175"/>
      <c r="L57" s="175"/>
      <c r="M57" s="175">
        <f>'将来負担比率（分子）の構造'!L$51</f>
        <v>5016</v>
      </c>
      <c r="N57" s="175"/>
      <c r="O57" s="175"/>
      <c r="P57" s="175">
        <f>'将来負担比率（分子）の構造'!M$51</f>
        <v>4294</v>
      </c>
    </row>
    <row r="58" spans="1:16">
      <c r="A58" s="175" t="s">
        <v>42</v>
      </c>
      <c r="B58" s="175"/>
      <c r="C58" s="175"/>
      <c r="D58" s="175">
        <f>'将来負担比率（分子）の構造'!I$50</f>
        <v>5252</v>
      </c>
      <c r="E58" s="175"/>
      <c r="F58" s="175"/>
      <c r="G58" s="175">
        <f>'将来負担比率（分子）の構造'!J$50</f>
        <v>5565</v>
      </c>
      <c r="H58" s="175"/>
      <c r="I58" s="175"/>
      <c r="J58" s="175">
        <f>'将来負担比率（分子）の構造'!K$50</f>
        <v>5416</v>
      </c>
      <c r="K58" s="175"/>
      <c r="L58" s="175"/>
      <c r="M58" s="175">
        <f>'将来負担比率（分子）の構造'!L$50</f>
        <v>6244</v>
      </c>
      <c r="N58" s="175"/>
      <c r="O58" s="175"/>
      <c r="P58" s="175">
        <f>'将来負担比率（分子）の構造'!M$50</f>
        <v>7137</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c r="A63" s="175" t="s">
        <v>35</v>
      </c>
      <c r="B63" s="175">
        <f>'将来負担比率（分子）の構造'!I$44</f>
        <v>3456</v>
      </c>
      <c r="C63" s="175"/>
      <c r="D63" s="175"/>
      <c r="E63" s="175">
        <f>'将来負担比率（分子）の構造'!J$44</f>
        <v>3167</v>
      </c>
      <c r="F63" s="175"/>
      <c r="G63" s="175"/>
      <c r="H63" s="175">
        <f>'将来負担比率（分子）の構造'!K$44</f>
        <v>2832</v>
      </c>
      <c r="I63" s="175"/>
      <c r="J63" s="175"/>
      <c r="K63" s="175">
        <f>'将来負担比率（分子）の構造'!L$44</f>
        <v>2501</v>
      </c>
      <c r="L63" s="175"/>
      <c r="M63" s="175"/>
      <c r="N63" s="175">
        <f>'将来負担比率（分子）の構造'!M$44</f>
        <v>2175</v>
      </c>
      <c r="O63" s="175"/>
      <c r="P63" s="175"/>
    </row>
    <row r="64" spans="1:16">
      <c r="A64" s="175" t="s">
        <v>34</v>
      </c>
      <c r="B64" s="175">
        <f>'将来負担比率（分子）の構造'!I$43</f>
        <v>2809</v>
      </c>
      <c r="C64" s="175"/>
      <c r="D64" s="175"/>
      <c r="E64" s="175">
        <f>'将来負担比率（分子）の構造'!J$43</f>
        <v>2592</v>
      </c>
      <c r="F64" s="175"/>
      <c r="G64" s="175"/>
      <c r="H64" s="175">
        <f>'将来負担比率（分子）の構造'!K$43</f>
        <v>2479</v>
      </c>
      <c r="I64" s="175"/>
      <c r="J64" s="175"/>
      <c r="K64" s="175">
        <f>'将来負担比率（分子）の構造'!L$43</f>
        <v>2290</v>
      </c>
      <c r="L64" s="175"/>
      <c r="M64" s="175"/>
      <c r="N64" s="175">
        <f>'将来負担比率（分子）の構造'!M$43</f>
        <v>2103</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23434</v>
      </c>
      <c r="C66" s="175"/>
      <c r="D66" s="175"/>
      <c r="E66" s="175">
        <f>'将来負担比率（分子）の構造'!J$41</f>
        <v>22766</v>
      </c>
      <c r="F66" s="175"/>
      <c r="G66" s="175"/>
      <c r="H66" s="175">
        <f>'将来負担比率（分子）の構造'!K$41</f>
        <v>21854</v>
      </c>
      <c r="I66" s="175"/>
      <c r="J66" s="175"/>
      <c r="K66" s="175">
        <f>'将来負担比率（分子）の構造'!L$41</f>
        <v>20694</v>
      </c>
      <c r="L66" s="175"/>
      <c r="M66" s="175"/>
      <c r="N66" s="175">
        <f>'将来負担比率（分子）の構造'!M$41</f>
        <v>19510</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3066</v>
      </c>
      <c r="C72" s="179">
        <f>基金残高に係る経年分析!G55</f>
        <v>3096</v>
      </c>
      <c r="D72" s="179">
        <f>基金残高に係る経年分析!H55</f>
        <v>2987</v>
      </c>
    </row>
    <row r="73" spans="1:16">
      <c r="A73" s="178" t="s">
        <v>79</v>
      </c>
      <c r="B73" s="179">
        <f>基金残高に係る経年分析!F56</f>
        <v>13</v>
      </c>
      <c r="C73" s="179">
        <f>基金残高に係る経年分析!G56</f>
        <v>13</v>
      </c>
      <c r="D73" s="179">
        <f>基金残高に係る経年分析!H56</f>
        <v>13</v>
      </c>
    </row>
    <row r="74" spans="1:16">
      <c r="A74" s="178" t="s">
        <v>80</v>
      </c>
      <c r="B74" s="179">
        <f>基金残高に係る経年分析!F57</f>
        <v>1834</v>
      </c>
      <c r="C74" s="179">
        <f>基金残高に係る経年分析!G57</f>
        <v>2598</v>
      </c>
      <c r="D74" s="179">
        <f>基金残高に係る経年分析!H57</f>
        <v>3541</v>
      </c>
    </row>
  </sheetData>
  <sheetProtection algorithmName="SHA-512" hashValue="NJhuk7sx42FIXRtEOaAw/Ng12VZbKAULNLCZAcZlF0/fjxXvVKV23D4FMg9gI1t+Hldv1R/6/d77S57QaVJHyQ==" saltValue="LZ4hNmHLN7ZHvHAq3pBz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229</v>
      </c>
      <c r="C5" s="680"/>
      <c r="D5" s="680"/>
      <c r="E5" s="680"/>
      <c r="F5" s="680"/>
      <c r="G5" s="680"/>
      <c r="H5" s="680"/>
      <c r="I5" s="680"/>
      <c r="J5" s="680"/>
      <c r="K5" s="680"/>
      <c r="L5" s="680"/>
      <c r="M5" s="680"/>
      <c r="N5" s="680"/>
      <c r="O5" s="680"/>
      <c r="P5" s="680"/>
      <c r="Q5" s="681"/>
      <c r="R5" s="676">
        <v>8594004</v>
      </c>
      <c r="S5" s="677"/>
      <c r="T5" s="677"/>
      <c r="U5" s="677"/>
      <c r="V5" s="677"/>
      <c r="W5" s="677"/>
      <c r="X5" s="677"/>
      <c r="Y5" s="702"/>
      <c r="Z5" s="715">
        <v>27.1</v>
      </c>
      <c r="AA5" s="715"/>
      <c r="AB5" s="715"/>
      <c r="AC5" s="715"/>
      <c r="AD5" s="716">
        <v>8040881</v>
      </c>
      <c r="AE5" s="716"/>
      <c r="AF5" s="716"/>
      <c r="AG5" s="716"/>
      <c r="AH5" s="716"/>
      <c r="AI5" s="716"/>
      <c r="AJ5" s="716"/>
      <c r="AK5" s="716"/>
      <c r="AL5" s="703">
        <v>54.8</v>
      </c>
      <c r="AM5" s="685"/>
      <c r="AN5" s="685"/>
      <c r="AO5" s="704"/>
      <c r="AP5" s="679" t="s">
        <v>230</v>
      </c>
      <c r="AQ5" s="680"/>
      <c r="AR5" s="680"/>
      <c r="AS5" s="680"/>
      <c r="AT5" s="680"/>
      <c r="AU5" s="680"/>
      <c r="AV5" s="680"/>
      <c r="AW5" s="680"/>
      <c r="AX5" s="680"/>
      <c r="AY5" s="680"/>
      <c r="AZ5" s="680"/>
      <c r="BA5" s="680"/>
      <c r="BB5" s="680"/>
      <c r="BC5" s="680"/>
      <c r="BD5" s="680"/>
      <c r="BE5" s="680"/>
      <c r="BF5" s="681"/>
      <c r="BG5" s="621">
        <v>8096818</v>
      </c>
      <c r="BH5" s="622"/>
      <c r="BI5" s="622"/>
      <c r="BJ5" s="622"/>
      <c r="BK5" s="622"/>
      <c r="BL5" s="622"/>
      <c r="BM5" s="622"/>
      <c r="BN5" s="623"/>
      <c r="BO5" s="659">
        <v>94.2</v>
      </c>
      <c r="BP5" s="659"/>
      <c r="BQ5" s="659"/>
      <c r="BR5" s="659"/>
      <c r="BS5" s="660">
        <v>98232</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c r="B6" s="618" t="s">
        <v>234</v>
      </c>
      <c r="C6" s="619"/>
      <c r="D6" s="619"/>
      <c r="E6" s="619"/>
      <c r="F6" s="619"/>
      <c r="G6" s="619"/>
      <c r="H6" s="619"/>
      <c r="I6" s="619"/>
      <c r="J6" s="619"/>
      <c r="K6" s="619"/>
      <c r="L6" s="619"/>
      <c r="M6" s="619"/>
      <c r="N6" s="619"/>
      <c r="O6" s="619"/>
      <c r="P6" s="619"/>
      <c r="Q6" s="620"/>
      <c r="R6" s="621">
        <v>164259</v>
      </c>
      <c r="S6" s="622"/>
      <c r="T6" s="622"/>
      <c r="U6" s="622"/>
      <c r="V6" s="622"/>
      <c r="W6" s="622"/>
      <c r="X6" s="622"/>
      <c r="Y6" s="623"/>
      <c r="Z6" s="659">
        <v>0.5</v>
      </c>
      <c r="AA6" s="659"/>
      <c r="AB6" s="659"/>
      <c r="AC6" s="659"/>
      <c r="AD6" s="660">
        <v>164259</v>
      </c>
      <c r="AE6" s="660"/>
      <c r="AF6" s="660"/>
      <c r="AG6" s="660"/>
      <c r="AH6" s="660"/>
      <c r="AI6" s="660"/>
      <c r="AJ6" s="660"/>
      <c r="AK6" s="660"/>
      <c r="AL6" s="624">
        <v>1.1000000000000001</v>
      </c>
      <c r="AM6" s="625"/>
      <c r="AN6" s="625"/>
      <c r="AO6" s="661"/>
      <c r="AP6" s="618" t="s">
        <v>235</v>
      </c>
      <c r="AQ6" s="619"/>
      <c r="AR6" s="619"/>
      <c r="AS6" s="619"/>
      <c r="AT6" s="619"/>
      <c r="AU6" s="619"/>
      <c r="AV6" s="619"/>
      <c r="AW6" s="619"/>
      <c r="AX6" s="619"/>
      <c r="AY6" s="619"/>
      <c r="AZ6" s="619"/>
      <c r="BA6" s="619"/>
      <c r="BB6" s="619"/>
      <c r="BC6" s="619"/>
      <c r="BD6" s="619"/>
      <c r="BE6" s="619"/>
      <c r="BF6" s="620"/>
      <c r="BG6" s="621">
        <v>8033537</v>
      </c>
      <c r="BH6" s="622"/>
      <c r="BI6" s="622"/>
      <c r="BJ6" s="622"/>
      <c r="BK6" s="622"/>
      <c r="BL6" s="622"/>
      <c r="BM6" s="622"/>
      <c r="BN6" s="623"/>
      <c r="BO6" s="659">
        <v>93.5</v>
      </c>
      <c r="BP6" s="659"/>
      <c r="BQ6" s="659"/>
      <c r="BR6" s="659"/>
      <c r="BS6" s="660">
        <v>98232</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214414</v>
      </c>
      <c r="CS6" s="622"/>
      <c r="CT6" s="622"/>
      <c r="CU6" s="622"/>
      <c r="CV6" s="622"/>
      <c r="CW6" s="622"/>
      <c r="CX6" s="622"/>
      <c r="CY6" s="623"/>
      <c r="CZ6" s="703">
        <v>0.7</v>
      </c>
      <c r="DA6" s="685"/>
      <c r="DB6" s="685"/>
      <c r="DC6" s="705"/>
      <c r="DD6" s="627" t="s">
        <v>145</v>
      </c>
      <c r="DE6" s="622"/>
      <c r="DF6" s="622"/>
      <c r="DG6" s="622"/>
      <c r="DH6" s="622"/>
      <c r="DI6" s="622"/>
      <c r="DJ6" s="622"/>
      <c r="DK6" s="622"/>
      <c r="DL6" s="622"/>
      <c r="DM6" s="622"/>
      <c r="DN6" s="622"/>
      <c r="DO6" s="622"/>
      <c r="DP6" s="623"/>
      <c r="DQ6" s="627">
        <v>214405</v>
      </c>
      <c r="DR6" s="622"/>
      <c r="DS6" s="622"/>
      <c r="DT6" s="622"/>
      <c r="DU6" s="622"/>
      <c r="DV6" s="622"/>
      <c r="DW6" s="622"/>
      <c r="DX6" s="622"/>
      <c r="DY6" s="622"/>
      <c r="DZ6" s="622"/>
      <c r="EA6" s="622"/>
      <c r="EB6" s="622"/>
      <c r="EC6" s="658"/>
    </row>
    <row r="7" spans="2:143" ht="11.25" customHeight="1">
      <c r="B7" s="618" t="s">
        <v>237</v>
      </c>
      <c r="C7" s="619"/>
      <c r="D7" s="619"/>
      <c r="E7" s="619"/>
      <c r="F7" s="619"/>
      <c r="G7" s="619"/>
      <c r="H7" s="619"/>
      <c r="I7" s="619"/>
      <c r="J7" s="619"/>
      <c r="K7" s="619"/>
      <c r="L7" s="619"/>
      <c r="M7" s="619"/>
      <c r="N7" s="619"/>
      <c r="O7" s="619"/>
      <c r="P7" s="619"/>
      <c r="Q7" s="620"/>
      <c r="R7" s="621">
        <v>2694</v>
      </c>
      <c r="S7" s="622"/>
      <c r="T7" s="622"/>
      <c r="U7" s="622"/>
      <c r="V7" s="622"/>
      <c r="W7" s="622"/>
      <c r="X7" s="622"/>
      <c r="Y7" s="623"/>
      <c r="Z7" s="659">
        <v>0</v>
      </c>
      <c r="AA7" s="659"/>
      <c r="AB7" s="659"/>
      <c r="AC7" s="659"/>
      <c r="AD7" s="660">
        <v>2694</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4182045</v>
      </c>
      <c r="BH7" s="622"/>
      <c r="BI7" s="622"/>
      <c r="BJ7" s="622"/>
      <c r="BK7" s="622"/>
      <c r="BL7" s="622"/>
      <c r="BM7" s="622"/>
      <c r="BN7" s="623"/>
      <c r="BO7" s="659">
        <v>48.7</v>
      </c>
      <c r="BP7" s="659"/>
      <c r="BQ7" s="659"/>
      <c r="BR7" s="659"/>
      <c r="BS7" s="660">
        <v>98232</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4271961</v>
      </c>
      <c r="CS7" s="622"/>
      <c r="CT7" s="622"/>
      <c r="CU7" s="622"/>
      <c r="CV7" s="622"/>
      <c r="CW7" s="622"/>
      <c r="CX7" s="622"/>
      <c r="CY7" s="623"/>
      <c r="CZ7" s="659">
        <v>14.5</v>
      </c>
      <c r="DA7" s="659"/>
      <c r="DB7" s="659"/>
      <c r="DC7" s="659"/>
      <c r="DD7" s="627">
        <v>95913</v>
      </c>
      <c r="DE7" s="622"/>
      <c r="DF7" s="622"/>
      <c r="DG7" s="622"/>
      <c r="DH7" s="622"/>
      <c r="DI7" s="622"/>
      <c r="DJ7" s="622"/>
      <c r="DK7" s="622"/>
      <c r="DL7" s="622"/>
      <c r="DM7" s="622"/>
      <c r="DN7" s="622"/>
      <c r="DO7" s="622"/>
      <c r="DP7" s="623"/>
      <c r="DQ7" s="627">
        <v>3837157</v>
      </c>
      <c r="DR7" s="622"/>
      <c r="DS7" s="622"/>
      <c r="DT7" s="622"/>
      <c r="DU7" s="622"/>
      <c r="DV7" s="622"/>
      <c r="DW7" s="622"/>
      <c r="DX7" s="622"/>
      <c r="DY7" s="622"/>
      <c r="DZ7" s="622"/>
      <c r="EA7" s="622"/>
      <c r="EB7" s="622"/>
      <c r="EC7" s="658"/>
    </row>
    <row r="8" spans="2:143" ht="11.25" customHeight="1">
      <c r="B8" s="618" t="s">
        <v>240</v>
      </c>
      <c r="C8" s="619"/>
      <c r="D8" s="619"/>
      <c r="E8" s="619"/>
      <c r="F8" s="619"/>
      <c r="G8" s="619"/>
      <c r="H8" s="619"/>
      <c r="I8" s="619"/>
      <c r="J8" s="619"/>
      <c r="K8" s="619"/>
      <c r="L8" s="619"/>
      <c r="M8" s="619"/>
      <c r="N8" s="619"/>
      <c r="O8" s="619"/>
      <c r="P8" s="619"/>
      <c r="Q8" s="620"/>
      <c r="R8" s="621">
        <v>43466</v>
      </c>
      <c r="S8" s="622"/>
      <c r="T8" s="622"/>
      <c r="U8" s="622"/>
      <c r="V8" s="622"/>
      <c r="W8" s="622"/>
      <c r="X8" s="622"/>
      <c r="Y8" s="623"/>
      <c r="Z8" s="659">
        <v>0.1</v>
      </c>
      <c r="AA8" s="659"/>
      <c r="AB8" s="659"/>
      <c r="AC8" s="659"/>
      <c r="AD8" s="660">
        <v>43466</v>
      </c>
      <c r="AE8" s="660"/>
      <c r="AF8" s="660"/>
      <c r="AG8" s="660"/>
      <c r="AH8" s="660"/>
      <c r="AI8" s="660"/>
      <c r="AJ8" s="660"/>
      <c r="AK8" s="660"/>
      <c r="AL8" s="624">
        <v>0.3</v>
      </c>
      <c r="AM8" s="625"/>
      <c r="AN8" s="625"/>
      <c r="AO8" s="661"/>
      <c r="AP8" s="618" t="s">
        <v>241</v>
      </c>
      <c r="AQ8" s="619"/>
      <c r="AR8" s="619"/>
      <c r="AS8" s="619"/>
      <c r="AT8" s="619"/>
      <c r="AU8" s="619"/>
      <c r="AV8" s="619"/>
      <c r="AW8" s="619"/>
      <c r="AX8" s="619"/>
      <c r="AY8" s="619"/>
      <c r="AZ8" s="619"/>
      <c r="BA8" s="619"/>
      <c r="BB8" s="619"/>
      <c r="BC8" s="619"/>
      <c r="BD8" s="619"/>
      <c r="BE8" s="619"/>
      <c r="BF8" s="620"/>
      <c r="BG8" s="621">
        <v>115451</v>
      </c>
      <c r="BH8" s="622"/>
      <c r="BI8" s="622"/>
      <c r="BJ8" s="622"/>
      <c r="BK8" s="622"/>
      <c r="BL8" s="622"/>
      <c r="BM8" s="622"/>
      <c r="BN8" s="623"/>
      <c r="BO8" s="659">
        <v>1.3</v>
      </c>
      <c r="BP8" s="659"/>
      <c r="BQ8" s="659"/>
      <c r="BR8" s="659"/>
      <c r="BS8" s="660" t="s">
        <v>145</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12732389</v>
      </c>
      <c r="CS8" s="622"/>
      <c r="CT8" s="622"/>
      <c r="CU8" s="622"/>
      <c r="CV8" s="622"/>
      <c r="CW8" s="622"/>
      <c r="CX8" s="622"/>
      <c r="CY8" s="623"/>
      <c r="CZ8" s="659">
        <v>43.2</v>
      </c>
      <c r="DA8" s="659"/>
      <c r="DB8" s="659"/>
      <c r="DC8" s="659"/>
      <c r="DD8" s="627">
        <v>304598</v>
      </c>
      <c r="DE8" s="622"/>
      <c r="DF8" s="622"/>
      <c r="DG8" s="622"/>
      <c r="DH8" s="622"/>
      <c r="DI8" s="622"/>
      <c r="DJ8" s="622"/>
      <c r="DK8" s="622"/>
      <c r="DL8" s="622"/>
      <c r="DM8" s="622"/>
      <c r="DN8" s="622"/>
      <c r="DO8" s="622"/>
      <c r="DP8" s="623"/>
      <c r="DQ8" s="627">
        <v>5625126</v>
      </c>
      <c r="DR8" s="622"/>
      <c r="DS8" s="622"/>
      <c r="DT8" s="622"/>
      <c r="DU8" s="622"/>
      <c r="DV8" s="622"/>
      <c r="DW8" s="622"/>
      <c r="DX8" s="622"/>
      <c r="DY8" s="622"/>
      <c r="DZ8" s="622"/>
      <c r="EA8" s="622"/>
      <c r="EB8" s="622"/>
      <c r="EC8" s="658"/>
    </row>
    <row r="9" spans="2:143" ht="11.25" customHeight="1">
      <c r="B9" s="618" t="s">
        <v>243</v>
      </c>
      <c r="C9" s="619"/>
      <c r="D9" s="619"/>
      <c r="E9" s="619"/>
      <c r="F9" s="619"/>
      <c r="G9" s="619"/>
      <c r="H9" s="619"/>
      <c r="I9" s="619"/>
      <c r="J9" s="619"/>
      <c r="K9" s="619"/>
      <c r="L9" s="619"/>
      <c r="M9" s="619"/>
      <c r="N9" s="619"/>
      <c r="O9" s="619"/>
      <c r="P9" s="619"/>
      <c r="Q9" s="620"/>
      <c r="R9" s="621">
        <v>36135</v>
      </c>
      <c r="S9" s="622"/>
      <c r="T9" s="622"/>
      <c r="U9" s="622"/>
      <c r="V9" s="622"/>
      <c r="W9" s="622"/>
      <c r="X9" s="622"/>
      <c r="Y9" s="623"/>
      <c r="Z9" s="659">
        <v>0.1</v>
      </c>
      <c r="AA9" s="659"/>
      <c r="AB9" s="659"/>
      <c r="AC9" s="659"/>
      <c r="AD9" s="660">
        <v>36135</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3651841</v>
      </c>
      <c r="BH9" s="622"/>
      <c r="BI9" s="622"/>
      <c r="BJ9" s="622"/>
      <c r="BK9" s="622"/>
      <c r="BL9" s="622"/>
      <c r="BM9" s="622"/>
      <c r="BN9" s="623"/>
      <c r="BO9" s="659">
        <v>42.5</v>
      </c>
      <c r="BP9" s="659"/>
      <c r="BQ9" s="659"/>
      <c r="BR9" s="659"/>
      <c r="BS9" s="660" t="s">
        <v>145</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2527669</v>
      </c>
      <c r="CS9" s="622"/>
      <c r="CT9" s="622"/>
      <c r="CU9" s="622"/>
      <c r="CV9" s="622"/>
      <c r="CW9" s="622"/>
      <c r="CX9" s="622"/>
      <c r="CY9" s="623"/>
      <c r="CZ9" s="659">
        <v>8.6</v>
      </c>
      <c r="DA9" s="659"/>
      <c r="DB9" s="659"/>
      <c r="DC9" s="659"/>
      <c r="DD9" s="627">
        <v>22464</v>
      </c>
      <c r="DE9" s="622"/>
      <c r="DF9" s="622"/>
      <c r="DG9" s="622"/>
      <c r="DH9" s="622"/>
      <c r="DI9" s="622"/>
      <c r="DJ9" s="622"/>
      <c r="DK9" s="622"/>
      <c r="DL9" s="622"/>
      <c r="DM9" s="622"/>
      <c r="DN9" s="622"/>
      <c r="DO9" s="622"/>
      <c r="DP9" s="623"/>
      <c r="DQ9" s="627">
        <v>1679954</v>
      </c>
      <c r="DR9" s="622"/>
      <c r="DS9" s="622"/>
      <c r="DT9" s="622"/>
      <c r="DU9" s="622"/>
      <c r="DV9" s="622"/>
      <c r="DW9" s="622"/>
      <c r="DX9" s="622"/>
      <c r="DY9" s="622"/>
      <c r="DZ9" s="622"/>
      <c r="EA9" s="622"/>
      <c r="EB9" s="622"/>
      <c r="EC9" s="658"/>
    </row>
    <row r="10" spans="2:143" ht="11.25" customHeight="1">
      <c r="B10" s="618" t="s">
        <v>246</v>
      </c>
      <c r="C10" s="619"/>
      <c r="D10" s="619"/>
      <c r="E10" s="619"/>
      <c r="F10" s="619"/>
      <c r="G10" s="619"/>
      <c r="H10" s="619"/>
      <c r="I10" s="619"/>
      <c r="J10" s="619"/>
      <c r="K10" s="619"/>
      <c r="L10" s="619"/>
      <c r="M10" s="619"/>
      <c r="N10" s="619"/>
      <c r="O10" s="619"/>
      <c r="P10" s="619"/>
      <c r="Q10" s="620"/>
      <c r="R10" s="621" t="s">
        <v>185</v>
      </c>
      <c r="S10" s="622"/>
      <c r="T10" s="622"/>
      <c r="U10" s="622"/>
      <c r="V10" s="622"/>
      <c r="W10" s="622"/>
      <c r="X10" s="622"/>
      <c r="Y10" s="623"/>
      <c r="Z10" s="659" t="s">
        <v>185</v>
      </c>
      <c r="AA10" s="659"/>
      <c r="AB10" s="659"/>
      <c r="AC10" s="659"/>
      <c r="AD10" s="660" t="s">
        <v>185</v>
      </c>
      <c r="AE10" s="660"/>
      <c r="AF10" s="660"/>
      <c r="AG10" s="660"/>
      <c r="AH10" s="660"/>
      <c r="AI10" s="660"/>
      <c r="AJ10" s="660"/>
      <c r="AK10" s="660"/>
      <c r="AL10" s="624" t="s">
        <v>185</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190651</v>
      </c>
      <c r="BH10" s="622"/>
      <c r="BI10" s="622"/>
      <c r="BJ10" s="622"/>
      <c r="BK10" s="622"/>
      <c r="BL10" s="622"/>
      <c r="BM10" s="622"/>
      <c r="BN10" s="623"/>
      <c r="BO10" s="659">
        <v>2.2000000000000002</v>
      </c>
      <c r="BP10" s="659"/>
      <c r="BQ10" s="659"/>
      <c r="BR10" s="659"/>
      <c r="BS10" s="660">
        <v>32620</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23158</v>
      </c>
      <c r="CS10" s="622"/>
      <c r="CT10" s="622"/>
      <c r="CU10" s="622"/>
      <c r="CV10" s="622"/>
      <c r="CW10" s="622"/>
      <c r="CX10" s="622"/>
      <c r="CY10" s="623"/>
      <c r="CZ10" s="659">
        <v>0.1</v>
      </c>
      <c r="DA10" s="659"/>
      <c r="DB10" s="659"/>
      <c r="DC10" s="659"/>
      <c r="DD10" s="627" t="s">
        <v>185</v>
      </c>
      <c r="DE10" s="622"/>
      <c r="DF10" s="622"/>
      <c r="DG10" s="622"/>
      <c r="DH10" s="622"/>
      <c r="DI10" s="622"/>
      <c r="DJ10" s="622"/>
      <c r="DK10" s="622"/>
      <c r="DL10" s="622"/>
      <c r="DM10" s="622"/>
      <c r="DN10" s="622"/>
      <c r="DO10" s="622"/>
      <c r="DP10" s="623"/>
      <c r="DQ10" s="627">
        <v>13158</v>
      </c>
      <c r="DR10" s="622"/>
      <c r="DS10" s="622"/>
      <c r="DT10" s="622"/>
      <c r="DU10" s="622"/>
      <c r="DV10" s="622"/>
      <c r="DW10" s="622"/>
      <c r="DX10" s="622"/>
      <c r="DY10" s="622"/>
      <c r="DZ10" s="622"/>
      <c r="EA10" s="622"/>
      <c r="EB10" s="622"/>
      <c r="EC10" s="658"/>
    </row>
    <row r="11" spans="2:143" ht="11.25" customHeight="1">
      <c r="B11" s="618" t="s">
        <v>249</v>
      </c>
      <c r="C11" s="619"/>
      <c r="D11" s="619"/>
      <c r="E11" s="619"/>
      <c r="F11" s="619"/>
      <c r="G11" s="619"/>
      <c r="H11" s="619"/>
      <c r="I11" s="619"/>
      <c r="J11" s="619"/>
      <c r="K11" s="619"/>
      <c r="L11" s="619"/>
      <c r="M11" s="619"/>
      <c r="N11" s="619"/>
      <c r="O11" s="619"/>
      <c r="P11" s="619"/>
      <c r="Q11" s="620"/>
      <c r="R11" s="621">
        <v>1639844</v>
      </c>
      <c r="S11" s="622"/>
      <c r="T11" s="622"/>
      <c r="U11" s="622"/>
      <c r="V11" s="622"/>
      <c r="W11" s="622"/>
      <c r="X11" s="622"/>
      <c r="Y11" s="623"/>
      <c r="Z11" s="624">
        <v>5.2</v>
      </c>
      <c r="AA11" s="625"/>
      <c r="AB11" s="625"/>
      <c r="AC11" s="626"/>
      <c r="AD11" s="627">
        <v>1639844</v>
      </c>
      <c r="AE11" s="622"/>
      <c r="AF11" s="622"/>
      <c r="AG11" s="622"/>
      <c r="AH11" s="622"/>
      <c r="AI11" s="622"/>
      <c r="AJ11" s="622"/>
      <c r="AK11" s="623"/>
      <c r="AL11" s="624">
        <v>11.2</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224102</v>
      </c>
      <c r="BH11" s="622"/>
      <c r="BI11" s="622"/>
      <c r="BJ11" s="622"/>
      <c r="BK11" s="622"/>
      <c r="BL11" s="622"/>
      <c r="BM11" s="622"/>
      <c r="BN11" s="623"/>
      <c r="BO11" s="659">
        <v>2.6</v>
      </c>
      <c r="BP11" s="659"/>
      <c r="BQ11" s="659"/>
      <c r="BR11" s="659"/>
      <c r="BS11" s="660">
        <v>65612</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251764</v>
      </c>
      <c r="CS11" s="622"/>
      <c r="CT11" s="622"/>
      <c r="CU11" s="622"/>
      <c r="CV11" s="622"/>
      <c r="CW11" s="622"/>
      <c r="CX11" s="622"/>
      <c r="CY11" s="623"/>
      <c r="CZ11" s="659">
        <v>0.9</v>
      </c>
      <c r="DA11" s="659"/>
      <c r="DB11" s="659"/>
      <c r="DC11" s="659"/>
      <c r="DD11" s="627">
        <v>115408</v>
      </c>
      <c r="DE11" s="622"/>
      <c r="DF11" s="622"/>
      <c r="DG11" s="622"/>
      <c r="DH11" s="622"/>
      <c r="DI11" s="622"/>
      <c r="DJ11" s="622"/>
      <c r="DK11" s="622"/>
      <c r="DL11" s="622"/>
      <c r="DM11" s="622"/>
      <c r="DN11" s="622"/>
      <c r="DO11" s="622"/>
      <c r="DP11" s="623"/>
      <c r="DQ11" s="627">
        <v>76170</v>
      </c>
      <c r="DR11" s="622"/>
      <c r="DS11" s="622"/>
      <c r="DT11" s="622"/>
      <c r="DU11" s="622"/>
      <c r="DV11" s="622"/>
      <c r="DW11" s="622"/>
      <c r="DX11" s="622"/>
      <c r="DY11" s="622"/>
      <c r="DZ11" s="622"/>
      <c r="EA11" s="622"/>
      <c r="EB11" s="622"/>
      <c r="EC11" s="658"/>
    </row>
    <row r="12" spans="2:143" ht="11.25" customHeight="1">
      <c r="B12" s="618" t="s">
        <v>252</v>
      </c>
      <c r="C12" s="619"/>
      <c r="D12" s="619"/>
      <c r="E12" s="619"/>
      <c r="F12" s="619"/>
      <c r="G12" s="619"/>
      <c r="H12" s="619"/>
      <c r="I12" s="619"/>
      <c r="J12" s="619"/>
      <c r="K12" s="619"/>
      <c r="L12" s="619"/>
      <c r="M12" s="619"/>
      <c r="N12" s="619"/>
      <c r="O12" s="619"/>
      <c r="P12" s="619"/>
      <c r="Q12" s="620"/>
      <c r="R12" s="621">
        <v>5810</v>
      </c>
      <c r="S12" s="622"/>
      <c r="T12" s="622"/>
      <c r="U12" s="622"/>
      <c r="V12" s="622"/>
      <c r="W12" s="622"/>
      <c r="X12" s="622"/>
      <c r="Y12" s="623"/>
      <c r="Z12" s="659">
        <v>0</v>
      </c>
      <c r="AA12" s="659"/>
      <c r="AB12" s="659"/>
      <c r="AC12" s="659"/>
      <c r="AD12" s="660">
        <v>5810</v>
      </c>
      <c r="AE12" s="660"/>
      <c r="AF12" s="660"/>
      <c r="AG12" s="660"/>
      <c r="AH12" s="660"/>
      <c r="AI12" s="660"/>
      <c r="AJ12" s="660"/>
      <c r="AK12" s="660"/>
      <c r="AL12" s="624">
        <v>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3264921</v>
      </c>
      <c r="BH12" s="622"/>
      <c r="BI12" s="622"/>
      <c r="BJ12" s="622"/>
      <c r="BK12" s="622"/>
      <c r="BL12" s="622"/>
      <c r="BM12" s="622"/>
      <c r="BN12" s="623"/>
      <c r="BO12" s="659">
        <v>38</v>
      </c>
      <c r="BP12" s="659"/>
      <c r="BQ12" s="659"/>
      <c r="BR12" s="659"/>
      <c r="BS12" s="660" t="s">
        <v>185</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470265</v>
      </c>
      <c r="CS12" s="622"/>
      <c r="CT12" s="622"/>
      <c r="CU12" s="622"/>
      <c r="CV12" s="622"/>
      <c r="CW12" s="622"/>
      <c r="CX12" s="622"/>
      <c r="CY12" s="623"/>
      <c r="CZ12" s="659">
        <v>1.6</v>
      </c>
      <c r="DA12" s="659"/>
      <c r="DB12" s="659"/>
      <c r="DC12" s="659"/>
      <c r="DD12" s="627">
        <v>2488</v>
      </c>
      <c r="DE12" s="622"/>
      <c r="DF12" s="622"/>
      <c r="DG12" s="622"/>
      <c r="DH12" s="622"/>
      <c r="DI12" s="622"/>
      <c r="DJ12" s="622"/>
      <c r="DK12" s="622"/>
      <c r="DL12" s="622"/>
      <c r="DM12" s="622"/>
      <c r="DN12" s="622"/>
      <c r="DO12" s="622"/>
      <c r="DP12" s="623"/>
      <c r="DQ12" s="627">
        <v>323705</v>
      </c>
      <c r="DR12" s="622"/>
      <c r="DS12" s="622"/>
      <c r="DT12" s="622"/>
      <c r="DU12" s="622"/>
      <c r="DV12" s="622"/>
      <c r="DW12" s="622"/>
      <c r="DX12" s="622"/>
      <c r="DY12" s="622"/>
      <c r="DZ12" s="622"/>
      <c r="EA12" s="622"/>
      <c r="EB12" s="622"/>
      <c r="EC12" s="658"/>
    </row>
    <row r="13" spans="2:143" ht="11.25" customHeight="1">
      <c r="B13" s="618" t="s">
        <v>255</v>
      </c>
      <c r="C13" s="619"/>
      <c r="D13" s="619"/>
      <c r="E13" s="619"/>
      <c r="F13" s="619"/>
      <c r="G13" s="619"/>
      <c r="H13" s="619"/>
      <c r="I13" s="619"/>
      <c r="J13" s="619"/>
      <c r="K13" s="619"/>
      <c r="L13" s="619"/>
      <c r="M13" s="619"/>
      <c r="N13" s="619"/>
      <c r="O13" s="619"/>
      <c r="P13" s="619"/>
      <c r="Q13" s="620"/>
      <c r="R13" s="621" t="s">
        <v>185</v>
      </c>
      <c r="S13" s="622"/>
      <c r="T13" s="622"/>
      <c r="U13" s="622"/>
      <c r="V13" s="622"/>
      <c r="W13" s="622"/>
      <c r="X13" s="622"/>
      <c r="Y13" s="623"/>
      <c r="Z13" s="659" t="s">
        <v>145</v>
      </c>
      <c r="AA13" s="659"/>
      <c r="AB13" s="659"/>
      <c r="AC13" s="659"/>
      <c r="AD13" s="660" t="s">
        <v>145</v>
      </c>
      <c r="AE13" s="660"/>
      <c r="AF13" s="660"/>
      <c r="AG13" s="660"/>
      <c r="AH13" s="660"/>
      <c r="AI13" s="660"/>
      <c r="AJ13" s="660"/>
      <c r="AK13" s="660"/>
      <c r="AL13" s="624" t="s">
        <v>145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3264662</v>
      </c>
      <c r="BH13" s="622"/>
      <c r="BI13" s="622"/>
      <c r="BJ13" s="622"/>
      <c r="BK13" s="622"/>
      <c r="BL13" s="622"/>
      <c r="BM13" s="622"/>
      <c r="BN13" s="623"/>
      <c r="BO13" s="659">
        <v>38</v>
      </c>
      <c r="BP13" s="659"/>
      <c r="BQ13" s="659"/>
      <c r="BR13" s="659"/>
      <c r="BS13" s="660" t="s">
        <v>185</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1553663</v>
      </c>
      <c r="CS13" s="622"/>
      <c r="CT13" s="622"/>
      <c r="CU13" s="622"/>
      <c r="CV13" s="622"/>
      <c r="CW13" s="622"/>
      <c r="CX13" s="622"/>
      <c r="CY13" s="623"/>
      <c r="CZ13" s="659">
        <v>5.3</v>
      </c>
      <c r="DA13" s="659"/>
      <c r="DB13" s="659"/>
      <c r="DC13" s="659"/>
      <c r="DD13" s="627">
        <v>524721</v>
      </c>
      <c r="DE13" s="622"/>
      <c r="DF13" s="622"/>
      <c r="DG13" s="622"/>
      <c r="DH13" s="622"/>
      <c r="DI13" s="622"/>
      <c r="DJ13" s="622"/>
      <c r="DK13" s="622"/>
      <c r="DL13" s="622"/>
      <c r="DM13" s="622"/>
      <c r="DN13" s="622"/>
      <c r="DO13" s="622"/>
      <c r="DP13" s="623"/>
      <c r="DQ13" s="627">
        <v>1181423</v>
      </c>
      <c r="DR13" s="622"/>
      <c r="DS13" s="622"/>
      <c r="DT13" s="622"/>
      <c r="DU13" s="622"/>
      <c r="DV13" s="622"/>
      <c r="DW13" s="622"/>
      <c r="DX13" s="622"/>
      <c r="DY13" s="622"/>
      <c r="DZ13" s="622"/>
      <c r="EA13" s="622"/>
      <c r="EB13" s="622"/>
      <c r="EC13" s="658"/>
    </row>
    <row r="14" spans="2:143" ht="11.25" customHeight="1">
      <c r="B14" s="618" t="s">
        <v>258</v>
      </c>
      <c r="C14" s="619"/>
      <c r="D14" s="619"/>
      <c r="E14" s="619"/>
      <c r="F14" s="619"/>
      <c r="G14" s="619"/>
      <c r="H14" s="619"/>
      <c r="I14" s="619"/>
      <c r="J14" s="619"/>
      <c r="K14" s="619"/>
      <c r="L14" s="619"/>
      <c r="M14" s="619"/>
      <c r="N14" s="619"/>
      <c r="O14" s="619"/>
      <c r="P14" s="619"/>
      <c r="Q14" s="620"/>
      <c r="R14" s="621" t="s">
        <v>185</v>
      </c>
      <c r="S14" s="622"/>
      <c r="T14" s="622"/>
      <c r="U14" s="622"/>
      <c r="V14" s="622"/>
      <c r="W14" s="622"/>
      <c r="X14" s="622"/>
      <c r="Y14" s="623"/>
      <c r="Z14" s="659" t="s">
        <v>185</v>
      </c>
      <c r="AA14" s="659"/>
      <c r="AB14" s="659"/>
      <c r="AC14" s="659"/>
      <c r="AD14" s="660" t="s">
        <v>145</v>
      </c>
      <c r="AE14" s="660"/>
      <c r="AF14" s="660"/>
      <c r="AG14" s="660"/>
      <c r="AH14" s="660"/>
      <c r="AI14" s="660"/>
      <c r="AJ14" s="660"/>
      <c r="AK14" s="660"/>
      <c r="AL14" s="624" t="s">
        <v>185</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166289</v>
      </c>
      <c r="BH14" s="622"/>
      <c r="BI14" s="622"/>
      <c r="BJ14" s="622"/>
      <c r="BK14" s="622"/>
      <c r="BL14" s="622"/>
      <c r="BM14" s="622"/>
      <c r="BN14" s="623"/>
      <c r="BO14" s="659">
        <v>1.9</v>
      </c>
      <c r="BP14" s="659"/>
      <c r="BQ14" s="659"/>
      <c r="BR14" s="659"/>
      <c r="BS14" s="660" t="s">
        <v>145</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817517</v>
      </c>
      <c r="CS14" s="622"/>
      <c r="CT14" s="622"/>
      <c r="CU14" s="622"/>
      <c r="CV14" s="622"/>
      <c r="CW14" s="622"/>
      <c r="CX14" s="622"/>
      <c r="CY14" s="623"/>
      <c r="CZ14" s="659">
        <v>2.8</v>
      </c>
      <c r="DA14" s="659"/>
      <c r="DB14" s="659"/>
      <c r="DC14" s="659"/>
      <c r="DD14" s="627">
        <v>9591</v>
      </c>
      <c r="DE14" s="622"/>
      <c r="DF14" s="622"/>
      <c r="DG14" s="622"/>
      <c r="DH14" s="622"/>
      <c r="DI14" s="622"/>
      <c r="DJ14" s="622"/>
      <c r="DK14" s="622"/>
      <c r="DL14" s="622"/>
      <c r="DM14" s="622"/>
      <c r="DN14" s="622"/>
      <c r="DO14" s="622"/>
      <c r="DP14" s="623"/>
      <c r="DQ14" s="627">
        <v>804923</v>
      </c>
      <c r="DR14" s="622"/>
      <c r="DS14" s="622"/>
      <c r="DT14" s="622"/>
      <c r="DU14" s="622"/>
      <c r="DV14" s="622"/>
      <c r="DW14" s="622"/>
      <c r="DX14" s="622"/>
      <c r="DY14" s="622"/>
      <c r="DZ14" s="622"/>
      <c r="EA14" s="622"/>
      <c r="EB14" s="622"/>
      <c r="EC14" s="658"/>
    </row>
    <row r="15" spans="2:143" ht="11.25" customHeight="1">
      <c r="B15" s="618" t="s">
        <v>261</v>
      </c>
      <c r="C15" s="619"/>
      <c r="D15" s="619"/>
      <c r="E15" s="619"/>
      <c r="F15" s="619"/>
      <c r="G15" s="619"/>
      <c r="H15" s="619"/>
      <c r="I15" s="619"/>
      <c r="J15" s="619"/>
      <c r="K15" s="619"/>
      <c r="L15" s="619"/>
      <c r="M15" s="619"/>
      <c r="N15" s="619"/>
      <c r="O15" s="619"/>
      <c r="P15" s="619"/>
      <c r="Q15" s="620"/>
      <c r="R15" s="621" t="s">
        <v>185</v>
      </c>
      <c r="S15" s="622"/>
      <c r="T15" s="622"/>
      <c r="U15" s="622"/>
      <c r="V15" s="622"/>
      <c r="W15" s="622"/>
      <c r="X15" s="622"/>
      <c r="Y15" s="623"/>
      <c r="Z15" s="659" t="s">
        <v>185</v>
      </c>
      <c r="AA15" s="659"/>
      <c r="AB15" s="659"/>
      <c r="AC15" s="659"/>
      <c r="AD15" s="660" t="s">
        <v>145</v>
      </c>
      <c r="AE15" s="660"/>
      <c r="AF15" s="660"/>
      <c r="AG15" s="660"/>
      <c r="AH15" s="660"/>
      <c r="AI15" s="660"/>
      <c r="AJ15" s="660"/>
      <c r="AK15" s="660"/>
      <c r="AL15" s="624" t="s">
        <v>185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420282</v>
      </c>
      <c r="BH15" s="622"/>
      <c r="BI15" s="622"/>
      <c r="BJ15" s="622"/>
      <c r="BK15" s="622"/>
      <c r="BL15" s="622"/>
      <c r="BM15" s="622"/>
      <c r="BN15" s="623"/>
      <c r="BO15" s="659">
        <v>4.9000000000000004</v>
      </c>
      <c r="BP15" s="659"/>
      <c r="BQ15" s="659"/>
      <c r="BR15" s="659"/>
      <c r="BS15" s="660" t="s">
        <v>145</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3999468</v>
      </c>
      <c r="CS15" s="622"/>
      <c r="CT15" s="622"/>
      <c r="CU15" s="622"/>
      <c r="CV15" s="622"/>
      <c r="CW15" s="622"/>
      <c r="CX15" s="622"/>
      <c r="CY15" s="623"/>
      <c r="CZ15" s="659">
        <v>13.6</v>
      </c>
      <c r="DA15" s="659"/>
      <c r="DB15" s="659"/>
      <c r="DC15" s="659"/>
      <c r="DD15" s="627">
        <v>1191975</v>
      </c>
      <c r="DE15" s="622"/>
      <c r="DF15" s="622"/>
      <c r="DG15" s="622"/>
      <c r="DH15" s="622"/>
      <c r="DI15" s="622"/>
      <c r="DJ15" s="622"/>
      <c r="DK15" s="622"/>
      <c r="DL15" s="622"/>
      <c r="DM15" s="622"/>
      <c r="DN15" s="622"/>
      <c r="DO15" s="622"/>
      <c r="DP15" s="623"/>
      <c r="DQ15" s="627">
        <v>2599662</v>
      </c>
      <c r="DR15" s="622"/>
      <c r="DS15" s="622"/>
      <c r="DT15" s="622"/>
      <c r="DU15" s="622"/>
      <c r="DV15" s="622"/>
      <c r="DW15" s="622"/>
      <c r="DX15" s="622"/>
      <c r="DY15" s="622"/>
      <c r="DZ15" s="622"/>
      <c r="EA15" s="622"/>
      <c r="EB15" s="622"/>
      <c r="EC15" s="658"/>
    </row>
    <row r="16" spans="2:143" ht="11.25" customHeight="1">
      <c r="B16" s="618" t="s">
        <v>264</v>
      </c>
      <c r="C16" s="619"/>
      <c r="D16" s="619"/>
      <c r="E16" s="619"/>
      <c r="F16" s="619"/>
      <c r="G16" s="619"/>
      <c r="H16" s="619"/>
      <c r="I16" s="619"/>
      <c r="J16" s="619"/>
      <c r="K16" s="619"/>
      <c r="L16" s="619"/>
      <c r="M16" s="619"/>
      <c r="N16" s="619"/>
      <c r="O16" s="619"/>
      <c r="P16" s="619"/>
      <c r="Q16" s="620"/>
      <c r="R16" s="621">
        <v>23625</v>
      </c>
      <c r="S16" s="622"/>
      <c r="T16" s="622"/>
      <c r="U16" s="622"/>
      <c r="V16" s="622"/>
      <c r="W16" s="622"/>
      <c r="X16" s="622"/>
      <c r="Y16" s="623"/>
      <c r="Z16" s="659">
        <v>0.1</v>
      </c>
      <c r="AA16" s="659"/>
      <c r="AB16" s="659"/>
      <c r="AC16" s="659"/>
      <c r="AD16" s="660">
        <v>23625</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145</v>
      </c>
      <c r="BH16" s="622"/>
      <c r="BI16" s="622"/>
      <c r="BJ16" s="622"/>
      <c r="BK16" s="622"/>
      <c r="BL16" s="622"/>
      <c r="BM16" s="622"/>
      <c r="BN16" s="623"/>
      <c r="BO16" s="659" t="s">
        <v>145</v>
      </c>
      <c r="BP16" s="659"/>
      <c r="BQ16" s="659"/>
      <c r="BR16" s="659"/>
      <c r="BS16" s="660" t="s">
        <v>185</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74964</v>
      </c>
      <c r="CS16" s="622"/>
      <c r="CT16" s="622"/>
      <c r="CU16" s="622"/>
      <c r="CV16" s="622"/>
      <c r="CW16" s="622"/>
      <c r="CX16" s="622"/>
      <c r="CY16" s="623"/>
      <c r="CZ16" s="659">
        <v>0.3</v>
      </c>
      <c r="DA16" s="659"/>
      <c r="DB16" s="659"/>
      <c r="DC16" s="659"/>
      <c r="DD16" s="627" t="s">
        <v>185</v>
      </c>
      <c r="DE16" s="622"/>
      <c r="DF16" s="622"/>
      <c r="DG16" s="622"/>
      <c r="DH16" s="622"/>
      <c r="DI16" s="622"/>
      <c r="DJ16" s="622"/>
      <c r="DK16" s="622"/>
      <c r="DL16" s="622"/>
      <c r="DM16" s="622"/>
      <c r="DN16" s="622"/>
      <c r="DO16" s="622"/>
      <c r="DP16" s="623"/>
      <c r="DQ16" s="627">
        <v>9408</v>
      </c>
      <c r="DR16" s="622"/>
      <c r="DS16" s="622"/>
      <c r="DT16" s="622"/>
      <c r="DU16" s="622"/>
      <c r="DV16" s="622"/>
      <c r="DW16" s="622"/>
      <c r="DX16" s="622"/>
      <c r="DY16" s="622"/>
      <c r="DZ16" s="622"/>
      <c r="EA16" s="622"/>
      <c r="EB16" s="622"/>
      <c r="EC16" s="658"/>
    </row>
    <row r="17" spans="2:133" ht="11.25" customHeight="1">
      <c r="B17" s="618" t="s">
        <v>267</v>
      </c>
      <c r="C17" s="619"/>
      <c r="D17" s="619"/>
      <c r="E17" s="619"/>
      <c r="F17" s="619"/>
      <c r="G17" s="619"/>
      <c r="H17" s="619"/>
      <c r="I17" s="619"/>
      <c r="J17" s="619"/>
      <c r="K17" s="619"/>
      <c r="L17" s="619"/>
      <c r="M17" s="619"/>
      <c r="N17" s="619"/>
      <c r="O17" s="619"/>
      <c r="P17" s="619"/>
      <c r="Q17" s="620"/>
      <c r="R17" s="621">
        <v>93612</v>
      </c>
      <c r="S17" s="622"/>
      <c r="T17" s="622"/>
      <c r="U17" s="622"/>
      <c r="V17" s="622"/>
      <c r="W17" s="622"/>
      <c r="X17" s="622"/>
      <c r="Y17" s="623"/>
      <c r="Z17" s="659">
        <v>0.3</v>
      </c>
      <c r="AA17" s="659"/>
      <c r="AB17" s="659"/>
      <c r="AC17" s="659"/>
      <c r="AD17" s="660">
        <v>93612</v>
      </c>
      <c r="AE17" s="660"/>
      <c r="AF17" s="660"/>
      <c r="AG17" s="660"/>
      <c r="AH17" s="660"/>
      <c r="AI17" s="660"/>
      <c r="AJ17" s="660"/>
      <c r="AK17" s="660"/>
      <c r="AL17" s="624">
        <v>0.6</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185</v>
      </c>
      <c r="BH17" s="622"/>
      <c r="BI17" s="622"/>
      <c r="BJ17" s="622"/>
      <c r="BK17" s="622"/>
      <c r="BL17" s="622"/>
      <c r="BM17" s="622"/>
      <c r="BN17" s="623"/>
      <c r="BO17" s="659" t="s">
        <v>145</v>
      </c>
      <c r="BP17" s="659"/>
      <c r="BQ17" s="659"/>
      <c r="BR17" s="659"/>
      <c r="BS17" s="660" t="s">
        <v>145</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2550150</v>
      </c>
      <c r="CS17" s="622"/>
      <c r="CT17" s="622"/>
      <c r="CU17" s="622"/>
      <c r="CV17" s="622"/>
      <c r="CW17" s="622"/>
      <c r="CX17" s="622"/>
      <c r="CY17" s="623"/>
      <c r="CZ17" s="659">
        <v>8.6</v>
      </c>
      <c r="DA17" s="659"/>
      <c r="DB17" s="659"/>
      <c r="DC17" s="659"/>
      <c r="DD17" s="627" t="s">
        <v>185</v>
      </c>
      <c r="DE17" s="622"/>
      <c r="DF17" s="622"/>
      <c r="DG17" s="622"/>
      <c r="DH17" s="622"/>
      <c r="DI17" s="622"/>
      <c r="DJ17" s="622"/>
      <c r="DK17" s="622"/>
      <c r="DL17" s="622"/>
      <c r="DM17" s="622"/>
      <c r="DN17" s="622"/>
      <c r="DO17" s="622"/>
      <c r="DP17" s="623"/>
      <c r="DQ17" s="627">
        <v>1896235</v>
      </c>
      <c r="DR17" s="622"/>
      <c r="DS17" s="622"/>
      <c r="DT17" s="622"/>
      <c r="DU17" s="622"/>
      <c r="DV17" s="622"/>
      <c r="DW17" s="622"/>
      <c r="DX17" s="622"/>
      <c r="DY17" s="622"/>
      <c r="DZ17" s="622"/>
      <c r="EA17" s="622"/>
      <c r="EB17" s="622"/>
      <c r="EC17" s="658"/>
    </row>
    <row r="18" spans="2:133" ht="11.25" customHeight="1">
      <c r="B18" s="618" t="s">
        <v>270</v>
      </c>
      <c r="C18" s="619"/>
      <c r="D18" s="619"/>
      <c r="E18" s="619"/>
      <c r="F18" s="619"/>
      <c r="G18" s="619"/>
      <c r="H18" s="619"/>
      <c r="I18" s="619"/>
      <c r="J18" s="619"/>
      <c r="K18" s="619"/>
      <c r="L18" s="619"/>
      <c r="M18" s="619"/>
      <c r="N18" s="619"/>
      <c r="O18" s="619"/>
      <c r="P18" s="619"/>
      <c r="Q18" s="620"/>
      <c r="R18" s="621">
        <v>91867</v>
      </c>
      <c r="S18" s="622"/>
      <c r="T18" s="622"/>
      <c r="U18" s="622"/>
      <c r="V18" s="622"/>
      <c r="W18" s="622"/>
      <c r="X18" s="622"/>
      <c r="Y18" s="623"/>
      <c r="Z18" s="659">
        <v>0.3</v>
      </c>
      <c r="AA18" s="659"/>
      <c r="AB18" s="659"/>
      <c r="AC18" s="659"/>
      <c r="AD18" s="660">
        <v>91867</v>
      </c>
      <c r="AE18" s="660"/>
      <c r="AF18" s="660"/>
      <c r="AG18" s="660"/>
      <c r="AH18" s="660"/>
      <c r="AI18" s="660"/>
      <c r="AJ18" s="660"/>
      <c r="AK18" s="660"/>
      <c r="AL18" s="624">
        <v>0.6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v>63281</v>
      </c>
      <c r="BH18" s="622"/>
      <c r="BI18" s="622"/>
      <c r="BJ18" s="622"/>
      <c r="BK18" s="622"/>
      <c r="BL18" s="622"/>
      <c r="BM18" s="622"/>
      <c r="BN18" s="623"/>
      <c r="BO18" s="659">
        <v>0.7</v>
      </c>
      <c r="BP18" s="659"/>
      <c r="BQ18" s="659"/>
      <c r="BR18" s="659"/>
      <c r="BS18" s="660" t="s">
        <v>185</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145</v>
      </c>
      <c r="CS18" s="622"/>
      <c r="CT18" s="622"/>
      <c r="CU18" s="622"/>
      <c r="CV18" s="622"/>
      <c r="CW18" s="622"/>
      <c r="CX18" s="622"/>
      <c r="CY18" s="623"/>
      <c r="CZ18" s="659" t="s">
        <v>185</v>
      </c>
      <c r="DA18" s="659"/>
      <c r="DB18" s="659"/>
      <c r="DC18" s="659"/>
      <c r="DD18" s="627" t="s">
        <v>145</v>
      </c>
      <c r="DE18" s="622"/>
      <c r="DF18" s="622"/>
      <c r="DG18" s="622"/>
      <c r="DH18" s="622"/>
      <c r="DI18" s="622"/>
      <c r="DJ18" s="622"/>
      <c r="DK18" s="622"/>
      <c r="DL18" s="622"/>
      <c r="DM18" s="622"/>
      <c r="DN18" s="622"/>
      <c r="DO18" s="622"/>
      <c r="DP18" s="623"/>
      <c r="DQ18" s="627" t="s">
        <v>145</v>
      </c>
      <c r="DR18" s="622"/>
      <c r="DS18" s="622"/>
      <c r="DT18" s="622"/>
      <c r="DU18" s="622"/>
      <c r="DV18" s="622"/>
      <c r="DW18" s="622"/>
      <c r="DX18" s="622"/>
      <c r="DY18" s="622"/>
      <c r="DZ18" s="622"/>
      <c r="EA18" s="622"/>
      <c r="EB18" s="622"/>
      <c r="EC18" s="658"/>
    </row>
    <row r="19" spans="2:133" ht="11.25" customHeight="1">
      <c r="B19" s="618" t="s">
        <v>273</v>
      </c>
      <c r="C19" s="619"/>
      <c r="D19" s="619"/>
      <c r="E19" s="619"/>
      <c r="F19" s="619"/>
      <c r="G19" s="619"/>
      <c r="H19" s="619"/>
      <c r="I19" s="619"/>
      <c r="J19" s="619"/>
      <c r="K19" s="619"/>
      <c r="L19" s="619"/>
      <c r="M19" s="619"/>
      <c r="N19" s="619"/>
      <c r="O19" s="619"/>
      <c r="P19" s="619"/>
      <c r="Q19" s="620"/>
      <c r="R19" s="621">
        <v>89221</v>
      </c>
      <c r="S19" s="622"/>
      <c r="T19" s="622"/>
      <c r="U19" s="622"/>
      <c r="V19" s="622"/>
      <c r="W19" s="622"/>
      <c r="X19" s="622"/>
      <c r="Y19" s="623"/>
      <c r="Z19" s="659">
        <v>0.3</v>
      </c>
      <c r="AA19" s="659"/>
      <c r="AB19" s="659"/>
      <c r="AC19" s="659"/>
      <c r="AD19" s="660">
        <v>89221</v>
      </c>
      <c r="AE19" s="660"/>
      <c r="AF19" s="660"/>
      <c r="AG19" s="660"/>
      <c r="AH19" s="660"/>
      <c r="AI19" s="660"/>
      <c r="AJ19" s="660"/>
      <c r="AK19" s="660"/>
      <c r="AL19" s="624">
        <v>0.6</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497186</v>
      </c>
      <c r="BH19" s="622"/>
      <c r="BI19" s="622"/>
      <c r="BJ19" s="622"/>
      <c r="BK19" s="622"/>
      <c r="BL19" s="622"/>
      <c r="BM19" s="622"/>
      <c r="BN19" s="623"/>
      <c r="BO19" s="659">
        <v>5.8</v>
      </c>
      <c r="BP19" s="659"/>
      <c r="BQ19" s="659"/>
      <c r="BR19" s="659"/>
      <c r="BS19" s="660" t="s">
        <v>145</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145</v>
      </c>
      <c r="CS19" s="622"/>
      <c r="CT19" s="622"/>
      <c r="CU19" s="622"/>
      <c r="CV19" s="622"/>
      <c r="CW19" s="622"/>
      <c r="CX19" s="622"/>
      <c r="CY19" s="623"/>
      <c r="CZ19" s="659" t="s">
        <v>145</v>
      </c>
      <c r="DA19" s="659"/>
      <c r="DB19" s="659"/>
      <c r="DC19" s="659"/>
      <c r="DD19" s="627" t="s">
        <v>145</v>
      </c>
      <c r="DE19" s="622"/>
      <c r="DF19" s="622"/>
      <c r="DG19" s="622"/>
      <c r="DH19" s="622"/>
      <c r="DI19" s="622"/>
      <c r="DJ19" s="622"/>
      <c r="DK19" s="622"/>
      <c r="DL19" s="622"/>
      <c r="DM19" s="622"/>
      <c r="DN19" s="622"/>
      <c r="DO19" s="622"/>
      <c r="DP19" s="623"/>
      <c r="DQ19" s="627" t="s">
        <v>185</v>
      </c>
      <c r="DR19" s="622"/>
      <c r="DS19" s="622"/>
      <c r="DT19" s="622"/>
      <c r="DU19" s="622"/>
      <c r="DV19" s="622"/>
      <c r="DW19" s="622"/>
      <c r="DX19" s="622"/>
      <c r="DY19" s="622"/>
      <c r="DZ19" s="622"/>
      <c r="EA19" s="622"/>
      <c r="EB19" s="622"/>
      <c r="EC19" s="658"/>
    </row>
    <row r="20" spans="2:133" ht="11.25" customHeight="1">
      <c r="B20" s="688" t="s">
        <v>276</v>
      </c>
      <c r="C20" s="689"/>
      <c r="D20" s="689"/>
      <c r="E20" s="689"/>
      <c r="F20" s="689"/>
      <c r="G20" s="689"/>
      <c r="H20" s="689"/>
      <c r="I20" s="689"/>
      <c r="J20" s="689"/>
      <c r="K20" s="689"/>
      <c r="L20" s="689"/>
      <c r="M20" s="689"/>
      <c r="N20" s="689"/>
      <c r="O20" s="689"/>
      <c r="P20" s="689"/>
      <c r="Q20" s="690"/>
      <c r="R20" s="621">
        <v>2646</v>
      </c>
      <c r="S20" s="622"/>
      <c r="T20" s="622"/>
      <c r="U20" s="622"/>
      <c r="V20" s="622"/>
      <c r="W20" s="622"/>
      <c r="X20" s="622"/>
      <c r="Y20" s="623"/>
      <c r="Z20" s="659">
        <v>0</v>
      </c>
      <c r="AA20" s="659"/>
      <c r="AB20" s="659"/>
      <c r="AC20" s="659"/>
      <c r="AD20" s="660">
        <v>2646</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497186</v>
      </c>
      <c r="BH20" s="622"/>
      <c r="BI20" s="622"/>
      <c r="BJ20" s="622"/>
      <c r="BK20" s="622"/>
      <c r="BL20" s="622"/>
      <c r="BM20" s="622"/>
      <c r="BN20" s="623"/>
      <c r="BO20" s="659">
        <v>5.8</v>
      </c>
      <c r="BP20" s="659"/>
      <c r="BQ20" s="659"/>
      <c r="BR20" s="659"/>
      <c r="BS20" s="660" t="s">
        <v>145</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29487382</v>
      </c>
      <c r="CS20" s="622"/>
      <c r="CT20" s="622"/>
      <c r="CU20" s="622"/>
      <c r="CV20" s="622"/>
      <c r="CW20" s="622"/>
      <c r="CX20" s="622"/>
      <c r="CY20" s="623"/>
      <c r="CZ20" s="659">
        <v>100</v>
      </c>
      <c r="DA20" s="659"/>
      <c r="DB20" s="659"/>
      <c r="DC20" s="659"/>
      <c r="DD20" s="627">
        <v>2267158</v>
      </c>
      <c r="DE20" s="622"/>
      <c r="DF20" s="622"/>
      <c r="DG20" s="622"/>
      <c r="DH20" s="622"/>
      <c r="DI20" s="622"/>
      <c r="DJ20" s="622"/>
      <c r="DK20" s="622"/>
      <c r="DL20" s="622"/>
      <c r="DM20" s="622"/>
      <c r="DN20" s="622"/>
      <c r="DO20" s="622"/>
      <c r="DP20" s="623"/>
      <c r="DQ20" s="627">
        <v>18261326</v>
      </c>
      <c r="DR20" s="622"/>
      <c r="DS20" s="622"/>
      <c r="DT20" s="622"/>
      <c r="DU20" s="622"/>
      <c r="DV20" s="622"/>
      <c r="DW20" s="622"/>
      <c r="DX20" s="622"/>
      <c r="DY20" s="622"/>
      <c r="DZ20" s="622"/>
      <c r="EA20" s="622"/>
      <c r="EB20" s="622"/>
      <c r="EC20" s="658"/>
    </row>
    <row r="21" spans="2:133" ht="11.25" customHeight="1">
      <c r="B21" s="618" t="s">
        <v>279</v>
      </c>
      <c r="C21" s="619"/>
      <c r="D21" s="619"/>
      <c r="E21" s="619"/>
      <c r="F21" s="619"/>
      <c r="G21" s="619"/>
      <c r="H21" s="619"/>
      <c r="I21" s="619"/>
      <c r="J21" s="619"/>
      <c r="K21" s="619"/>
      <c r="L21" s="619"/>
      <c r="M21" s="619"/>
      <c r="N21" s="619"/>
      <c r="O21" s="619"/>
      <c r="P21" s="619"/>
      <c r="Q21" s="620"/>
      <c r="R21" s="621">
        <v>4813630</v>
      </c>
      <c r="S21" s="622"/>
      <c r="T21" s="622"/>
      <c r="U21" s="622"/>
      <c r="V21" s="622"/>
      <c r="W21" s="622"/>
      <c r="X21" s="622"/>
      <c r="Y21" s="623"/>
      <c r="Z21" s="659">
        <v>15.2</v>
      </c>
      <c r="AA21" s="659"/>
      <c r="AB21" s="659"/>
      <c r="AC21" s="659"/>
      <c r="AD21" s="660">
        <v>4464892</v>
      </c>
      <c r="AE21" s="660"/>
      <c r="AF21" s="660"/>
      <c r="AG21" s="660"/>
      <c r="AH21" s="660"/>
      <c r="AI21" s="660"/>
      <c r="AJ21" s="660"/>
      <c r="AK21" s="660"/>
      <c r="AL21" s="624">
        <v>30.4</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7344</v>
      </c>
      <c r="BH21" s="622"/>
      <c r="BI21" s="622"/>
      <c r="BJ21" s="622"/>
      <c r="BK21" s="622"/>
      <c r="BL21" s="622"/>
      <c r="BM21" s="622"/>
      <c r="BN21" s="623"/>
      <c r="BO21" s="659">
        <v>0.1</v>
      </c>
      <c r="BP21" s="659"/>
      <c r="BQ21" s="659"/>
      <c r="BR21" s="659"/>
      <c r="BS21" s="660" t="s">
        <v>185</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281</v>
      </c>
      <c r="C22" s="619"/>
      <c r="D22" s="619"/>
      <c r="E22" s="619"/>
      <c r="F22" s="619"/>
      <c r="G22" s="619"/>
      <c r="H22" s="619"/>
      <c r="I22" s="619"/>
      <c r="J22" s="619"/>
      <c r="K22" s="619"/>
      <c r="L22" s="619"/>
      <c r="M22" s="619"/>
      <c r="N22" s="619"/>
      <c r="O22" s="619"/>
      <c r="P22" s="619"/>
      <c r="Q22" s="620"/>
      <c r="R22" s="621">
        <v>4464892</v>
      </c>
      <c r="S22" s="622"/>
      <c r="T22" s="622"/>
      <c r="U22" s="622"/>
      <c r="V22" s="622"/>
      <c r="W22" s="622"/>
      <c r="X22" s="622"/>
      <c r="Y22" s="623"/>
      <c r="Z22" s="659">
        <v>14.1</v>
      </c>
      <c r="AA22" s="659"/>
      <c r="AB22" s="659"/>
      <c r="AC22" s="659"/>
      <c r="AD22" s="660">
        <v>4464892</v>
      </c>
      <c r="AE22" s="660"/>
      <c r="AF22" s="660"/>
      <c r="AG22" s="660"/>
      <c r="AH22" s="660"/>
      <c r="AI22" s="660"/>
      <c r="AJ22" s="660"/>
      <c r="AK22" s="660"/>
      <c r="AL22" s="624">
        <v>30.4</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185</v>
      </c>
      <c r="BH22" s="622"/>
      <c r="BI22" s="622"/>
      <c r="BJ22" s="622"/>
      <c r="BK22" s="622"/>
      <c r="BL22" s="622"/>
      <c r="BM22" s="622"/>
      <c r="BN22" s="623"/>
      <c r="BO22" s="659" t="s">
        <v>185</v>
      </c>
      <c r="BP22" s="659"/>
      <c r="BQ22" s="659"/>
      <c r="BR22" s="659"/>
      <c r="BS22" s="660" t="s">
        <v>185</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284</v>
      </c>
      <c r="C23" s="619"/>
      <c r="D23" s="619"/>
      <c r="E23" s="619"/>
      <c r="F23" s="619"/>
      <c r="G23" s="619"/>
      <c r="H23" s="619"/>
      <c r="I23" s="619"/>
      <c r="J23" s="619"/>
      <c r="K23" s="619"/>
      <c r="L23" s="619"/>
      <c r="M23" s="619"/>
      <c r="N23" s="619"/>
      <c r="O23" s="619"/>
      <c r="P23" s="619"/>
      <c r="Q23" s="620"/>
      <c r="R23" s="621">
        <v>348738</v>
      </c>
      <c r="S23" s="622"/>
      <c r="T23" s="622"/>
      <c r="U23" s="622"/>
      <c r="V23" s="622"/>
      <c r="W23" s="622"/>
      <c r="X23" s="622"/>
      <c r="Y23" s="623"/>
      <c r="Z23" s="659">
        <v>1.1000000000000001</v>
      </c>
      <c r="AA23" s="659"/>
      <c r="AB23" s="659"/>
      <c r="AC23" s="659"/>
      <c r="AD23" s="660" t="s">
        <v>185</v>
      </c>
      <c r="AE23" s="660"/>
      <c r="AF23" s="660"/>
      <c r="AG23" s="660"/>
      <c r="AH23" s="660"/>
      <c r="AI23" s="660"/>
      <c r="AJ23" s="660"/>
      <c r="AK23" s="660"/>
      <c r="AL23" s="624" t="s">
        <v>145</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489842</v>
      </c>
      <c r="BH23" s="622"/>
      <c r="BI23" s="622"/>
      <c r="BJ23" s="622"/>
      <c r="BK23" s="622"/>
      <c r="BL23" s="622"/>
      <c r="BM23" s="622"/>
      <c r="BN23" s="623"/>
      <c r="BO23" s="659">
        <v>5.7</v>
      </c>
      <c r="BP23" s="659"/>
      <c r="BQ23" s="659"/>
      <c r="BR23" s="659"/>
      <c r="BS23" s="660" t="s">
        <v>145</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c r="B24" s="618" t="s">
        <v>291</v>
      </c>
      <c r="C24" s="619"/>
      <c r="D24" s="619"/>
      <c r="E24" s="619"/>
      <c r="F24" s="619"/>
      <c r="G24" s="619"/>
      <c r="H24" s="619"/>
      <c r="I24" s="619"/>
      <c r="J24" s="619"/>
      <c r="K24" s="619"/>
      <c r="L24" s="619"/>
      <c r="M24" s="619"/>
      <c r="N24" s="619"/>
      <c r="O24" s="619"/>
      <c r="P24" s="619"/>
      <c r="Q24" s="620"/>
      <c r="R24" s="621" t="s">
        <v>145</v>
      </c>
      <c r="S24" s="622"/>
      <c r="T24" s="622"/>
      <c r="U24" s="622"/>
      <c r="V24" s="622"/>
      <c r="W24" s="622"/>
      <c r="X24" s="622"/>
      <c r="Y24" s="623"/>
      <c r="Z24" s="659" t="s">
        <v>185</v>
      </c>
      <c r="AA24" s="659"/>
      <c r="AB24" s="659"/>
      <c r="AC24" s="659"/>
      <c r="AD24" s="660" t="s">
        <v>145</v>
      </c>
      <c r="AE24" s="660"/>
      <c r="AF24" s="660"/>
      <c r="AG24" s="660"/>
      <c r="AH24" s="660"/>
      <c r="AI24" s="660"/>
      <c r="AJ24" s="660"/>
      <c r="AK24" s="660"/>
      <c r="AL24" s="624" t="s">
        <v>185</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185</v>
      </c>
      <c r="BH24" s="622"/>
      <c r="BI24" s="622"/>
      <c r="BJ24" s="622"/>
      <c r="BK24" s="622"/>
      <c r="BL24" s="622"/>
      <c r="BM24" s="622"/>
      <c r="BN24" s="623"/>
      <c r="BO24" s="659" t="s">
        <v>185</v>
      </c>
      <c r="BP24" s="659"/>
      <c r="BQ24" s="659"/>
      <c r="BR24" s="659"/>
      <c r="BS24" s="660" t="s">
        <v>145</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14109930</v>
      </c>
      <c r="CS24" s="677"/>
      <c r="CT24" s="677"/>
      <c r="CU24" s="677"/>
      <c r="CV24" s="677"/>
      <c r="CW24" s="677"/>
      <c r="CX24" s="677"/>
      <c r="CY24" s="702"/>
      <c r="CZ24" s="703">
        <v>47.9</v>
      </c>
      <c r="DA24" s="685"/>
      <c r="DB24" s="685"/>
      <c r="DC24" s="705"/>
      <c r="DD24" s="701">
        <v>7034934</v>
      </c>
      <c r="DE24" s="677"/>
      <c r="DF24" s="677"/>
      <c r="DG24" s="677"/>
      <c r="DH24" s="677"/>
      <c r="DI24" s="677"/>
      <c r="DJ24" s="677"/>
      <c r="DK24" s="702"/>
      <c r="DL24" s="701">
        <v>6988842</v>
      </c>
      <c r="DM24" s="677"/>
      <c r="DN24" s="677"/>
      <c r="DO24" s="677"/>
      <c r="DP24" s="677"/>
      <c r="DQ24" s="677"/>
      <c r="DR24" s="677"/>
      <c r="DS24" s="677"/>
      <c r="DT24" s="677"/>
      <c r="DU24" s="677"/>
      <c r="DV24" s="702"/>
      <c r="DW24" s="703">
        <v>46.7</v>
      </c>
      <c r="DX24" s="685"/>
      <c r="DY24" s="685"/>
      <c r="DZ24" s="685"/>
      <c r="EA24" s="685"/>
      <c r="EB24" s="685"/>
      <c r="EC24" s="704"/>
    </row>
    <row r="25" spans="2:133" ht="11.25" customHeight="1">
      <c r="B25" s="618" t="s">
        <v>294</v>
      </c>
      <c r="C25" s="619"/>
      <c r="D25" s="619"/>
      <c r="E25" s="619"/>
      <c r="F25" s="619"/>
      <c r="G25" s="619"/>
      <c r="H25" s="619"/>
      <c r="I25" s="619"/>
      <c r="J25" s="619"/>
      <c r="K25" s="619"/>
      <c r="L25" s="619"/>
      <c r="M25" s="619"/>
      <c r="N25" s="619"/>
      <c r="O25" s="619"/>
      <c r="P25" s="619"/>
      <c r="Q25" s="620"/>
      <c r="R25" s="621">
        <v>15508946</v>
      </c>
      <c r="S25" s="622"/>
      <c r="T25" s="622"/>
      <c r="U25" s="622"/>
      <c r="V25" s="622"/>
      <c r="W25" s="622"/>
      <c r="X25" s="622"/>
      <c r="Y25" s="623"/>
      <c r="Z25" s="659">
        <v>48.8</v>
      </c>
      <c r="AA25" s="659"/>
      <c r="AB25" s="659"/>
      <c r="AC25" s="659"/>
      <c r="AD25" s="660">
        <v>14607085</v>
      </c>
      <c r="AE25" s="660"/>
      <c r="AF25" s="660"/>
      <c r="AG25" s="660"/>
      <c r="AH25" s="660"/>
      <c r="AI25" s="660"/>
      <c r="AJ25" s="660"/>
      <c r="AK25" s="660"/>
      <c r="AL25" s="624">
        <v>99.6</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145</v>
      </c>
      <c r="BH25" s="622"/>
      <c r="BI25" s="622"/>
      <c r="BJ25" s="622"/>
      <c r="BK25" s="622"/>
      <c r="BL25" s="622"/>
      <c r="BM25" s="622"/>
      <c r="BN25" s="623"/>
      <c r="BO25" s="659" t="s">
        <v>185</v>
      </c>
      <c r="BP25" s="659"/>
      <c r="BQ25" s="659"/>
      <c r="BR25" s="659"/>
      <c r="BS25" s="660" t="s">
        <v>145</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3422006</v>
      </c>
      <c r="CS25" s="634"/>
      <c r="CT25" s="634"/>
      <c r="CU25" s="634"/>
      <c r="CV25" s="634"/>
      <c r="CW25" s="634"/>
      <c r="CX25" s="634"/>
      <c r="CY25" s="635"/>
      <c r="CZ25" s="624">
        <v>11.6</v>
      </c>
      <c r="DA25" s="636"/>
      <c r="DB25" s="636"/>
      <c r="DC25" s="637"/>
      <c r="DD25" s="627">
        <v>3036562</v>
      </c>
      <c r="DE25" s="634"/>
      <c r="DF25" s="634"/>
      <c r="DG25" s="634"/>
      <c r="DH25" s="634"/>
      <c r="DI25" s="634"/>
      <c r="DJ25" s="634"/>
      <c r="DK25" s="635"/>
      <c r="DL25" s="627">
        <v>2991421</v>
      </c>
      <c r="DM25" s="634"/>
      <c r="DN25" s="634"/>
      <c r="DO25" s="634"/>
      <c r="DP25" s="634"/>
      <c r="DQ25" s="634"/>
      <c r="DR25" s="634"/>
      <c r="DS25" s="634"/>
      <c r="DT25" s="634"/>
      <c r="DU25" s="634"/>
      <c r="DV25" s="635"/>
      <c r="DW25" s="624">
        <v>20</v>
      </c>
      <c r="DX25" s="636"/>
      <c r="DY25" s="636"/>
      <c r="DZ25" s="636"/>
      <c r="EA25" s="636"/>
      <c r="EB25" s="636"/>
      <c r="EC25" s="648"/>
    </row>
    <row r="26" spans="2:133" ht="11.25" customHeight="1">
      <c r="B26" s="618" t="s">
        <v>297</v>
      </c>
      <c r="C26" s="619"/>
      <c r="D26" s="619"/>
      <c r="E26" s="619"/>
      <c r="F26" s="619"/>
      <c r="G26" s="619"/>
      <c r="H26" s="619"/>
      <c r="I26" s="619"/>
      <c r="J26" s="619"/>
      <c r="K26" s="619"/>
      <c r="L26" s="619"/>
      <c r="M26" s="619"/>
      <c r="N26" s="619"/>
      <c r="O26" s="619"/>
      <c r="P26" s="619"/>
      <c r="Q26" s="620"/>
      <c r="R26" s="621">
        <v>13751</v>
      </c>
      <c r="S26" s="622"/>
      <c r="T26" s="622"/>
      <c r="U26" s="622"/>
      <c r="V26" s="622"/>
      <c r="W26" s="622"/>
      <c r="X26" s="622"/>
      <c r="Y26" s="623"/>
      <c r="Z26" s="659">
        <v>0</v>
      </c>
      <c r="AA26" s="659"/>
      <c r="AB26" s="659"/>
      <c r="AC26" s="659"/>
      <c r="AD26" s="660">
        <v>13751</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145</v>
      </c>
      <c r="BH26" s="622"/>
      <c r="BI26" s="622"/>
      <c r="BJ26" s="622"/>
      <c r="BK26" s="622"/>
      <c r="BL26" s="622"/>
      <c r="BM26" s="622"/>
      <c r="BN26" s="623"/>
      <c r="BO26" s="659" t="s">
        <v>185</v>
      </c>
      <c r="BP26" s="659"/>
      <c r="BQ26" s="659"/>
      <c r="BR26" s="659"/>
      <c r="BS26" s="660" t="s">
        <v>185</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2281396</v>
      </c>
      <c r="CS26" s="622"/>
      <c r="CT26" s="622"/>
      <c r="CU26" s="622"/>
      <c r="CV26" s="622"/>
      <c r="CW26" s="622"/>
      <c r="CX26" s="622"/>
      <c r="CY26" s="623"/>
      <c r="CZ26" s="624">
        <v>7.7</v>
      </c>
      <c r="DA26" s="636"/>
      <c r="DB26" s="636"/>
      <c r="DC26" s="637"/>
      <c r="DD26" s="627">
        <v>1965846</v>
      </c>
      <c r="DE26" s="622"/>
      <c r="DF26" s="622"/>
      <c r="DG26" s="622"/>
      <c r="DH26" s="622"/>
      <c r="DI26" s="622"/>
      <c r="DJ26" s="622"/>
      <c r="DK26" s="623"/>
      <c r="DL26" s="627" t="s">
        <v>185</v>
      </c>
      <c r="DM26" s="622"/>
      <c r="DN26" s="622"/>
      <c r="DO26" s="622"/>
      <c r="DP26" s="622"/>
      <c r="DQ26" s="622"/>
      <c r="DR26" s="622"/>
      <c r="DS26" s="622"/>
      <c r="DT26" s="622"/>
      <c r="DU26" s="622"/>
      <c r="DV26" s="623"/>
      <c r="DW26" s="624" t="s">
        <v>145</v>
      </c>
      <c r="DX26" s="636"/>
      <c r="DY26" s="636"/>
      <c r="DZ26" s="636"/>
      <c r="EA26" s="636"/>
      <c r="EB26" s="636"/>
      <c r="EC26" s="648"/>
    </row>
    <row r="27" spans="2:133" ht="11.25" customHeight="1">
      <c r="B27" s="618" t="s">
        <v>300</v>
      </c>
      <c r="C27" s="619"/>
      <c r="D27" s="619"/>
      <c r="E27" s="619"/>
      <c r="F27" s="619"/>
      <c r="G27" s="619"/>
      <c r="H27" s="619"/>
      <c r="I27" s="619"/>
      <c r="J27" s="619"/>
      <c r="K27" s="619"/>
      <c r="L27" s="619"/>
      <c r="M27" s="619"/>
      <c r="N27" s="619"/>
      <c r="O27" s="619"/>
      <c r="P27" s="619"/>
      <c r="Q27" s="620"/>
      <c r="R27" s="621">
        <v>279768</v>
      </c>
      <c r="S27" s="622"/>
      <c r="T27" s="622"/>
      <c r="U27" s="622"/>
      <c r="V27" s="622"/>
      <c r="W27" s="622"/>
      <c r="X27" s="622"/>
      <c r="Y27" s="623"/>
      <c r="Z27" s="659">
        <v>0.9</v>
      </c>
      <c r="AA27" s="659"/>
      <c r="AB27" s="659"/>
      <c r="AC27" s="659"/>
      <c r="AD27" s="660" t="s">
        <v>185</v>
      </c>
      <c r="AE27" s="660"/>
      <c r="AF27" s="660"/>
      <c r="AG27" s="660"/>
      <c r="AH27" s="660"/>
      <c r="AI27" s="660"/>
      <c r="AJ27" s="660"/>
      <c r="AK27" s="660"/>
      <c r="AL27" s="624" t="s">
        <v>145</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8594004</v>
      </c>
      <c r="BH27" s="622"/>
      <c r="BI27" s="622"/>
      <c r="BJ27" s="622"/>
      <c r="BK27" s="622"/>
      <c r="BL27" s="622"/>
      <c r="BM27" s="622"/>
      <c r="BN27" s="623"/>
      <c r="BO27" s="659">
        <v>100</v>
      </c>
      <c r="BP27" s="659"/>
      <c r="BQ27" s="659"/>
      <c r="BR27" s="659"/>
      <c r="BS27" s="660">
        <v>98232</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8137774</v>
      </c>
      <c r="CS27" s="634"/>
      <c r="CT27" s="634"/>
      <c r="CU27" s="634"/>
      <c r="CV27" s="634"/>
      <c r="CW27" s="634"/>
      <c r="CX27" s="634"/>
      <c r="CY27" s="635"/>
      <c r="CZ27" s="624">
        <v>27.6</v>
      </c>
      <c r="DA27" s="636"/>
      <c r="DB27" s="636"/>
      <c r="DC27" s="637"/>
      <c r="DD27" s="627">
        <v>2102137</v>
      </c>
      <c r="DE27" s="634"/>
      <c r="DF27" s="634"/>
      <c r="DG27" s="634"/>
      <c r="DH27" s="634"/>
      <c r="DI27" s="634"/>
      <c r="DJ27" s="634"/>
      <c r="DK27" s="635"/>
      <c r="DL27" s="627">
        <v>2101186</v>
      </c>
      <c r="DM27" s="634"/>
      <c r="DN27" s="634"/>
      <c r="DO27" s="634"/>
      <c r="DP27" s="634"/>
      <c r="DQ27" s="634"/>
      <c r="DR27" s="634"/>
      <c r="DS27" s="634"/>
      <c r="DT27" s="634"/>
      <c r="DU27" s="634"/>
      <c r="DV27" s="635"/>
      <c r="DW27" s="624">
        <v>14</v>
      </c>
      <c r="DX27" s="636"/>
      <c r="DY27" s="636"/>
      <c r="DZ27" s="636"/>
      <c r="EA27" s="636"/>
      <c r="EB27" s="636"/>
      <c r="EC27" s="648"/>
    </row>
    <row r="28" spans="2:133" ht="11.25" customHeight="1">
      <c r="B28" s="618" t="s">
        <v>303</v>
      </c>
      <c r="C28" s="619"/>
      <c r="D28" s="619"/>
      <c r="E28" s="619"/>
      <c r="F28" s="619"/>
      <c r="G28" s="619"/>
      <c r="H28" s="619"/>
      <c r="I28" s="619"/>
      <c r="J28" s="619"/>
      <c r="K28" s="619"/>
      <c r="L28" s="619"/>
      <c r="M28" s="619"/>
      <c r="N28" s="619"/>
      <c r="O28" s="619"/>
      <c r="P28" s="619"/>
      <c r="Q28" s="620"/>
      <c r="R28" s="621">
        <v>111252</v>
      </c>
      <c r="S28" s="622"/>
      <c r="T28" s="622"/>
      <c r="U28" s="622"/>
      <c r="V28" s="622"/>
      <c r="W28" s="622"/>
      <c r="X28" s="622"/>
      <c r="Y28" s="623"/>
      <c r="Z28" s="659">
        <v>0.4</v>
      </c>
      <c r="AA28" s="659"/>
      <c r="AB28" s="659"/>
      <c r="AC28" s="659"/>
      <c r="AD28" s="660">
        <v>23974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2550150</v>
      </c>
      <c r="CS28" s="622"/>
      <c r="CT28" s="622"/>
      <c r="CU28" s="622"/>
      <c r="CV28" s="622"/>
      <c r="CW28" s="622"/>
      <c r="CX28" s="622"/>
      <c r="CY28" s="623"/>
      <c r="CZ28" s="624">
        <v>8.6</v>
      </c>
      <c r="DA28" s="636"/>
      <c r="DB28" s="636"/>
      <c r="DC28" s="637"/>
      <c r="DD28" s="627">
        <v>1896235</v>
      </c>
      <c r="DE28" s="622"/>
      <c r="DF28" s="622"/>
      <c r="DG28" s="622"/>
      <c r="DH28" s="622"/>
      <c r="DI28" s="622"/>
      <c r="DJ28" s="622"/>
      <c r="DK28" s="623"/>
      <c r="DL28" s="627">
        <v>1896235</v>
      </c>
      <c r="DM28" s="622"/>
      <c r="DN28" s="622"/>
      <c r="DO28" s="622"/>
      <c r="DP28" s="622"/>
      <c r="DQ28" s="622"/>
      <c r="DR28" s="622"/>
      <c r="DS28" s="622"/>
      <c r="DT28" s="622"/>
      <c r="DU28" s="622"/>
      <c r="DV28" s="623"/>
      <c r="DW28" s="624">
        <v>12.7</v>
      </c>
      <c r="DX28" s="636"/>
      <c r="DY28" s="636"/>
      <c r="DZ28" s="636"/>
      <c r="EA28" s="636"/>
      <c r="EB28" s="636"/>
      <c r="EC28" s="648"/>
    </row>
    <row r="29" spans="2:133" ht="11.25" customHeight="1">
      <c r="B29" s="618" t="s">
        <v>305</v>
      </c>
      <c r="C29" s="619"/>
      <c r="D29" s="619"/>
      <c r="E29" s="619"/>
      <c r="F29" s="619"/>
      <c r="G29" s="619"/>
      <c r="H29" s="619"/>
      <c r="I29" s="619"/>
      <c r="J29" s="619"/>
      <c r="K29" s="619"/>
      <c r="L29" s="619"/>
      <c r="M29" s="619"/>
      <c r="N29" s="619"/>
      <c r="O29" s="619"/>
      <c r="P29" s="619"/>
      <c r="Q29" s="620"/>
      <c r="R29" s="621">
        <v>245538</v>
      </c>
      <c r="S29" s="622"/>
      <c r="T29" s="622"/>
      <c r="U29" s="622"/>
      <c r="V29" s="622"/>
      <c r="W29" s="622"/>
      <c r="X29" s="622"/>
      <c r="Y29" s="623"/>
      <c r="Z29" s="659">
        <v>0.8</v>
      </c>
      <c r="AA29" s="659"/>
      <c r="AB29" s="659"/>
      <c r="AC29" s="659"/>
      <c r="AD29" s="660" t="s">
        <v>145</v>
      </c>
      <c r="AE29" s="660"/>
      <c r="AF29" s="660"/>
      <c r="AG29" s="660"/>
      <c r="AH29" s="660"/>
      <c r="AI29" s="660"/>
      <c r="AJ29" s="660"/>
      <c r="AK29" s="660"/>
      <c r="AL29" s="624" t="s">
        <v>185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71</v>
      </c>
      <c r="CG29" s="619"/>
      <c r="CH29" s="619"/>
      <c r="CI29" s="619"/>
      <c r="CJ29" s="619"/>
      <c r="CK29" s="619"/>
      <c r="CL29" s="619"/>
      <c r="CM29" s="619"/>
      <c r="CN29" s="619"/>
      <c r="CO29" s="619"/>
      <c r="CP29" s="619"/>
      <c r="CQ29" s="620"/>
      <c r="CR29" s="621">
        <v>2550150</v>
      </c>
      <c r="CS29" s="634"/>
      <c r="CT29" s="634"/>
      <c r="CU29" s="634"/>
      <c r="CV29" s="634"/>
      <c r="CW29" s="634"/>
      <c r="CX29" s="634"/>
      <c r="CY29" s="635"/>
      <c r="CZ29" s="624">
        <v>8.6</v>
      </c>
      <c r="DA29" s="636"/>
      <c r="DB29" s="636"/>
      <c r="DC29" s="637"/>
      <c r="DD29" s="627">
        <v>1896235</v>
      </c>
      <c r="DE29" s="634"/>
      <c r="DF29" s="634"/>
      <c r="DG29" s="634"/>
      <c r="DH29" s="634"/>
      <c r="DI29" s="634"/>
      <c r="DJ29" s="634"/>
      <c r="DK29" s="635"/>
      <c r="DL29" s="627">
        <v>1896235</v>
      </c>
      <c r="DM29" s="634"/>
      <c r="DN29" s="634"/>
      <c r="DO29" s="634"/>
      <c r="DP29" s="634"/>
      <c r="DQ29" s="634"/>
      <c r="DR29" s="634"/>
      <c r="DS29" s="634"/>
      <c r="DT29" s="634"/>
      <c r="DU29" s="634"/>
      <c r="DV29" s="635"/>
      <c r="DW29" s="624">
        <v>12.7</v>
      </c>
      <c r="DX29" s="636"/>
      <c r="DY29" s="636"/>
      <c r="DZ29" s="636"/>
      <c r="EA29" s="636"/>
      <c r="EB29" s="636"/>
      <c r="EC29" s="648"/>
    </row>
    <row r="30" spans="2:133" ht="11.25" customHeight="1">
      <c r="B30" s="618" t="s">
        <v>307</v>
      </c>
      <c r="C30" s="619"/>
      <c r="D30" s="619"/>
      <c r="E30" s="619"/>
      <c r="F30" s="619"/>
      <c r="G30" s="619"/>
      <c r="H30" s="619"/>
      <c r="I30" s="619"/>
      <c r="J30" s="619"/>
      <c r="K30" s="619"/>
      <c r="L30" s="619"/>
      <c r="M30" s="619"/>
      <c r="N30" s="619"/>
      <c r="O30" s="619"/>
      <c r="P30" s="619"/>
      <c r="Q30" s="620"/>
      <c r="R30" s="621">
        <v>7423867</v>
      </c>
      <c r="S30" s="622"/>
      <c r="T30" s="622"/>
      <c r="U30" s="622"/>
      <c r="V30" s="622"/>
      <c r="W30" s="622"/>
      <c r="X30" s="622"/>
      <c r="Y30" s="623"/>
      <c r="Z30" s="659">
        <v>23.4</v>
      </c>
      <c r="AA30" s="659"/>
      <c r="AB30" s="659"/>
      <c r="AC30" s="659"/>
      <c r="AD30" s="660" t="s">
        <v>145</v>
      </c>
      <c r="AE30" s="660"/>
      <c r="AF30" s="660"/>
      <c r="AG30" s="660"/>
      <c r="AH30" s="660"/>
      <c r="AI30" s="660"/>
      <c r="AJ30" s="660"/>
      <c r="AK30" s="660"/>
      <c r="AL30" s="624" t="s">
        <v>145</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2491394</v>
      </c>
      <c r="CS30" s="622"/>
      <c r="CT30" s="622"/>
      <c r="CU30" s="622"/>
      <c r="CV30" s="622"/>
      <c r="CW30" s="622"/>
      <c r="CX30" s="622"/>
      <c r="CY30" s="623"/>
      <c r="CZ30" s="624">
        <v>8.4</v>
      </c>
      <c r="DA30" s="636"/>
      <c r="DB30" s="636"/>
      <c r="DC30" s="637"/>
      <c r="DD30" s="627">
        <v>1844210</v>
      </c>
      <c r="DE30" s="622"/>
      <c r="DF30" s="622"/>
      <c r="DG30" s="622"/>
      <c r="DH30" s="622"/>
      <c r="DI30" s="622"/>
      <c r="DJ30" s="622"/>
      <c r="DK30" s="623"/>
      <c r="DL30" s="627">
        <v>1844210</v>
      </c>
      <c r="DM30" s="622"/>
      <c r="DN30" s="622"/>
      <c r="DO30" s="622"/>
      <c r="DP30" s="622"/>
      <c r="DQ30" s="622"/>
      <c r="DR30" s="622"/>
      <c r="DS30" s="622"/>
      <c r="DT30" s="622"/>
      <c r="DU30" s="622"/>
      <c r="DV30" s="623"/>
      <c r="DW30" s="624">
        <v>12.3</v>
      </c>
      <c r="DX30" s="636"/>
      <c r="DY30" s="636"/>
      <c r="DZ30" s="636"/>
      <c r="EA30" s="636"/>
      <c r="EB30" s="636"/>
      <c r="EC30" s="648"/>
    </row>
    <row r="31" spans="2:133" ht="11.25" customHeight="1">
      <c r="B31" s="688" t="s">
        <v>311</v>
      </c>
      <c r="C31" s="689"/>
      <c r="D31" s="689"/>
      <c r="E31" s="689"/>
      <c r="F31" s="689"/>
      <c r="G31" s="689"/>
      <c r="H31" s="689"/>
      <c r="I31" s="689"/>
      <c r="J31" s="689"/>
      <c r="K31" s="689"/>
      <c r="L31" s="689"/>
      <c r="M31" s="689"/>
      <c r="N31" s="689"/>
      <c r="O31" s="689"/>
      <c r="P31" s="689"/>
      <c r="Q31" s="690"/>
      <c r="R31" s="621" t="s">
        <v>185</v>
      </c>
      <c r="S31" s="622"/>
      <c r="T31" s="622"/>
      <c r="U31" s="622"/>
      <c r="V31" s="622"/>
      <c r="W31" s="622"/>
      <c r="X31" s="622"/>
      <c r="Y31" s="623"/>
      <c r="Z31" s="659" t="s">
        <v>145</v>
      </c>
      <c r="AA31" s="659"/>
      <c r="AB31" s="659"/>
      <c r="AC31" s="659"/>
      <c r="AD31" s="660" t="s">
        <v>185</v>
      </c>
      <c r="AE31" s="660"/>
      <c r="AF31" s="660"/>
      <c r="AG31" s="660"/>
      <c r="AH31" s="660"/>
      <c r="AI31" s="660"/>
      <c r="AJ31" s="660"/>
      <c r="AK31" s="660"/>
      <c r="AL31" s="624" t="s">
        <v>185</v>
      </c>
      <c r="AM31" s="625"/>
      <c r="AN31" s="625"/>
      <c r="AO31" s="661"/>
      <c r="AP31" s="693" t="s">
        <v>312</v>
      </c>
      <c r="AQ31" s="694"/>
      <c r="AR31" s="694"/>
      <c r="AS31" s="694"/>
      <c r="AT31" s="695" t="s">
        <v>313</v>
      </c>
      <c r="AU31" s="218"/>
      <c r="AV31" s="218"/>
      <c r="AW31" s="218"/>
      <c r="AX31" s="679" t="s">
        <v>188</v>
      </c>
      <c r="AY31" s="680"/>
      <c r="AZ31" s="680"/>
      <c r="BA31" s="680"/>
      <c r="BB31" s="680"/>
      <c r="BC31" s="680"/>
      <c r="BD31" s="680"/>
      <c r="BE31" s="680"/>
      <c r="BF31" s="681"/>
      <c r="BG31" s="683">
        <v>99.1</v>
      </c>
      <c r="BH31" s="684"/>
      <c r="BI31" s="684"/>
      <c r="BJ31" s="684"/>
      <c r="BK31" s="684"/>
      <c r="BL31" s="684"/>
      <c r="BM31" s="685">
        <v>97.1</v>
      </c>
      <c r="BN31" s="684"/>
      <c r="BO31" s="684"/>
      <c r="BP31" s="684"/>
      <c r="BQ31" s="686"/>
      <c r="BR31" s="683">
        <v>99</v>
      </c>
      <c r="BS31" s="684"/>
      <c r="BT31" s="684"/>
      <c r="BU31" s="684"/>
      <c r="BV31" s="684"/>
      <c r="BW31" s="684"/>
      <c r="BX31" s="685">
        <v>96.7</v>
      </c>
      <c r="BY31" s="684"/>
      <c r="BZ31" s="684"/>
      <c r="CA31" s="684"/>
      <c r="CB31" s="686"/>
      <c r="CD31" s="642"/>
      <c r="CE31" s="643"/>
      <c r="CF31" s="618" t="s">
        <v>314</v>
      </c>
      <c r="CG31" s="619"/>
      <c r="CH31" s="619"/>
      <c r="CI31" s="619"/>
      <c r="CJ31" s="619"/>
      <c r="CK31" s="619"/>
      <c r="CL31" s="619"/>
      <c r="CM31" s="619"/>
      <c r="CN31" s="619"/>
      <c r="CO31" s="619"/>
      <c r="CP31" s="619"/>
      <c r="CQ31" s="620"/>
      <c r="CR31" s="621">
        <v>58756</v>
      </c>
      <c r="CS31" s="634"/>
      <c r="CT31" s="634"/>
      <c r="CU31" s="634"/>
      <c r="CV31" s="634"/>
      <c r="CW31" s="634"/>
      <c r="CX31" s="634"/>
      <c r="CY31" s="635"/>
      <c r="CZ31" s="624">
        <v>0.2</v>
      </c>
      <c r="DA31" s="636"/>
      <c r="DB31" s="636"/>
      <c r="DC31" s="637"/>
      <c r="DD31" s="627">
        <v>52025</v>
      </c>
      <c r="DE31" s="634"/>
      <c r="DF31" s="634"/>
      <c r="DG31" s="634"/>
      <c r="DH31" s="634"/>
      <c r="DI31" s="634"/>
      <c r="DJ31" s="634"/>
      <c r="DK31" s="635"/>
      <c r="DL31" s="627">
        <v>52025</v>
      </c>
      <c r="DM31" s="634"/>
      <c r="DN31" s="634"/>
      <c r="DO31" s="634"/>
      <c r="DP31" s="634"/>
      <c r="DQ31" s="634"/>
      <c r="DR31" s="634"/>
      <c r="DS31" s="634"/>
      <c r="DT31" s="634"/>
      <c r="DU31" s="634"/>
      <c r="DV31" s="635"/>
      <c r="DW31" s="624">
        <v>0.3</v>
      </c>
      <c r="DX31" s="636"/>
      <c r="DY31" s="636"/>
      <c r="DZ31" s="636"/>
      <c r="EA31" s="636"/>
      <c r="EB31" s="636"/>
      <c r="EC31" s="648"/>
    </row>
    <row r="32" spans="2:133" ht="11.25" customHeight="1">
      <c r="B32" s="618" t="s">
        <v>315</v>
      </c>
      <c r="C32" s="619"/>
      <c r="D32" s="619"/>
      <c r="E32" s="619"/>
      <c r="F32" s="619"/>
      <c r="G32" s="619"/>
      <c r="H32" s="619"/>
      <c r="I32" s="619"/>
      <c r="J32" s="619"/>
      <c r="K32" s="619"/>
      <c r="L32" s="619"/>
      <c r="M32" s="619"/>
      <c r="N32" s="619"/>
      <c r="O32" s="619"/>
      <c r="P32" s="619"/>
      <c r="Q32" s="620"/>
      <c r="R32" s="621">
        <v>2136722</v>
      </c>
      <c r="S32" s="622"/>
      <c r="T32" s="622"/>
      <c r="U32" s="622"/>
      <c r="V32" s="622"/>
      <c r="W32" s="622"/>
      <c r="X32" s="622"/>
      <c r="Y32" s="623"/>
      <c r="Z32" s="659">
        <v>6.7</v>
      </c>
      <c r="AA32" s="659"/>
      <c r="AB32" s="659"/>
      <c r="AC32" s="659"/>
      <c r="AD32" s="660" t="s">
        <v>145</v>
      </c>
      <c r="AE32" s="660"/>
      <c r="AF32" s="660"/>
      <c r="AG32" s="660"/>
      <c r="AH32" s="660"/>
      <c r="AI32" s="660"/>
      <c r="AJ32" s="660"/>
      <c r="AK32" s="660"/>
      <c r="AL32" s="624" t="s">
        <v>185</v>
      </c>
      <c r="AM32" s="625"/>
      <c r="AN32" s="625"/>
      <c r="AO32" s="661"/>
      <c r="AP32" s="662"/>
      <c r="AQ32" s="663"/>
      <c r="AR32" s="663"/>
      <c r="AS32" s="663"/>
      <c r="AT32" s="696"/>
      <c r="AU32" s="214" t="s">
        <v>316</v>
      </c>
      <c r="AX32" s="618" t="s">
        <v>317</v>
      </c>
      <c r="AY32" s="619"/>
      <c r="AZ32" s="619"/>
      <c r="BA32" s="619"/>
      <c r="BB32" s="619"/>
      <c r="BC32" s="619"/>
      <c r="BD32" s="619"/>
      <c r="BE32" s="619"/>
      <c r="BF32" s="620"/>
      <c r="BG32" s="687">
        <v>99</v>
      </c>
      <c r="BH32" s="634"/>
      <c r="BI32" s="634"/>
      <c r="BJ32" s="634"/>
      <c r="BK32" s="634"/>
      <c r="BL32" s="634"/>
      <c r="BM32" s="625">
        <v>96.4</v>
      </c>
      <c r="BN32" s="634"/>
      <c r="BO32" s="634"/>
      <c r="BP32" s="634"/>
      <c r="BQ32" s="657"/>
      <c r="BR32" s="687">
        <v>98.9</v>
      </c>
      <c r="BS32" s="634"/>
      <c r="BT32" s="634"/>
      <c r="BU32" s="634"/>
      <c r="BV32" s="634"/>
      <c r="BW32" s="634"/>
      <c r="BX32" s="625">
        <v>95.7</v>
      </c>
      <c r="BY32" s="634"/>
      <c r="BZ32" s="634"/>
      <c r="CA32" s="634"/>
      <c r="CB32" s="657"/>
      <c r="CD32" s="644"/>
      <c r="CE32" s="645"/>
      <c r="CF32" s="618" t="s">
        <v>318</v>
      </c>
      <c r="CG32" s="619"/>
      <c r="CH32" s="619"/>
      <c r="CI32" s="619"/>
      <c r="CJ32" s="619"/>
      <c r="CK32" s="619"/>
      <c r="CL32" s="619"/>
      <c r="CM32" s="619"/>
      <c r="CN32" s="619"/>
      <c r="CO32" s="619"/>
      <c r="CP32" s="619"/>
      <c r="CQ32" s="620"/>
      <c r="CR32" s="621" t="s">
        <v>185</v>
      </c>
      <c r="CS32" s="622"/>
      <c r="CT32" s="622"/>
      <c r="CU32" s="622"/>
      <c r="CV32" s="622"/>
      <c r="CW32" s="622"/>
      <c r="CX32" s="622"/>
      <c r="CY32" s="623"/>
      <c r="CZ32" s="624" t="s">
        <v>185</v>
      </c>
      <c r="DA32" s="636"/>
      <c r="DB32" s="636"/>
      <c r="DC32" s="637"/>
      <c r="DD32" s="627" t="s">
        <v>185</v>
      </c>
      <c r="DE32" s="622"/>
      <c r="DF32" s="622"/>
      <c r="DG32" s="622"/>
      <c r="DH32" s="622"/>
      <c r="DI32" s="622"/>
      <c r="DJ32" s="622"/>
      <c r="DK32" s="623"/>
      <c r="DL32" s="627" t="s">
        <v>145</v>
      </c>
      <c r="DM32" s="622"/>
      <c r="DN32" s="622"/>
      <c r="DO32" s="622"/>
      <c r="DP32" s="622"/>
      <c r="DQ32" s="622"/>
      <c r="DR32" s="622"/>
      <c r="DS32" s="622"/>
      <c r="DT32" s="622"/>
      <c r="DU32" s="622"/>
      <c r="DV32" s="623"/>
      <c r="DW32" s="624" t="s">
        <v>145</v>
      </c>
      <c r="DX32" s="636"/>
      <c r="DY32" s="636"/>
      <c r="DZ32" s="636"/>
      <c r="EA32" s="636"/>
      <c r="EB32" s="636"/>
      <c r="EC32" s="648"/>
    </row>
    <row r="33" spans="2:133" ht="11.25" customHeight="1">
      <c r="B33" s="618" t="s">
        <v>319</v>
      </c>
      <c r="C33" s="619"/>
      <c r="D33" s="619"/>
      <c r="E33" s="619"/>
      <c r="F33" s="619"/>
      <c r="G33" s="619"/>
      <c r="H33" s="619"/>
      <c r="I33" s="619"/>
      <c r="J33" s="619"/>
      <c r="K33" s="619"/>
      <c r="L33" s="619"/>
      <c r="M33" s="619"/>
      <c r="N33" s="619"/>
      <c r="O33" s="619"/>
      <c r="P33" s="619"/>
      <c r="Q33" s="620"/>
      <c r="R33" s="621">
        <v>48702</v>
      </c>
      <c r="S33" s="622"/>
      <c r="T33" s="622"/>
      <c r="U33" s="622"/>
      <c r="V33" s="622"/>
      <c r="W33" s="622"/>
      <c r="X33" s="622"/>
      <c r="Y33" s="623"/>
      <c r="Z33" s="659">
        <v>0.2</v>
      </c>
      <c r="AA33" s="659"/>
      <c r="AB33" s="659"/>
      <c r="AC33" s="659"/>
      <c r="AD33" s="660">
        <v>23944</v>
      </c>
      <c r="AE33" s="660"/>
      <c r="AF33" s="660"/>
      <c r="AG33" s="660"/>
      <c r="AH33" s="660"/>
      <c r="AI33" s="660"/>
      <c r="AJ33" s="660"/>
      <c r="AK33" s="660"/>
      <c r="AL33" s="624">
        <v>0.2</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99.1</v>
      </c>
      <c r="BH33" s="606"/>
      <c r="BI33" s="606"/>
      <c r="BJ33" s="606"/>
      <c r="BK33" s="606"/>
      <c r="BL33" s="606"/>
      <c r="BM33" s="652">
        <v>97.7</v>
      </c>
      <c r="BN33" s="606"/>
      <c r="BO33" s="606"/>
      <c r="BP33" s="606"/>
      <c r="BQ33" s="669"/>
      <c r="BR33" s="682">
        <v>99.1</v>
      </c>
      <c r="BS33" s="606"/>
      <c r="BT33" s="606"/>
      <c r="BU33" s="606"/>
      <c r="BV33" s="606"/>
      <c r="BW33" s="606"/>
      <c r="BX33" s="652">
        <v>97.6</v>
      </c>
      <c r="BY33" s="606"/>
      <c r="BZ33" s="606"/>
      <c r="CA33" s="606"/>
      <c r="CB33" s="669"/>
      <c r="CD33" s="618" t="s">
        <v>321</v>
      </c>
      <c r="CE33" s="619"/>
      <c r="CF33" s="619"/>
      <c r="CG33" s="619"/>
      <c r="CH33" s="619"/>
      <c r="CI33" s="619"/>
      <c r="CJ33" s="619"/>
      <c r="CK33" s="619"/>
      <c r="CL33" s="619"/>
      <c r="CM33" s="619"/>
      <c r="CN33" s="619"/>
      <c r="CO33" s="619"/>
      <c r="CP33" s="619"/>
      <c r="CQ33" s="620"/>
      <c r="CR33" s="621">
        <v>13035330</v>
      </c>
      <c r="CS33" s="634"/>
      <c r="CT33" s="634"/>
      <c r="CU33" s="634"/>
      <c r="CV33" s="634"/>
      <c r="CW33" s="634"/>
      <c r="CX33" s="634"/>
      <c r="CY33" s="635"/>
      <c r="CZ33" s="624">
        <v>44.2</v>
      </c>
      <c r="DA33" s="636"/>
      <c r="DB33" s="636"/>
      <c r="DC33" s="637"/>
      <c r="DD33" s="627">
        <v>10736864</v>
      </c>
      <c r="DE33" s="634"/>
      <c r="DF33" s="634"/>
      <c r="DG33" s="634"/>
      <c r="DH33" s="634"/>
      <c r="DI33" s="634"/>
      <c r="DJ33" s="634"/>
      <c r="DK33" s="635"/>
      <c r="DL33" s="627">
        <v>6887228</v>
      </c>
      <c r="DM33" s="634"/>
      <c r="DN33" s="634"/>
      <c r="DO33" s="634"/>
      <c r="DP33" s="634"/>
      <c r="DQ33" s="634"/>
      <c r="DR33" s="634"/>
      <c r="DS33" s="634"/>
      <c r="DT33" s="634"/>
      <c r="DU33" s="634"/>
      <c r="DV33" s="635"/>
      <c r="DW33" s="624">
        <v>46</v>
      </c>
      <c r="DX33" s="636"/>
      <c r="DY33" s="636"/>
      <c r="DZ33" s="636"/>
      <c r="EA33" s="636"/>
      <c r="EB33" s="636"/>
      <c r="EC33" s="648"/>
    </row>
    <row r="34" spans="2:133" ht="11.25" customHeight="1">
      <c r="B34" s="618" t="s">
        <v>322</v>
      </c>
      <c r="C34" s="619"/>
      <c r="D34" s="619"/>
      <c r="E34" s="619"/>
      <c r="F34" s="619"/>
      <c r="G34" s="619"/>
      <c r="H34" s="619"/>
      <c r="I34" s="619"/>
      <c r="J34" s="619"/>
      <c r="K34" s="619"/>
      <c r="L34" s="619"/>
      <c r="M34" s="619"/>
      <c r="N34" s="619"/>
      <c r="O34" s="619"/>
      <c r="P34" s="619"/>
      <c r="Q34" s="620"/>
      <c r="R34" s="621">
        <v>1273484</v>
      </c>
      <c r="S34" s="622"/>
      <c r="T34" s="622"/>
      <c r="U34" s="622"/>
      <c r="V34" s="622"/>
      <c r="W34" s="622"/>
      <c r="X34" s="622"/>
      <c r="Y34" s="623"/>
      <c r="Z34" s="659">
        <v>4</v>
      </c>
      <c r="AA34" s="659"/>
      <c r="AB34" s="659"/>
      <c r="AC34" s="659"/>
      <c r="AD34" s="660" t="s">
        <v>145</v>
      </c>
      <c r="AE34" s="660"/>
      <c r="AF34" s="660"/>
      <c r="AG34" s="660"/>
      <c r="AH34" s="660"/>
      <c r="AI34" s="660"/>
      <c r="AJ34" s="660"/>
      <c r="AK34" s="660"/>
      <c r="AL34" s="624" t="s">
        <v>185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5020886</v>
      </c>
      <c r="CS34" s="622"/>
      <c r="CT34" s="622"/>
      <c r="CU34" s="622"/>
      <c r="CV34" s="622"/>
      <c r="CW34" s="622"/>
      <c r="CX34" s="622"/>
      <c r="CY34" s="623"/>
      <c r="CZ34" s="624">
        <v>17</v>
      </c>
      <c r="DA34" s="636"/>
      <c r="DB34" s="636"/>
      <c r="DC34" s="637"/>
      <c r="DD34" s="627">
        <v>3933447</v>
      </c>
      <c r="DE34" s="622"/>
      <c r="DF34" s="622"/>
      <c r="DG34" s="622"/>
      <c r="DH34" s="622"/>
      <c r="DI34" s="622"/>
      <c r="DJ34" s="622"/>
      <c r="DK34" s="623"/>
      <c r="DL34" s="627">
        <v>2748246</v>
      </c>
      <c r="DM34" s="622"/>
      <c r="DN34" s="622"/>
      <c r="DO34" s="622"/>
      <c r="DP34" s="622"/>
      <c r="DQ34" s="622"/>
      <c r="DR34" s="622"/>
      <c r="DS34" s="622"/>
      <c r="DT34" s="622"/>
      <c r="DU34" s="622"/>
      <c r="DV34" s="623"/>
      <c r="DW34" s="624">
        <v>18.3</v>
      </c>
      <c r="DX34" s="636"/>
      <c r="DY34" s="636"/>
      <c r="DZ34" s="636"/>
      <c r="EA34" s="636"/>
      <c r="EB34" s="636"/>
      <c r="EC34" s="648"/>
    </row>
    <row r="35" spans="2:133" ht="11.25" customHeight="1">
      <c r="B35" s="618" t="s">
        <v>324</v>
      </c>
      <c r="C35" s="619"/>
      <c r="D35" s="619"/>
      <c r="E35" s="619"/>
      <c r="F35" s="619"/>
      <c r="G35" s="619"/>
      <c r="H35" s="619"/>
      <c r="I35" s="619"/>
      <c r="J35" s="619"/>
      <c r="K35" s="619"/>
      <c r="L35" s="619"/>
      <c r="M35" s="619"/>
      <c r="N35" s="619"/>
      <c r="O35" s="619"/>
      <c r="P35" s="619"/>
      <c r="Q35" s="620"/>
      <c r="R35" s="621">
        <v>658229</v>
      </c>
      <c r="S35" s="622"/>
      <c r="T35" s="622"/>
      <c r="U35" s="622"/>
      <c r="V35" s="622"/>
      <c r="W35" s="622"/>
      <c r="X35" s="622"/>
      <c r="Y35" s="623"/>
      <c r="Z35" s="659">
        <v>2.1</v>
      </c>
      <c r="AA35" s="659"/>
      <c r="AB35" s="659"/>
      <c r="AC35" s="659"/>
      <c r="AD35" s="660" t="s">
        <v>145</v>
      </c>
      <c r="AE35" s="660"/>
      <c r="AF35" s="660"/>
      <c r="AG35" s="660"/>
      <c r="AH35" s="660"/>
      <c r="AI35" s="660"/>
      <c r="AJ35" s="660"/>
      <c r="AK35" s="660"/>
      <c r="AL35" s="624" t="s">
        <v>145</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101171</v>
      </c>
      <c r="CS35" s="634"/>
      <c r="CT35" s="634"/>
      <c r="CU35" s="634"/>
      <c r="CV35" s="634"/>
      <c r="CW35" s="634"/>
      <c r="CX35" s="634"/>
      <c r="CY35" s="635"/>
      <c r="CZ35" s="624">
        <v>0.3</v>
      </c>
      <c r="DA35" s="636"/>
      <c r="DB35" s="636"/>
      <c r="DC35" s="637"/>
      <c r="DD35" s="627">
        <v>92826</v>
      </c>
      <c r="DE35" s="634"/>
      <c r="DF35" s="634"/>
      <c r="DG35" s="634"/>
      <c r="DH35" s="634"/>
      <c r="DI35" s="634"/>
      <c r="DJ35" s="634"/>
      <c r="DK35" s="635"/>
      <c r="DL35" s="627">
        <v>92826</v>
      </c>
      <c r="DM35" s="634"/>
      <c r="DN35" s="634"/>
      <c r="DO35" s="634"/>
      <c r="DP35" s="634"/>
      <c r="DQ35" s="634"/>
      <c r="DR35" s="634"/>
      <c r="DS35" s="634"/>
      <c r="DT35" s="634"/>
      <c r="DU35" s="634"/>
      <c r="DV35" s="635"/>
      <c r="DW35" s="624">
        <v>0.6</v>
      </c>
      <c r="DX35" s="636"/>
      <c r="DY35" s="636"/>
      <c r="DZ35" s="636"/>
      <c r="EA35" s="636"/>
      <c r="EB35" s="636"/>
      <c r="EC35" s="648"/>
    </row>
    <row r="36" spans="2:133" ht="11.25" customHeight="1">
      <c r="B36" s="618" t="s">
        <v>328</v>
      </c>
      <c r="C36" s="619"/>
      <c r="D36" s="619"/>
      <c r="E36" s="619"/>
      <c r="F36" s="619"/>
      <c r="G36" s="619"/>
      <c r="H36" s="619"/>
      <c r="I36" s="619"/>
      <c r="J36" s="619"/>
      <c r="K36" s="619"/>
      <c r="L36" s="619"/>
      <c r="M36" s="619"/>
      <c r="N36" s="619"/>
      <c r="O36" s="619"/>
      <c r="P36" s="619"/>
      <c r="Q36" s="620"/>
      <c r="R36" s="621">
        <v>2481547</v>
      </c>
      <c r="S36" s="622"/>
      <c r="T36" s="622"/>
      <c r="U36" s="622"/>
      <c r="V36" s="622"/>
      <c r="W36" s="622"/>
      <c r="X36" s="622"/>
      <c r="Y36" s="623"/>
      <c r="Z36" s="659">
        <v>7.8</v>
      </c>
      <c r="AA36" s="659"/>
      <c r="AB36" s="659"/>
      <c r="AC36" s="659"/>
      <c r="AD36" s="660" t="s">
        <v>185</v>
      </c>
      <c r="AE36" s="660"/>
      <c r="AF36" s="660"/>
      <c r="AG36" s="660"/>
      <c r="AH36" s="660"/>
      <c r="AI36" s="660"/>
      <c r="AJ36" s="660"/>
      <c r="AK36" s="660"/>
      <c r="AL36" s="624" t="s">
        <v>145</v>
      </c>
      <c r="AM36" s="625"/>
      <c r="AN36" s="625"/>
      <c r="AO36" s="661"/>
      <c r="AP36" s="222"/>
      <c r="AQ36" s="670" t="s">
        <v>329</v>
      </c>
      <c r="AR36" s="671"/>
      <c r="AS36" s="671"/>
      <c r="AT36" s="671"/>
      <c r="AU36" s="671"/>
      <c r="AV36" s="671"/>
      <c r="AW36" s="671"/>
      <c r="AX36" s="671"/>
      <c r="AY36" s="672"/>
      <c r="AZ36" s="676">
        <v>3299486</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99755</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3634019</v>
      </c>
      <c r="CS36" s="622"/>
      <c r="CT36" s="622"/>
      <c r="CU36" s="622"/>
      <c r="CV36" s="622"/>
      <c r="CW36" s="622"/>
      <c r="CX36" s="622"/>
      <c r="CY36" s="623"/>
      <c r="CZ36" s="624">
        <v>12.3</v>
      </c>
      <c r="DA36" s="636"/>
      <c r="DB36" s="636"/>
      <c r="DC36" s="637"/>
      <c r="DD36" s="627">
        <v>3369210</v>
      </c>
      <c r="DE36" s="622"/>
      <c r="DF36" s="622"/>
      <c r="DG36" s="622"/>
      <c r="DH36" s="622"/>
      <c r="DI36" s="622"/>
      <c r="DJ36" s="622"/>
      <c r="DK36" s="623"/>
      <c r="DL36" s="627">
        <v>2221729</v>
      </c>
      <c r="DM36" s="622"/>
      <c r="DN36" s="622"/>
      <c r="DO36" s="622"/>
      <c r="DP36" s="622"/>
      <c r="DQ36" s="622"/>
      <c r="DR36" s="622"/>
      <c r="DS36" s="622"/>
      <c r="DT36" s="622"/>
      <c r="DU36" s="622"/>
      <c r="DV36" s="623"/>
      <c r="DW36" s="624">
        <v>14.8</v>
      </c>
      <c r="DX36" s="636"/>
      <c r="DY36" s="636"/>
      <c r="DZ36" s="636"/>
      <c r="EA36" s="636"/>
      <c r="EB36" s="636"/>
      <c r="EC36" s="648"/>
    </row>
    <row r="37" spans="2:133" ht="11.25" customHeight="1">
      <c r="B37" s="618" t="s">
        <v>332</v>
      </c>
      <c r="C37" s="619"/>
      <c r="D37" s="619"/>
      <c r="E37" s="619"/>
      <c r="F37" s="619"/>
      <c r="G37" s="619"/>
      <c r="H37" s="619"/>
      <c r="I37" s="619"/>
      <c r="J37" s="619"/>
      <c r="K37" s="619"/>
      <c r="L37" s="619"/>
      <c r="M37" s="619"/>
      <c r="N37" s="619"/>
      <c r="O37" s="619"/>
      <c r="P37" s="619"/>
      <c r="Q37" s="620"/>
      <c r="R37" s="621">
        <v>268046</v>
      </c>
      <c r="S37" s="622"/>
      <c r="T37" s="622"/>
      <c r="U37" s="622"/>
      <c r="V37" s="622"/>
      <c r="W37" s="622"/>
      <c r="X37" s="622"/>
      <c r="Y37" s="623"/>
      <c r="Z37" s="659">
        <v>0.8</v>
      </c>
      <c r="AA37" s="659"/>
      <c r="AB37" s="659"/>
      <c r="AC37" s="659"/>
      <c r="AD37" s="660">
        <v>1503</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617014</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39959</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1102805</v>
      </c>
      <c r="CS37" s="634"/>
      <c r="CT37" s="634"/>
      <c r="CU37" s="634"/>
      <c r="CV37" s="634"/>
      <c r="CW37" s="634"/>
      <c r="CX37" s="634"/>
      <c r="CY37" s="635"/>
      <c r="CZ37" s="624">
        <v>3.7</v>
      </c>
      <c r="DA37" s="636"/>
      <c r="DB37" s="636"/>
      <c r="DC37" s="637"/>
      <c r="DD37" s="627">
        <v>1102805</v>
      </c>
      <c r="DE37" s="634"/>
      <c r="DF37" s="634"/>
      <c r="DG37" s="634"/>
      <c r="DH37" s="634"/>
      <c r="DI37" s="634"/>
      <c r="DJ37" s="634"/>
      <c r="DK37" s="635"/>
      <c r="DL37" s="627">
        <v>1033273</v>
      </c>
      <c r="DM37" s="634"/>
      <c r="DN37" s="634"/>
      <c r="DO37" s="634"/>
      <c r="DP37" s="634"/>
      <c r="DQ37" s="634"/>
      <c r="DR37" s="634"/>
      <c r="DS37" s="634"/>
      <c r="DT37" s="634"/>
      <c r="DU37" s="634"/>
      <c r="DV37" s="635"/>
      <c r="DW37" s="624">
        <v>6.9</v>
      </c>
      <c r="DX37" s="636"/>
      <c r="DY37" s="636"/>
      <c r="DZ37" s="636"/>
      <c r="EA37" s="636"/>
      <c r="EB37" s="636"/>
      <c r="EC37" s="648"/>
    </row>
    <row r="38" spans="2:133" ht="11.25" customHeight="1">
      <c r="B38" s="618" t="s">
        <v>336</v>
      </c>
      <c r="C38" s="619"/>
      <c r="D38" s="619"/>
      <c r="E38" s="619"/>
      <c r="F38" s="619"/>
      <c r="G38" s="619"/>
      <c r="H38" s="619"/>
      <c r="I38" s="619"/>
      <c r="J38" s="619"/>
      <c r="K38" s="619"/>
      <c r="L38" s="619"/>
      <c r="M38" s="619"/>
      <c r="N38" s="619"/>
      <c r="O38" s="619"/>
      <c r="P38" s="619"/>
      <c r="Q38" s="620"/>
      <c r="R38" s="621">
        <v>1307940</v>
      </c>
      <c r="S38" s="622"/>
      <c r="T38" s="622"/>
      <c r="U38" s="622"/>
      <c r="V38" s="622"/>
      <c r="W38" s="622"/>
      <c r="X38" s="622"/>
      <c r="Y38" s="623"/>
      <c r="Z38" s="659">
        <v>4.0999999999999996</v>
      </c>
      <c r="AA38" s="659"/>
      <c r="AB38" s="659"/>
      <c r="AC38" s="659"/>
      <c r="AD38" s="660" t="s">
        <v>185</v>
      </c>
      <c r="AE38" s="660"/>
      <c r="AF38" s="660"/>
      <c r="AG38" s="660"/>
      <c r="AH38" s="660"/>
      <c r="AI38" s="660"/>
      <c r="AJ38" s="660"/>
      <c r="AK38" s="660"/>
      <c r="AL38" s="624" t="s">
        <v>145</v>
      </c>
      <c r="AM38" s="625"/>
      <c r="AN38" s="625"/>
      <c r="AO38" s="661"/>
      <c r="AQ38" s="654" t="s">
        <v>337</v>
      </c>
      <c r="AR38" s="655"/>
      <c r="AS38" s="655"/>
      <c r="AT38" s="655"/>
      <c r="AU38" s="655"/>
      <c r="AV38" s="655"/>
      <c r="AW38" s="655"/>
      <c r="AX38" s="655"/>
      <c r="AY38" s="656"/>
      <c r="AZ38" s="621">
        <v>90729</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8673</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2591743</v>
      </c>
      <c r="CS38" s="622"/>
      <c r="CT38" s="622"/>
      <c r="CU38" s="622"/>
      <c r="CV38" s="622"/>
      <c r="CW38" s="622"/>
      <c r="CX38" s="622"/>
      <c r="CY38" s="623"/>
      <c r="CZ38" s="624">
        <v>8.8000000000000007</v>
      </c>
      <c r="DA38" s="636"/>
      <c r="DB38" s="636"/>
      <c r="DC38" s="637"/>
      <c r="DD38" s="627">
        <v>1824427</v>
      </c>
      <c r="DE38" s="622"/>
      <c r="DF38" s="622"/>
      <c r="DG38" s="622"/>
      <c r="DH38" s="622"/>
      <c r="DI38" s="622"/>
      <c r="DJ38" s="622"/>
      <c r="DK38" s="623"/>
      <c r="DL38" s="627">
        <v>1824427</v>
      </c>
      <c r="DM38" s="622"/>
      <c r="DN38" s="622"/>
      <c r="DO38" s="622"/>
      <c r="DP38" s="622"/>
      <c r="DQ38" s="622"/>
      <c r="DR38" s="622"/>
      <c r="DS38" s="622"/>
      <c r="DT38" s="622"/>
      <c r="DU38" s="622"/>
      <c r="DV38" s="623"/>
      <c r="DW38" s="624">
        <v>12.2</v>
      </c>
      <c r="DX38" s="636"/>
      <c r="DY38" s="636"/>
      <c r="DZ38" s="636"/>
      <c r="EA38" s="636"/>
      <c r="EB38" s="636"/>
      <c r="EC38" s="648"/>
    </row>
    <row r="39" spans="2:133" ht="11.25" customHeight="1">
      <c r="B39" s="618" t="s">
        <v>340</v>
      </c>
      <c r="C39" s="619"/>
      <c r="D39" s="619"/>
      <c r="E39" s="619"/>
      <c r="F39" s="619"/>
      <c r="G39" s="619"/>
      <c r="H39" s="619"/>
      <c r="I39" s="619"/>
      <c r="J39" s="619"/>
      <c r="K39" s="619"/>
      <c r="L39" s="619"/>
      <c r="M39" s="619"/>
      <c r="N39" s="619"/>
      <c r="O39" s="619"/>
      <c r="P39" s="619"/>
      <c r="Q39" s="620"/>
      <c r="R39" s="621" t="s">
        <v>185</v>
      </c>
      <c r="S39" s="622"/>
      <c r="T39" s="622"/>
      <c r="U39" s="622"/>
      <c r="V39" s="622"/>
      <c r="W39" s="622"/>
      <c r="X39" s="622"/>
      <c r="Y39" s="623"/>
      <c r="Z39" s="659" t="s">
        <v>185</v>
      </c>
      <c r="AA39" s="659"/>
      <c r="AB39" s="659"/>
      <c r="AC39" s="659"/>
      <c r="AD39" s="660" t="s">
        <v>185</v>
      </c>
      <c r="AE39" s="660"/>
      <c r="AF39" s="660"/>
      <c r="AG39" s="660"/>
      <c r="AH39" s="660"/>
      <c r="AI39" s="660"/>
      <c r="AJ39" s="660"/>
      <c r="AK39" s="660"/>
      <c r="AL39" s="624" t="s">
        <v>145</v>
      </c>
      <c r="AM39" s="625"/>
      <c r="AN39" s="625"/>
      <c r="AO39" s="661"/>
      <c r="AQ39" s="654" t="s">
        <v>341</v>
      </c>
      <c r="AR39" s="655"/>
      <c r="AS39" s="655"/>
      <c r="AT39" s="655"/>
      <c r="AU39" s="655"/>
      <c r="AV39" s="655"/>
      <c r="AW39" s="655"/>
      <c r="AX39" s="655"/>
      <c r="AY39" s="656"/>
      <c r="AZ39" s="621" t="s">
        <v>185</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13048</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1490633</v>
      </c>
      <c r="CS39" s="634"/>
      <c r="CT39" s="634"/>
      <c r="CU39" s="634"/>
      <c r="CV39" s="634"/>
      <c r="CW39" s="634"/>
      <c r="CX39" s="634"/>
      <c r="CY39" s="635"/>
      <c r="CZ39" s="624">
        <v>5.0999999999999996</v>
      </c>
      <c r="DA39" s="636"/>
      <c r="DB39" s="636"/>
      <c r="DC39" s="637"/>
      <c r="DD39" s="627">
        <v>1486376</v>
      </c>
      <c r="DE39" s="634"/>
      <c r="DF39" s="634"/>
      <c r="DG39" s="634"/>
      <c r="DH39" s="634"/>
      <c r="DI39" s="634"/>
      <c r="DJ39" s="634"/>
      <c r="DK39" s="635"/>
      <c r="DL39" s="627" t="s">
        <v>185</v>
      </c>
      <c r="DM39" s="634"/>
      <c r="DN39" s="634"/>
      <c r="DO39" s="634"/>
      <c r="DP39" s="634"/>
      <c r="DQ39" s="634"/>
      <c r="DR39" s="634"/>
      <c r="DS39" s="634"/>
      <c r="DT39" s="634"/>
      <c r="DU39" s="634"/>
      <c r="DV39" s="635"/>
      <c r="DW39" s="624" t="s">
        <v>185</v>
      </c>
      <c r="DX39" s="636"/>
      <c r="DY39" s="636"/>
      <c r="DZ39" s="636"/>
      <c r="EA39" s="636"/>
      <c r="EB39" s="636"/>
      <c r="EC39" s="648"/>
    </row>
    <row r="40" spans="2:133" ht="11.25" customHeight="1">
      <c r="B40" s="618" t="s">
        <v>344</v>
      </c>
      <c r="C40" s="619"/>
      <c r="D40" s="619"/>
      <c r="E40" s="619"/>
      <c r="F40" s="619"/>
      <c r="G40" s="619"/>
      <c r="H40" s="619"/>
      <c r="I40" s="619"/>
      <c r="J40" s="619"/>
      <c r="K40" s="619"/>
      <c r="L40" s="619"/>
      <c r="M40" s="619"/>
      <c r="N40" s="619"/>
      <c r="O40" s="619"/>
      <c r="P40" s="619"/>
      <c r="Q40" s="620"/>
      <c r="R40" s="621">
        <v>309921</v>
      </c>
      <c r="S40" s="622"/>
      <c r="T40" s="622"/>
      <c r="U40" s="622"/>
      <c r="V40" s="622"/>
      <c r="W40" s="622"/>
      <c r="X40" s="622"/>
      <c r="Y40" s="623"/>
      <c r="Z40" s="659">
        <v>1</v>
      </c>
      <c r="AA40" s="659"/>
      <c r="AB40" s="659"/>
      <c r="AC40" s="659"/>
      <c r="AD40" s="660" t="s">
        <v>185</v>
      </c>
      <c r="AE40" s="660"/>
      <c r="AF40" s="660"/>
      <c r="AG40" s="660"/>
      <c r="AH40" s="660"/>
      <c r="AI40" s="660"/>
      <c r="AJ40" s="660"/>
      <c r="AK40" s="660"/>
      <c r="AL40" s="624" t="s">
        <v>145</v>
      </c>
      <c r="AM40" s="625"/>
      <c r="AN40" s="625"/>
      <c r="AO40" s="661"/>
      <c r="AQ40" s="654" t="s">
        <v>345</v>
      </c>
      <c r="AR40" s="655"/>
      <c r="AS40" s="655"/>
      <c r="AT40" s="655"/>
      <c r="AU40" s="655"/>
      <c r="AV40" s="655"/>
      <c r="AW40" s="655"/>
      <c r="AX40" s="655"/>
      <c r="AY40" s="656"/>
      <c r="AZ40" s="621" t="s">
        <v>145</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107</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196878</v>
      </c>
      <c r="CS40" s="622"/>
      <c r="CT40" s="622"/>
      <c r="CU40" s="622"/>
      <c r="CV40" s="622"/>
      <c r="CW40" s="622"/>
      <c r="CX40" s="622"/>
      <c r="CY40" s="623"/>
      <c r="CZ40" s="624">
        <v>0.7</v>
      </c>
      <c r="DA40" s="636"/>
      <c r="DB40" s="636"/>
      <c r="DC40" s="637"/>
      <c r="DD40" s="627">
        <v>30578</v>
      </c>
      <c r="DE40" s="622"/>
      <c r="DF40" s="622"/>
      <c r="DG40" s="622"/>
      <c r="DH40" s="622"/>
      <c r="DI40" s="622"/>
      <c r="DJ40" s="622"/>
      <c r="DK40" s="623"/>
      <c r="DL40" s="627" t="s">
        <v>145</v>
      </c>
      <c r="DM40" s="622"/>
      <c r="DN40" s="622"/>
      <c r="DO40" s="622"/>
      <c r="DP40" s="622"/>
      <c r="DQ40" s="622"/>
      <c r="DR40" s="622"/>
      <c r="DS40" s="622"/>
      <c r="DT40" s="622"/>
      <c r="DU40" s="622"/>
      <c r="DV40" s="623"/>
      <c r="DW40" s="624" t="s">
        <v>185</v>
      </c>
      <c r="DX40" s="636"/>
      <c r="DY40" s="636"/>
      <c r="DZ40" s="636"/>
      <c r="EA40" s="636"/>
      <c r="EB40" s="636"/>
      <c r="EC40" s="648"/>
    </row>
    <row r="41" spans="2:133" ht="11.25" customHeight="1">
      <c r="B41" s="602" t="s">
        <v>349</v>
      </c>
      <c r="C41" s="603"/>
      <c r="D41" s="603"/>
      <c r="E41" s="603"/>
      <c r="F41" s="603"/>
      <c r="G41" s="603"/>
      <c r="H41" s="603"/>
      <c r="I41" s="603"/>
      <c r="J41" s="603"/>
      <c r="K41" s="603"/>
      <c r="L41" s="603"/>
      <c r="M41" s="603"/>
      <c r="N41" s="603"/>
      <c r="O41" s="603"/>
      <c r="P41" s="603"/>
      <c r="Q41" s="604"/>
      <c r="R41" s="605">
        <v>31757792</v>
      </c>
      <c r="S41" s="646"/>
      <c r="T41" s="646"/>
      <c r="U41" s="646"/>
      <c r="V41" s="646"/>
      <c r="W41" s="646"/>
      <c r="X41" s="646"/>
      <c r="Y41" s="649"/>
      <c r="Z41" s="650">
        <v>100</v>
      </c>
      <c r="AA41" s="650"/>
      <c r="AB41" s="650"/>
      <c r="AC41" s="650"/>
      <c r="AD41" s="651">
        <v>14670257</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641352</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185</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185</v>
      </c>
      <c r="CS41" s="634"/>
      <c r="CT41" s="634"/>
      <c r="CU41" s="634"/>
      <c r="CV41" s="634"/>
      <c r="CW41" s="634"/>
      <c r="CX41" s="634"/>
      <c r="CY41" s="635"/>
      <c r="CZ41" s="624" t="s">
        <v>185</v>
      </c>
      <c r="DA41" s="636"/>
      <c r="DB41" s="636"/>
      <c r="DC41" s="637"/>
      <c r="DD41" s="627" t="s">
        <v>185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353</v>
      </c>
      <c r="AR42" s="667"/>
      <c r="AS42" s="667"/>
      <c r="AT42" s="667"/>
      <c r="AU42" s="667"/>
      <c r="AV42" s="667"/>
      <c r="AW42" s="667"/>
      <c r="AX42" s="667"/>
      <c r="AY42" s="668"/>
      <c r="AZ42" s="605">
        <v>1950391</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354</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2342122</v>
      </c>
      <c r="CS42" s="634"/>
      <c r="CT42" s="634"/>
      <c r="CU42" s="634"/>
      <c r="CV42" s="634"/>
      <c r="CW42" s="634"/>
      <c r="CX42" s="634"/>
      <c r="CY42" s="635"/>
      <c r="CZ42" s="624">
        <v>7.9</v>
      </c>
      <c r="DA42" s="636"/>
      <c r="DB42" s="636"/>
      <c r="DC42" s="637"/>
      <c r="DD42" s="627">
        <v>489528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356</v>
      </c>
      <c r="CD43" s="618" t="s">
        <v>357</v>
      </c>
      <c r="CE43" s="619"/>
      <c r="CF43" s="619"/>
      <c r="CG43" s="619"/>
      <c r="CH43" s="619"/>
      <c r="CI43" s="619"/>
      <c r="CJ43" s="619"/>
      <c r="CK43" s="619"/>
      <c r="CL43" s="619"/>
      <c r="CM43" s="619"/>
      <c r="CN43" s="619"/>
      <c r="CO43" s="619"/>
      <c r="CP43" s="619"/>
      <c r="CQ43" s="620"/>
      <c r="CR43" s="621">
        <v>59276</v>
      </c>
      <c r="CS43" s="634"/>
      <c r="CT43" s="634"/>
      <c r="CU43" s="634"/>
      <c r="CV43" s="634"/>
      <c r="CW43" s="634"/>
      <c r="CX43" s="634"/>
      <c r="CY43" s="635"/>
      <c r="CZ43" s="624">
        <v>0.2</v>
      </c>
      <c r="DA43" s="636"/>
      <c r="DB43" s="636"/>
      <c r="DC43" s="637"/>
      <c r="DD43" s="627">
        <v>55976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2267158</v>
      </c>
      <c r="CS44" s="622"/>
      <c r="CT44" s="622"/>
      <c r="CU44" s="622"/>
      <c r="CV44" s="622"/>
      <c r="CW44" s="622"/>
      <c r="CX44" s="622"/>
      <c r="CY44" s="623"/>
      <c r="CZ44" s="624">
        <v>7.7</v>
      </c>
      <c r="DA44" s="625"/>
      <c r="DB44" s="625"/>
      <c r="DC44" s="626"/>
      <c r="DD44" s="627">
        <v>480120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822513</v>
      </c>
      <c r="CS45" s="634"/>
      <c r="CT45" s="634"/>
      <c r="CU45" s="634"/>
      <c r="CV45" s="634"/>
      <c r="CW45" s="634"/>
      <c r="CX45" s="634"/>
      <c r="CY45" s="635"/>
      <c r="CZ45" s="624">
        <v>2.8</v>
      </c>
      <c r="DA45" s="636"/>
      <c r="DB45" s="636"/>
      <c r="DC45" s="637"/>
      <c r="DD45" s="627">
        <v>50356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362</v>
      </c>
      <c r="CG46" s="619"/>
      <c r="CH46" s="619"/>
      <c r="CI46" s="619"/>
      <c r="CJ46" s="619"/>
      <c r="CK46" s="619"/>
      <c r="CL46" s="619"/>
      <c r="CM46" s="619"/>
      <c r="CN46" s="619"/>
      <c r="CO46" s="619"/>
      <c r="CP46" s="619"/>
      <c r="CQ46" s="620"/>
      <c r="CR46" s="621">
        <v>1441645</v>
      </c>
      <c r="CS46" s="622"/>
      <c r="CT46" s="622"/>
      <c r="CU46" s="622"/>
      <c r="CV46" s="622"/>
      <c r="CW46" s="622"/>
      <c r="CX46" s="622"/>
      <c r="CY46" s="623"/>
      <c r="CZ46" s="624">
        <v>4.9000000000000004</v>
      </c>
      <c r="DA46" s="625"/>
      <c r="DB46" s="625"/>
      <c r="DC46" s="626"/>
      <c r="DD46" s="627">
        <v>426764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363</v>
      </c>
      <c r="CG47" s="619"/>
      <c r="CH47" s="619"/>
      <c r="CI47" s="619"/>
      <c r="CJ47" s="619"/>
      <c r="CK47" s="619"/>
      <c r="CL47" s="619"/>
      <c r="CM47" s="619"/>
      <c r="CN47" s="619"/>
      <c r="CO47" s="619"/>
      <c r="CP47" s="619"/>
      <c r="CQ47" s="620"/>
      <c r="CR47" s="621">
        <v>74964</v>
      </c>
      <c r="CS47" s="634"/>
      <c r="CT47" s="634"/>
      <c r="CU47" s="634"/>
      <c r="CV47" s="634"/>
      <c r="CW47" s="634"/>
      <c r="CX47" s="634"/>
      <c r="CY47" s="635"/>
      <c r="CZ47" s="624">
        <v>0.3</v>
      </c>
      <c r="DA47" s="636"/>
      <c r="DB47" s="636"/>
      <c r="DC47" s="637"/>
      <c r="DD47" s="627">
        <v>9408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364</v>
      </c>
      <c r="CG48" s="619"/>
      <c r="CH48" s="619"/>
      <c r="CI48" s="619"/>
      <c r="CJ48" s="619"/>
      <c r="CK48" s="619"/>
      <c r="CL48" s="619"/>
      <c r="CM48" s="619"/>
      <c r="CN48" s="619"/>
      <c r="CO48" s="619"/>
      <c r="CP48" s="619"/>
      <c r="CQ48" s="620"/>
      <c r="CR48" s="621" t="s">
        <v>185</v>
      </c>
      <c r="CS48" s="622"/>
      <c r="CT48" s="622"/>
      <c r="CU48" s="622"/>
      <c r="CV48" s="622"/>
      <c r="CW48" s="622"/>
      <c r="CX48" s="622"/>
      <c r="CY48" s="623"/>
      <c r="CZ48" s="624" t="s">
        <v>185</v>
      </c>
      <c r="DA48" s="625"/>
      <c r="DB48" s="625"/>
      <c r="DC48" s="626"/>
      <c r="DD48" s="627" t="s">
        <v>185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365</v>
      </c>
      <c r="CE49" s="603"/>
      <c r="CF49" s="603"/>
      <c r="CG49" s="603"/>
      <c r="CH49" s="603"/>
      <c r="CI49" s="603"/>
      <c r="CJ49" s="603"/>
      <c r="CK49" s="603"/>
      <c r="CL49" s="603"/>
      <c r="CM49" s="603"/>
      <c r="CN49" s="603"/>
      <c r="CO49" s="603"/>
      <c r="CP49" s="603"/>
      <c r="CQ49" s="604"/>
      <c r="CR49" s="605">
        <v>29487382</v>
      </c>
      <c r="CS49" s="606"/>
      <c r="CT49" s="606"/>
      <c r="CU49" s="606"/>
      <c r="CV49" s="606"/>
      <c r="CW49" s="606"/>
      <c r="CX49" s="606"/>
      <c r="CY49" s="607"/>
      <c r="CZ49" s="608">
        <v>100</v>
      </c>
      <c r="DA49" s="609"/>
      <c r="DB49" s="609"/>
      <c r="DC49" s="610"/>
      <c r="DD49" s="611">
        <v>18261326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robNr245fLW9OwwfbDQDGGM3YScf4pf5n1vSyAm4XRvaWc7mj0TUrrv/hzxLfH8Qx+N0MFrzOVefa1wnPL6mw==" saltValue="Ec2CyQMVliWPA3P5vbSp8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388</v>
      </c>
      <c r="C7" s="1048"/>
      <c r="D7" s="1048"/>
      <c r="E7" s="1048"/>
      <c r="F7" s="1048"/>
      <c r="G7" s="1048"/>
      <c r="H7" s="1048"/>
      <c r="I7" s="1048"/>
      <c r="J7" s="1048"/>
      <c r="K7" s="1048"/>
      <c r="L7" s="1048"/>
      <c r="M7" s="1048"/>
      <c r="N7" s="1048"/>
      <c r="O7" s="1048"/>
      <c r="P7" s="1049"/>
      <c r="Q7" s="1102">
        <v>31754</v>
      </c>
      <c r="R7" s="1103"/>
      <c r="S7" s="1103"/>
      <c r="T7" s="1103"/>
      <c r="U7" s="1103"/>
      <c r="V7" s="1103">
        <v>29485</v>
      </c>
      <c r="W7" s="1103"/>
      <c r="X7" s="1103"/>
      <c r="Y7" s="1103"/>
      <c r="Z7" s="1103"/>
      <c r="AA7" s="1103">
        <v>2269</v>
      </c>
      <c r="AB7" s="1103"/>
      <c r="AC7" s="1103"/>
      <c r="AD7" s="1103"/>
      <c r="AE7" s="1104"/>
      <c r="AF7" s="1105">
        <v>1840</v>
      </c>
      <c r="AG7" s="1106"/>
      <c r="AH7" s="1106"/>
      <c r="AI7" s="1106"/>
      <c r="AJ7" s="1107"/>
      <c r="AK7" s="1108">
        <v>658</v>
      </c>
      <c r="AL7" s="1109"/>
      <c r="AM7" s="1109"/>
      <c r="AN7" s="1109"/>
      <c r="AO7" s="1109"/>
      <c r="AP7" s="1109">
        <v>19510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581</v>
      </c>
      <c r="BT7" s="1100"/>
      <c r="BU7" s="1100"/>
      <c r="BV7" s="1100"/>
      <c r="BW7" s="1100"/>
      <c r="BX7" s="1100"/>
      <c r="BY7" s="1100"/>
      <c r="BZ7" s="1100"/>
      <c r="CA7" s="1100"/>
      <c r="CB7" s="1100"/>
      <c r="CC7" s="1100"/>
      <c r="CD7" s="1100"/>
      <c r="CE7" s="1100"/>
      <c r="CF7" s="1100"/>
      <c r="CG7" s="1112"/>
      <c r="CH7" s="1096">
        <v>4</v>
      </c>
      <c r="CI7" s="1097"/>
      <c r="CJ7" s="1097"/>
      <c r="CK7" s="1097"/>
      <c r="CL7" s="1098"/>
      <c r="CM7" s="1096">
        <v>180</v>
      </c>
      <c r="CN7" s="1097"/>
      <c r="CO7" s="1097"/>
      <c r="CP7" s="1097"/>
      <c r="CQ7" s="1098"/>
      <c r="CR7" s="1096">
        <v>100</v>
      </c>
      <c r="CS7" s="1097"/>
      <c r="CT7" s="1097"/>
      <c r="CU7" s="1097"/>
      <c r="CV7" s="1098"/>
      <c r="CW7" s="1096">
        <v>20</v>
      </c>
      <c r="CX7" s="1097"/>
      <c r="CY7" s="1097"/>
      <c r="CZ7" s="1097"/>
      <c r="DA7" s="1098"/>
      <c r="DB7" s="1096" t="s">
        <v>580</v>
      </c>
      <c r="DC7" s="1097"/>
      <c r="DD7" s="1097"/>
      <c r="DE7" s="1097"/>
      <c r="DF7" s="1098"/>
      <c r="DG7" s="1096" t="s">
        <v>580</v>
      </c>
      <c r="DH7" s="1097"/>
      <c r="DI7" s="1097"/>
      <c r="DJ7" s="1097"/>
      <c r="DK7" s="1098"/>
      <c r="DL7" s="1096" t="s">
        <v>580</v>
      </c>
      <c r="DM7" s="1097"/>
      <c r="DN7" s="1097"/>
      <c r="DO7" s="1097"/>
      <c r="DP7" s="1098"/>
      <c r="DQ7" s="1096" t="s">
        <v>580</v>
      </c>
      <c r="DR7" s="1097"/>
      <c r="DS7" s="1097"/>
      <c r="DT7" s="1097"/>
      <c r="DU7" s="1098"/>
      <c r="DV7" s="1099"/>
      <c r="DW7" s="1100"/>
      <c r="DX7" s="1100"/>
      <c r="DY7" s="1100"/>
      <c r="DZ7" s="1101"/>
      <c r="EA7" s="234"/>
    </row>
    <row r="8" spans="1:131" s="235" customFormat="1" ht="26.25" customHeight="1">
      <c r="A8" s="238">
        <v>2</v>
      </c>
      <c r="B8" s="1030" t="s">
        <v>389</v>
      </c>
      <c r="C8" s="1031"/>
      <c r="D8" s="1031"/>
      <c r="E8" s="1031"/>
      <c r="F8" s="1031"/>
      <c r="G8" s="1031"/>
      <c r="H8" s="1031"/>
      <c r="I8" s="1031"/>
      <c r="J8" s="1031"/>
      <c r="K8" s="1031"/>
      <c r="L8" s="1031"/>
      <c r="M8" s="1031"/>
      <c r="N8" s="1031"/>
      <c r="O8" s="1031"/>
      <c r="P8" s="1032"/>
      <c r="Q8" s="1038">
        <v>4</v>
      </c>
      <c r="R8" s="1039"/>
      <c r="S8" s="1039"/>
      <c r="T8" s="1039"/>
      <c r="U8" s="1039"/>
      <c r="V8" s="1039">
        <v>3</v>
      </c>
      <c r="W8" s="1039"/>
      <c r="X8" s="1039"/>
      <c r="Y8" s="1039"/>
      <c r="Z8" s="1039"/>
      <c r="AA8" s="1039">
        <v>2</v>
      </c>
      <c r="AB8" s="1039"/>
      <c r="AC8" s="1039"/>
      <c r="AD8" s="1039"/>
      <c r="AE8" s="1040"/>
      <c r="AF8" s="1035">
        <v>2</v>
      </c>
      <c r="AG8" s="1036"/>
      <c r="AH8" s="1036"/>
      <c r="AI8" s="1036"/>
      <c r="AJ8" s="1037"/>
      <c r="AK8" s="1080">
        <v>0</v>
      </c>
      <c r="AL8" s="1081"/>
      <c r="AM8" s="1081"/>
      <c r="AN8" s="1081"/>
      <c r="AO8" s="1081"/>
      <c r="AP8" s="1081" t="s">
        <v>580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582</v>
      </c>
      <c r="BT8" s="993"/>
      <c r="BU8" s="993"/>
      <c r="BV8" s="993"/>
      <c r="BW8" s="993"/>
      <c r="BX8" s="993"/>
      <c r="BY8" s="993"/>
      <c r="BZ8" s="993"/>
      <c r="CA8" s="993"/>
      <c r="CB8" s="993"/>
      <c r="CC8" s="993"/>
      <c r="CD8" s="993"/>
      <c r="CE8" s="993"/>
      <c r="CF8" s="993"/>
      <c r="CG8" s="1014"/>
      <c r="CH8" s="989">
        <v>0</v>
      </c>
      <c r="CI8" s="990"/>
      <c r="CJ8" s="990"/>
      <c r="CK8" s="990"/>
      <c r="CL8" s="991"/>
      <c r="CM8" s="989">
        <v>11</v>
      </c>
      <c r="CN8" s="990"/>
      <c r="CO8" s="990"/>
      <c r="CP8" s="990"/>
      <c r="CQ8" s="991"/>
      <c r="CR8" s="989">
        <v>10</v>
      </c>
      <c r="CS8" s="990"/>
      <c r="CT8" s="990"/>
      <c r="CU8" s="990"/>
      <c r="CV8" s="991"/>
      <c r="CW8" s="989">
        <v>6</v>
      </c>
      <c r="CX8" s="990"/>
      <c r="CY8" s="990"/>
      <c r="CZ8" s="990"/>
      <c r="DA8" s="991"/>
      <c r="DB8" s="989" t="s">
        <v>580</v>
      </c>
      <c r="DC8" s="990"/>
      <c r="DD8" s="990"/>
      <c r="DE8" s="990"/>
      <c r="DF8" s="991"/>
      <c r="DG8" s="989" t="s">
        <v>580</v>
      </c>
      <c r="DH8" s="990"/>
      <c r="DI8" s="990"/>
      <c r="DJ8" s="990"/>
      <c r="DK8" s="991"/>
      <c r="DL8" s="989" t="s">
        <v>580</v>
      </c>
      <c r="DM8" s="990"/>
      <c r="DN8" s="990"/>
      <c r="DO8" s="990"/>
      <c r="DP8" s="991"/>
      <c r="DQ8" s="989" t="s">
        <v>580</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583</v>
      </c>
      <c r="BT9" s="993"/>
      <c r="BU9" s="993"/>
      <c r="BV9" s="993"/>
      <c r="BW9" s="993"/>
      <c r="BX9" s="993"/>
      <c r="BY9" s="993"/>
      <c r="BZ9" s="993"/>
      <c r="CA9" s="993"/>
      <c r="CB9" s="993"/>
      <c r="CC9" s="993"/>
      <c r="CD9" s="993"/>
      <c r="CE9" s="993"/>
      <c r="CF9" s="993"/>
      <c r="CG9" s="1014"/>
      <c r="CH9" s="989">
        <v>-3</v>
      </c>
      <c r="CI9" s="990"/>
      <c r="CJ9" s="990"/>
      <c r="CK9" s="990"/>
      <c r="CL9" s="991"/>
      <c r="CM9" s="989">
        <v>86</v>
      </c>
      <c r="CN9" s="990"/>
      <c r="CO9" s="990"/>
      <c r="CP9" s="990"/>
      <c r="CQ9" s="991"/>
      <c r="CR9" s="989">
        <v>5</v>
      </c>
      <c r="CS9" s="990"/>
      <c r="CT9" s="990"/>
      <c r="CU9" s="990"/>
      <c r="CV9" s="991"/>
      <c r="CW9" s="989" t="s">
        <v>580</v>
      </c>
      <c r="CX9" s="990"/>
      <c r="CY9" s="990"/>
      <c r="CZ9" s="990"/>
      <c r="DA9" s="991"/>
      <c r="DB9" s="989" t="s">
        <v>580</v>
      </c>
      <c r="DC9" s="990"/>
      <c r="DD9" s="990"/>
      <c r="DE9" s="990"/>
      <c r="DF9" s="991"/>
      <c r="DG9" s="989" t="s">
        <v>580</v>
      </c>
      <c r="DH9" s="990"/>
      <c r="DI9" s="990"/>
      <c r="DJ9" s="990"/>
      <c r="DK9" s="991"/>
      <c r="DL9" s="989" t="s">
        <v>580</v>
      </c>
      <c r="DM9" s="990"/>
      <c r="DN9" s="990"/>
      <c r="DO9" s="990"/>
      <c r="DP9" s="991"/>
      <c r="DQ9" s="989" t="s">
        <v>580</v>
      </c>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391</v>
      </c>
      <c r="B23" s="937" t="s">
        <v>392</v>
      </c>
      <c r="C23" s="938"/>
      <c r="D23" s="938"/>
      <c r="E23" s="938"/>
      <c r="F23" s="938"/>
      <c r="G23" s="938"/>
      <c r="H23" s="938"/>
      <c r="I23" s="938"/>
      <c r="J23" s="938"/>
      <c r="K23" s="938"/>
      <c r="L23" s="938"/>
      <c r="M23" s="938"/>
      <c r="N23" s="938"/>
      <c r="O23" s="938"/>
      <c r="P23" s="948"/>
      <c r="Q23" s="1067">
        <v>31758</v>
      </c>
      <c r="R23" s="1061"/>
      <c r="S23" s="1061"/>
      <c r="T23" s="1061"/>
      <c r="U23" s="1061"/>
      <c r="V23" s="1061">
        <v>29488</v>
      </c>
      <c r="W23" s="1061"/>
      <c r="X23" s="1061"/>
      <c r="Y23" s="1061"/>
      <c r="Z23" s="1061"/>
      <c r="AA23" s="1061">
        <v>2270</v>
      </c>
      <c r="AB23" s="1061"/>
      <c r="AC23" s="1061"/>
      <c r="AD23" s="1061"/>
      <c r="AE23" s="1068"/>
      <c r="AF23" s="1069">
        <v>1841</v>
      </c>
      <c r="AG23" s="1061"/>
      <c r="AH23" s="1061"/>
      <c r="AI23" s="1061"/>
      <c r="AJ23" s="1070"/>
      <c r="AK23" s="1071"/>
      <c r="AL23" s="1072"/>
      <c r="AM23" s="1072"/>
      <c r="AN23" s="1072"/>
      <c r="AO23" s="1072"/>
      <c r="AP23" s="1061">
        <v>19510</v>
      </c>
      <c r="AQ23" s="1061"/>
      <c r="AR23" s="1061"/>
      <c r="AS23" s="1061"/>
      <c r="AT23" s="1061"/>
      <c r="AU23" s="1062"/>
      <c r="AV23" s="1062"/>
      <c r="AW23" s="1062"/>
      <c r="AX23" s="1062"/>
      <c r="AY23" s="1063"/>
      <c r="AZ23" s="1064" t="s">
        <v>185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403</v>
      </c>
      <c r="C28" s="1048"/>
      <c r="D28" s="1048"/>
      <c r="E28" s="1048"/>
      <c r="F28" s="1048"/>
      <c r="G28" s="1048"/>
      <c r="H28" s="1048"/>
      <c r="I28" s="1048"/>
      <c r="J28" s="1048"/>
      <c r="K28" s="1048"/>
      <c r="L28" s="1048"/>
      <c r="M28" s="1048"/>
      <c r="N28" s="1048"/>
      <c r="O28" s="1048"/>
      <c r="P28" s="1049"/>
      <c r="Q28" s="1050">
        <v>6894</v>
      </c>
      <c r="R28" s="1051"/>
      <c r="S28" s="1051"/>
      <c r="T28" s="1051"/>
      <c r="U28" s="1051"/>
      <c r="V28" s="1051">
        <v>6795</v>
      </c>
      <c r="W28" s="1051"/>
      <c r="X28" s="1051"/>
      <c r="Y28" s="1051"/>
      <c r="Z28" s="1051"/>
      <c r="AA28" s="1051">
        <v>100</v>
      </c>
      <c r="AB28" s="1051"/>
      <c r="AC28" s="1051"/>
      <c r="AD28" s="1051"/>
      <c r="AE28" s="1052"/>
      <c r="AF28" s="1053">
        <v>100</v>
      </c>
      <c r="AG28" s="1051"/>
      <c r="AH28" s="1051"/>
      <c r="AI28" s="1051"/>
      <c r="AJ28" s="1054"/>
      <c r="AK28" s="1042">
        <v>641</v>
      </c>
      <c r="AL28" s="1043"/>
      <c r="AM28" s="1043"/>
      <c r="AN28" s="1043"/>
      <c r="AO28" s="1043"/>
      <c r="AP28" s="1043" t="s">
        <v>580</v>
      </c>
      <c r="AQ28" s="1043"/>
      <c r="AR28" s="1043"/>
      <c r="AS28" s="1043"/>
      <c r="AT28" s="1043"/>
      <c r="AU28" s="1043" t="s">
        <v>580</v>
      </c>
      <c r="AV28" s="1043"/>
      <c r="AW28" s="1043"/>
      <c r="AX28" s="1043"/>
      <c r="AY28" s="1043"/>
      <c r="AZ28" s="1044" t="s">
        <v>580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404</v>
      </c>
      <c r="C29" s="1031"/>
      <c r="D29" s="1031"/>
      <c r="E29" s="1031"/>
      <c r="F29" s="1031"/>
      <c r="G29" s="1031"/>
      <c r="H29" s="1031"/>
      <c r="I29" s="1031"/>
      <c r="J29" s="1031"/>
      <c r="K29" s="1031"/>
      <c r="L29" s="1031"/>
      <c r="M29" s="1031"/>
      <c r="N29" s="1031"/>
      <c r="O29" s="1031"/>
      <c r="P29" s="1032"/>
      <c r="Q29" s="1038">
        <v>5562</v>
      </c>
      <c r="R29" s="1039"/>
      <c r="S29" s="1039"/>
      <c r="T29" s="1039"/>
      <c r="U29" s="1039"/>
      <c r="V29" s="1039">
        <v>5496</v>
      </c>
      <c r="W29" s="1039"/>
      <c r="X29" s="1039"/>
      <c r="Y29" s="1039"/>
      <c r="Z29" s="1039"/>
      <c r="AA29" s="1039">
        <v>67</v>
      </c>
      <c r="AB29" s="1039"/>
      <c r="AC29" s="1039"/>
      <c r="AD29" s="1039"/>
      <c r="AE29" s="1040"/>
      <c r="AF29" s="1035">
        <v>67</v>
      </c>
      <c r="AG29" s="1036"/>
      <c r="AH29" s="1036"/>
      <c r="AI29" s="1036"/>
      <c r="AJ29" s="1037"/>
      <c r="AK29" s="980">
        <v>880</v>
      </c>
      <c r="AL29" s="971"/>
      <c r="AM29" s="971"/>
      <c r="AN29" s="971"/>
      <c r="AO29" s="971"/>
      <c r="AP29" s="971" t="s">
        <v>580</v>
      </c>
      <c r="AQ29" s="971"/>
      <c r="AR29" s="971"/>
      <c r="AS29" s="971"/>
      <c r="AT29" s="971"/>
      <c r="AU29" s="971" t="s">
        <v>580</v>
      </c>
      <c r="AV29" s="971"/>
      <c r="AW29" s="971"/>
      <c r="AX29" s="971"/>
      <c r="AY29" s="971"/>
      <c r="AZ29" s="1041" t="s">
        <v>580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405</v>
      </c>
      <c r="C30" s="1031"/>
      <c r="D30" s="1031"/>
      <c r="E30" s="1031"/>
      <c r="F30" s="1031"/>
      <c r="G30" s="1031"/>
      <c r="H30" s="1031"/>
      <c r="I30" s="1031"/>
      <c r="J30" s="1031"/>
      <c r="K30" s="1031"/>
      <c r="L30" s="1031"/>
      <c r="M30" s="1031"/>
      <c r="N30" s="1031"/>
      <c r="O30" s="1031"/>
      <c r="P30" s="1032"/>
      <c r="Q30" s="1038">
        <v>55</v>
      </c>
      <c r="R30" s="1039"/>
      <c r="S30" s="1039"/>
      <c r="T30" s="1039"/>
      <c r="U30" s="1039"/>
      <c r="V30" s="1039">
        <v>55</v>
      </c>
      <c r="W30" s="1039"/>
      <c r="X30" s="1039"/>
      <c r="Y30" s="1039"/>
      <c r="Z30" s="1039"/>
      <c r="AA30" s="1039" t="s">
        <v>580</v>
      </c>
      <c r="AB30" s="1039"/>
      <c r="AC30" s="1039"/>
      <c r="AD30" s="1039"/>
      <c r="AE30" s="1040"/>
      <c r="AF30" s="1035" t="s">
        <v>406</v>
      </c>
      <c r="AG30" s="1036"/>
      <c r="AH30" s="1036"/>
      <c r="AI30" s="1036"/>
      <c r="AJ30" s="1037"/>
      <c r="AK30" s="980">
        <v>13</v>
      </c>
      <c r="AL30" s="971"/>
      <c r="AM30" s="971"/>
      <c r="AN30" s="971"/>
      <c r="AO30" s="971"/>
      <c r="AP30" s="971" t="s">
        <v>580</v>
      </c>
      <c r="AQ30" s="971"/>
      <c r="AR30" s="971"/>
      <c r="AS30" s="971"/>
      <c r="AT30" s="971"/>
      <c r="AU30" s="971" t="s">
        <v>580</v>
      </c>
      <c r="AV30" s="971"/>
      <c r="AW30" s="971"/>
      <c r="AX30" s="971"/>
      <c r="AY30" s="971"/>
      <c r="AZ30" s="1041" t="s">
        <v>580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407</v>
      </c>
      <c r="C31" s="1031"/>
      <c r="D31" s="1031"/>
      <c r="E31" s="1031"/>
      <c r="F31" s="1031"/>
      <c r="G31" s="1031"/>
      <c r="H31" s="1031"/>
      <c r="I31" s="1031"/>
      <c r="J31" s="1031"/>
      <c r="K31" s="1031"/>
      <c r="L31" s="1031"/>
      <c r="M31" s="1031"/>
      <c r="N31" s="1031"/>
      <c r="O31" s="1031"/>
      <c r="P31" s="1032"/>
      <c r="Q31" s="1038">
        <v>1398</v>
      </c>
      <c r="R31" s="1039"/>
      <c r="S31" s="1039"/>
      <c r="T31" s="1039"/>
      <c r="U31" s="1039"/>
      <c r="V31" s="1039">
        <v>1352</v>
      </c>
      <c r="W31" s="1039"/>
      <c r="X31" s="1039"/>
      <c r="Y31" s="1039"/>
      <c r="Z31" s="1039"/>
      <c r="AA31" s="1039">
        <v>46</v>
      </c>
      <c r="AB31" s="1039"/>
      <c r="AC31" s="1039"/>
      <c r="AD31" s="1039"/>
      <c r="AE31" s="1040"/>
      <c r="AF31" s="1035">
        <v>46</v>
      </c>
      <c r="AG31" s="1036"/>
      <c r="AH31" s="1036"/>
      <c r="AI31" s="1036"/>
      <c r="AJ31" s="1037"/>
      <c r="AK31" s="980">
        <v>245</v>
      </c>
      <c r="AL31" s="971"/>
      <c r="AM31" s="971"/>
      <c r="AN31" s="971"/>
      <c r="AO31" s="971"/>
      <c r="AP31" s="971" t="s">
        <v>580</v>
      </c>
      <c r="AQ31" s="971"/>
      <c r="AR31" s="971"/>
      <c r="AS31" s="971"/>
      <c r="AT31" s="971"/>
      <c r="AU31" s="971" t="s">
        <v>580</v>
      </c>
      <c r="AV31" s="971"/>
      <c r="AW31" s="971"/>
      <c r="AX31" s="971"/>
      <c r="AY31" s="971"/>
      <c r="AZ31" s="1041" t="s">
        <v>580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408</v>
      </c>
      <c r="C32" s="1031"/>
      <c r="D32" s="1031"/>
      <c r="E32" s="1031"/>
      <c r="F32" s="1031"/>
      <c r="G32" s="1031"/>
      <c r="H32" s="1031"/>
      <c r="I32" s="1031"/>
      <c r="J32" s="1031"/>
      <c r="K32" s="1031"/>
      <c r="L32" s="1031"/>
      <c r="M32" s="1031"/>
      <c r="N32" s="1031"/>
      <c r="O32" s="1031"/>
      <c r="P32" s="1032"/>
      <c r="Q32" s="1038">
        <v>1383</v>
      </c>
      <c r="R32" s="1039"/>
      <c r="S32" s="1039"/>
      <c r="T32" s="1039"/>
      <c r="U32" s="1039"/>
      <c r="V32" s="1039">
        <v>1215</v>
      </c>
      <c r="W32" s="1039"/>
      <c r="X32" s="1039"/>
      <c r="Y32" s="1039"/>
      <c r="Z32" s="1039"/>
      <c r="AA32" s="1039">
        <v>167</v>
      </c>
      <c r="AB32" s="1039"/>
      <c r="AC32" s="1039"/>
      <c r="AD32" s="1039"/>
      <c r="AE32" s="1040"/>
      <c r="AF32" s="1035">
        <v>1541</v>
      </c>
      <c r="AG32" s="1036"/>
      <c r="AH32" s="1036"/>
      <c r="AI32" s="1036"/>
      <c r="AJ32" s="1037"/>
      <c r="AK32" s="980">
        <v>27</v>
      </c>
      <c r="AL32" s="971"/>
      <c r="AM32" s="971"/>
      <c r="AN32" s="971"/>
      <c r="AO32" s="971"/>
      <c r="AP32" s="971">
        <v>766</v>
      </c>
      <c r="AQ32" s="971"/>
      <c r="AR32" s="971"/>
      <c r="AS32" s="971"/>
      <c r="AT32" s="971"/>
      <c r="AU32" s="971">
        <v>0</v>
      </c>
      <c r="AV32" s="971"/>
      <c r="AW32" s="971"/>
      <c r="AX32" s="971"/>
      <c r="AY32" s="971"/>
      <c r="AZ32" s="1041" t="s">
        <v>580</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410</v>
      </c>
      <c r="C33" s="1031"/>
      <c r="D33" s="1031"/>
      <c r="E33" s="1031"/>
      <c r="F33" s="1031"/>
      <c r="G33" s="1031"/>
      <c r="H33" s="1031"/>
      <c r="I33" s="1031"/>
      <c r="J33" s="1031"/>
      <c r="K33" s="1031"/>
      <c r="L33" s="1031"/>
      <c r="M33" s="1031"/>
      <c r="N33" s="1031"/>
      <c r="O33" s="1031"/>
      <c r="P33" s="1032"/>
      <c r="Q33" s="1038">
        <v>1739</v>
      </c>
      <c r="R33" s="1039"/>
      <c r="S33" s="1039"/>
      <c r="T33" s="1039"/>
      <c r="U33" s="1039"/>
      <c r="V33" s="1039">
        <v>1339</v>
      </c>
      <c r="W33" s="1039"/>
      <c r="X33" s="1039"/>
      <c r="Y33" s="1039"/>
      <c r="Z33" s="1039"/>
      <c r="AA33" s="1039">
        <v>400</v>
      </c>
      <c r="AB33" s="1039"/>
      <c r="AC33" s="1039"/>
      <c r="AD33" s="1039"/>
      <c r="AE33" s="1040"/>
      <c r="AF33" s="1035">
        <v>1710</v>
      </c>
      <c r="AG33" s="1036"/>
      <c r="AH33" s="1036"/>
      <c r="AI33" s="1036"/>
      <c r="AJ33" s="1037"/>
      <c r="AK33" s="980">
        <v>431</v>
      </c>
      <c r="AL33" s="971"/>
      <c r="AM33" s="971"/>
      <c r="AN33" s="971"/>
      <c r="AO33" s="971"/>
      <c r="AP33" s="971">
        <v>4856</v>
      </c>
      <c r="AQ33" s="971"/>
      <c r="AR33" s="971"/>
      <c r="AS33" s="971"/>
      <c r="AT33" s="971"/>
      <c r="AU33" s="971">
        <v>2103</v>
      </c>
      <c r="AV33" s="971"/>
      <c r="AW33" s="971"/>
      <c r="AX33" s="971"/>
      <c r="AY33" s="971"/>
      <c r="AZ33" s="1041" t="s">
        <v>580</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3464</v>
      </c>
      <c r="AG63" s="959"/>
      <c r="AH63" s="959"/>
      <c r="AI63" s="959"/>
      <c r="AJ63" s="1022"/>
      <c r="AK63" s="1023"/>
      <c r="AL63" s="963"/>
      <c r="AM63" s="963"/>
      <c r="AN63" s="963"/>
      <c r="AO63" s="963"/>
      <c r="AP63" s="959">
        <v>5622</v>
      </c>
      <c r="AQ63" s="959"/>
      <c r="AR63" s="959"/>
      <c r="AS63" s="959"/>
      <c r="AT63" s="959"/>
      <c r="AU63" s="959">
        <v>2103</v>
      </c>
      <c r="AV63" s="959"/>
      <c r="AW63" s="959"/>
      <c r="AX63" s="959"/>
      <c r="AY63" s="959"/>
      <c r="AZ63" s="1017"/>
      <c r="BA63" s="1017"/>
      <c r="BB63" s="1017"/>
      <c r="BC63" s="1017"/>
      <c r="BD63" s="1017"/>
      <c r="BE63" s="960"/>
      <c r="BF63" s="960"/>
      <c r="BG63" s="960"/>
      <c r="BH63" s="960"/>
      <c r="BI63" s="961"/>
      <c r="BJ63" s="1018" t="s">
        <v>185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397</v>
      </c>
      <c r="AB66" s="1002"/>
      <c r="AC66" s="1002"/>
      <c r="AD66" s="1002"/>
      <c r="AE66" s="1003"/>
      <c r="AF66" s="1007" t="s">
        <v>418</v>
      </c>
      <c r="AG66" s="1008"/>
      <c r="AH66" s="1008"/>
      <c r="AI66" s="1008"/>
      <c r="AJ66" s="1009"/>
      <c r="AK66" s="1001" t="s">
        <v>399</v>
      </c>
      <c r="AL66" s="996"/>
      <c r="AM66" s="996"/>
      <c r="AN66" s="996"/>
      <c r="AO66" s="997"/>
      <c r="AP66" s="1001" t="s">
        <v>419</v>
      </c>
      <c r="AQ66" s="1002"/>
      <c r="AR66" s="1002"/>
      <c r="AS66" s="1002"/>
      <c r="AT66" s="1003"/>
      <c r="AU66" s="1001" t="s">
        <v>420</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584</v>
      </c>
      <c r="C68" s="986"/>
      <c r="D68" s="986"/>
      <c r="E68" s="986"/>
      <c r="F68" s="986"/>
      <c r="G68" s="986"/>
      <c r="H68" s="986"/>
      <c r="I68" s="986"/>
      <c r="J68" s="986"/>
      <c r="K68" s="986"/>
      <c r="L68" s="986"/>
      <c r="M68" s="986"/>
      <c r="N68" s="986"/>
      <c r="O68" s="986"/>
      <c r="P68" s="987"/>
      <c r="Q68" s="988">
        <v>168</v>
      </c>
      <c r="R68" s="982"/>
      <c r="S68" s="982"/>
      <c r="T68" s="982"/>
      <c r="U68" s="982"/>
      <c r="V68" s="982">
        <v>139</v>
      </c>
      <c r="W68" s="982"/>
      <c r="X68" s="982"/>
      <c r="Y68" s="982"/>
      <c r="Z68" s="982"/>
      <c r="AA68" s="982">
        <v>29</v>
      </c>
      <c r="AB68" s="982"/>
      <c r="AC68" s="982"/>
      <c r="AD68" s="982"/>
      <c r="AE68" s="982"/>
      <c r="AF68" s="982">
        <v>29</v>
      </c>
      <c r="AG68" s="982"/>
      <c r="AH68" s="982"/>
      <c r="AI68" s="982"/>
      <c r="AJ68" s="982"/>
      <c r="AK68" s="982" t="s">
        <v>585</v>
      </c>
      <c r="AL68" s="982"/>
      <c r="AM68" s="982"/>
      <c r="AN68" s="982"/>
      <c r="AO68" s="982"/>
      <c r="AP68" s="982" t="s">
        <v>585</v>
      </c>
      <c r="AQ68" s="982"/>
      <c r="AR68" s="982"/>
      <c r="AS68" s="982"/>
      <c r="AT68" s="982"/>
      <c r="AU68" s="982" t="s">
        <v>585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586</v>
      </c>
      <c r="C69" s="975"/>
      <c r="D69" s="975"/>
      <c r="E69" s="975"/>
      <c r="F69" s="975"/>
      <c r="G69" s="975"/>
      <c r="H69" s="975"/>
      <c r="I69" s="975"/>
      <c r="J69" s="975"/>
      <c r="K69" s="975"/>
      <c r="L69" s="975"/>
      <c r="M69" s="975"/>
      <c r="N69" s="975"/>
      <c r="O69" s="975"/>
      <c r="P69" s="976"/>
      <c r="Q69" s="977">
        <v>88</v>
      </c>
      <c r="R69" s="971"/>
      <c r="S69" s="971"/>
      <c r="T69" s="971"/>
      <c r="U69" s="971"/>
      <c r="V69" s="971">
        <v>86</v>
      </c>
      <c r="W69" s="971"/>
      <c r="X69" s="971"/>
      <c r="Y69" s="971"/>
      <c r="Z69" s="971"/>
      <c r="AA69" s="971">
        <v>3</v>
      </c>
      <c r="AB69" s="971"/>
      <c r="AC69" s="971"/>
      <c r="AD69" s="971"/>
      <c r="AE69" s="971"/>
      <c r="AF69" s="971">
        <v>3</v>
      </c>
      <c r="AG69" s="971"/>
      <c r="AH69" s="971"/>
      <c r="AI69" s="971"/>
      <c r="AJ69" s="971"/>
      <c r="AK69" s="971" t="s">
        <v>585</v>
      </c>
      <c r="AL69" s="971"/>
      <c r="AM69" s="971"/>
      <c r="AN69" s="971"/>
      <c r="AO69" s="971"/>
      <c r="AP69" s="971" t="s">
        <v>585</v>
      </c>
      <c r="AQ69" s="971"/>
      <c r="AR69" s="971"/>
      <c r="AS69" s="971"/>
      <c r="AT69" s="971"/>
      <c r="AU69" s="971" t="s">
        <v>585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587</v>
      </c>
      <c r="C70" s="975"/>
      <c r="D70" s="975"/>
      <c r="E70" s="975"/>
      <c r="F70" s="975"/>
      <c r="G70" s="975"/>
      <c r="H70" s="975"/>
      <c r="I70" s="975"/>
      <c r="J70" s="975"/>
      <c r="K70" s="975"/>
      <c r="L70" s="975"/>
      <c r="M70" s="975"/>
      <c r="N70" s="975"/>
      <c r="O70" s="975"/>
      <c r="P70" s="976"/>
      <c r="Q70" s="977">
        <v>7567</v>
      </c>
      <c r="R70" s="971"/>
      <c r="S70" s="971"/>
      <c r="T70" s="971"/>
      <c r="U70" s="971"/>
      <c r="V70" s="971">
        <v>7557</v>
      </c>
      <c r="W70" s="971"/>
      <c r="X70" s="971"/>
      <c r="Y70" s="971"/>
      <c r="Z70" s="971"/>
      <c r="AA70" s="971">
        <v>10</v>
      </c>
      <c r="AB70" s="971"/>
      <c r="AC70" s="971"/>
      <c r="AD70" s="971"/>
      <c r="AE70" s="971"/>
      <c r="AF70" s="971">
        <v>10</v>
      </c>
      <c r="AG70" s="971"/>
      <c r="AH70" s="971"/>
      <c r="AI70" s="971"/>
      <c r="AJ70" s="971"/>
      <c r="AK70" s="971" t="s">
        <v>585</v>
      </c>
      <c r="AL70" s="971"/>
      <c r="AM70" s="971"/>
      <c r="AN70" s="971"/>
      <c r="AO70" s="971"/>
      <c r="AP70" s="971" t="s">
        <v>585</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588</v>
      </c>
      <c r="C71" s="975"/>
      <c r="D71" s="975"/>
      <c r="E71" s="975"/>
      <c r="F71" s="975"/>
      <c r="G71" s="975"/>
      <c r="H71" s="975"/>
      <c r="I71" s="975"/>
      <c r="J71" s="975"/>
      <c r="K71" s="975"/>
      <c r="L71" s="975"/>
      <c r="M71" s="975"/>
      <c r="N71" s="975"/>
      <c r="O71" s="975"/>
      <c r="P71" s="976"/>
      <c r="Q71" s="977">
        <v>74</v>
      </c>
      <c r="R71" s="971"/>
      <c r="S71" s="971"/>
      <c r="T71" s="971"/>
      <c r="U71" s="971"/>
      <c r="V71" s="971">
        <v>74</v>
      </c>
      <c r="W71" s="971"/>
      <c r="X71" s="971"/>
      <c r="Y71" s="971"/>
      <c r="Z71" s="971"/>
      <c r="AA71" s="971">
        <v>0</v>
      </c>
      <c r="AB71" s="971"/>
      <c r="AC71" s="971"/>
      <c r="AD71" s="971"/>
      <c r="AE71" s="971"/>
      <c r="AF71" s="971">
        <v>0</v>
      </c>
      <c r="AG71" s="971"/>
      <c r="AH71" s="971"/>
      <c r="AI71" s="971"/>
      <c r="AJ71" s="971"/>
      <c r="AK71" s="971" t="s">
        <v>585</v>
      </c>
      <c r="AL71" s="971"/>
      <c r="AM71" s="971"/>
      <c r="AN71" s="971"/>
      <c r="AO71" s="971"/>
      <c r="AP71" s="971" t="s">
        <v>585</v>
      </c>
      <c r="AQ71" s="971"/>
      <c r="AR71" s="971"/>
      <c r="AS71" s="971"/>
      <c r="AT71" s="971"/>
      <c r="AU71" s="971" t="s">
        <v>585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590</v>
      </c>
      <c r="C72" s="975"/>
      <c r="D72" s="975"/>
      <c r="E72" s="975"/>
      <c r="F72" s="975"/>
      <c r="G72" s="975"/>
      <c r="H72" s="975"/>
      <c r="I72" s="975"/>
      <c r="J72" s="975"/>
      <c r="K72" s="975"/>
      <c r="L72" s="975"/>
      <c r="M72" s="975"/>
      <c r="N72" s="975"/>
      <c r="O72" s="975"/>
      <c r="P72" s="976"/>
      <c r="Q72" s="977">
        <v>46</v>
      </c>
      <c r="R72" s="971"/>
      <c r="S72" s="971"/>
      <c r="T72" s="971"/>
      <c r="U72" s="971"/>
      <c r="V72" s="971">
        <v>44</v>
      </c>
      <c r="W72" s="971"/>
      <c r="X72" s="971"/>
      <c r="Y72" s="971"/>
      <c r="Z72" s="971"/>
      <c r="AA72" s="971">
        <v>2</v>
      </c>
      <c r="AB72" s="971"/>
      <c r="AC72" s="971"/>
      <c r="AD72" s="971"/>
      <c r="AE72" s="971"/>
      <c r="AF72" s="971">
        <v>2</v>
      </c>
      <c r="AG72" s="971"/>
      <c r="AH72" s="971"/>
      <c r="AI72" s="971"/>
      <c r="AJ72" s="971"/>
      <c r="AK72" s="971" t="s">
        <v>585</v>
      </c>
      <c r="AL72" s="971"/>
      <c r="AM72" s="971"/>
      <c r="AN72" s="971"/>
      <c r="AO72" s="971"/>
      <c r="AP72" s="971">
        <v>5</v>
      </c>
      <c r="AQ72" s="971"/>
      <c r="AR72" s="971"/>
      <c r="AS72" s="971"/>
      <c r="AT72" s="971"/>
      <c r="AU72" s="971">
        <v>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611</v>
      </c>
      <c r="C73" s="975"/>
      <c r="D73" s="975"/>
      <c r="E73" s="975"/>
      <c r="F73" s="975"/>
      <c r="G73" s="975"/>
      <c r="H73" s="975"/>
      <c r="I73" s="975"/>
      <c r="J73" s="975"/>
      <c r="K73" s="975"/>
      <c r="L73" s="975"/>
      <c r="M73" s="975"/>
      <c r="N73" s="975"/>
      <c r="O73" s="975"/>
      <c r="P73" s="976"/>
      <c r="Q73" s="977">
        <v>1</v>
      </c>
      <c r="R73" s="971"/>
      <c r="S73" s="971"/>
      <c r="T73" s="971"/>
      <c r="U73" s="971"/>
      <c r="V73" s="971">
        <v>0</v>
      </c>
      <c r="W73" s="971"/>
      <c r="X73" s="971"/>
      <c r="Y73" s="971"/>
      <c r="Z73" s="971"/>
      <c r="AA73" s="971">
        <v>1</v>
      </c>
      <c r="AB73" s="971"/>
      <c r="AC73" s="971"/>
      <c r="AD73" s="971"/>
      <c r="AE73" s="971"/>
      <c r="AF73" s="971">
        <v>1</v>
      </c>
      <c r="AG73" s="971"/>
      <c r="AH73" s="971"/>
      <c r="AI73" s="971"/>
      <c r="AJ73" s="971"/>
      <c r="AK73" s="971" t="s">
        <v>585</v>
      </c>
      <c r="AL73" s="971"/>
      <c r="AM73" s="971"/>
      <c r="AN73" s="971"/>
      <c r="AO73" s="971"/>
      <c r="AP73" s="971" t="s">
        <v>585</v>
      </c>
      <c r="AQ73" s="971"/>
      <c r="AR73" s="971"/>
      <c r="AS73" s="971"/>
      <c r="AT73" s="971"/>
      <c r="AU73" s="971" t="s">
        <v>585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612</v>
      </c>
      <c r="C74" s="975"/>
      <c r="D74" s="975"/>
      <c r="E74" s="975"/>
      <c r="F74" s="975"/>
      <c r="G74" s="975"/>
      <c r="H74" s="975"/>
      <c r="I74" s="975"/>
      <c r="J74" s="975"/>
      <c r="K74" s="975"/>
      <c r="L74" s="975"/>
      <c r="M74" s="975"/>
      <c r="N74" s="975"/>
      <c r="O74" s="975"/>
      <c r="P74" s="976"/>
      <c r="Q74" s="977">
        <v>1791</v>
      </c>
      <c r="R74" s="971"/>
      <c r="S74" s="971"/>
      <c r="T74" s="971"/>
      <c r="U74" s="971"/>
      <c r="V74" s="971">
        <v>1784</v>
      </c>
      <c r="W74" s="971"/>
      <c r="X74" s="971"/>
      <c r="Y74" s="971"/>
      <c r="Z74" s="971"/>
      <c r="AA74" s="971">
        <v>7</v>
      </c>
      <c r="AB74" s="971"/>
      <c r="AC74" s="971"/>
      <c r="AD74" s="971"/>
      <c r="AE74" s="971"/>
      <c r="AF74" s="971">
        <v>7</v>
      </c>
      <c r="AG74" s="971"/>
      <c r="AH74" s="971"/>
      <c r="AI74" s="971"/>
      <c r="AJ74" s="971"/>
      <c r="AK74" s="971" t="s">
        <v>585</v>
      </c>
      <c r="AL74" s="971"/>
      <c r="AM74" s="971"/>
      <c r="AN74" s="971"/>
      <c r="AO74" s="971"/>
      <c r="AP74" s="971">
        <v>1218</v>
      </c>
      <c r="AQ74" s="971"/>
      <c r="AR74" s="971"/>
      <c r="AS74" s="971"/>
      <c r="AT74" s="971"/>
      <c r="AU74" s="971">
        <v>516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591</v>
      </c>
      <c r="C75" s="975"/>
      <c r="D75" s="975"/>
      <c r="E75" s="975"/>
      <c r="F75" s="975"/>
      <c r="G75" s="975"/>
      <c r="H75" s="975"/>
      <c r="I75" s="975"/>
      <c r="J75" s="975"/>
      <c r="K75" s="975"/>
      <c r="L75" s="975"/>
      <c r="M75" s="975"/>
      <c r="N75" s="975"/>
      <c r="O75" s="975"/>
      <c r="P75" s="976"/>
      <c r="Q75" s="978">
        <v>524</v>
      </c>
      <c r="R75" s="979"/>
      <c r="S75" s="979"/>
      <c r="T75" s="979"/>
      <c r="U75" s="980"/>
      <c r="V75" s="981">
        <v>484</v>
      </c>
      <c r="W75" s="979"/>
      <c r="X75" s="979"/>
      <c r="Y75" s="979"/>
      <c r="Z75" s="980"/>
      <c r="AA75" s="981">
        <v>40</v>
      </c>
      <c r="AB75" s="979"/>
      <c r="AC75" s="979"/>
      <c r="AD75" s="979"/>
      <c r="AE75" s="980"/>
      <c r="AF75" s="981">
        <v>1734</v>
      </c>
      <c r="AG75" s="979"/>
      <c r="AH75" s="979"/>
      <c r="AI75" s="979"/>
      <c r="AJ75" s="980"/>
      <c r="AK75" s="981">
        <v>0</v>
      </c>
      <c r="AL75" s="979"/>
      <c r="AM75" s="979"/>
      <c r="AN75" s="979"/>
      <c r="AO75" s="980"/>
      <c r="AP75" s="981">
        <v>1833</v>
      </c>
      <c r="AQ75" s="979"/>
      <c r="AR75" s="979"/>
      <c r="AS75" s="979"/>
      <c r="AT75" s="980"/>
      <c r="AU75" s="981" t="s">
        <v>575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592</v>
      </c>
      <c r="C76" s="975"/>
      <c r="D76" s="975"/>
      <c r="E76" s="975"/>
      <c r="F76" s="975"/>
      <c r="G76" s="975"/>
      <c r="H76" s="975"/>
      <c r="I76" s="975"/>
      <c r="J76" s="975"/>
      <c r="K76" s="975"/>
      <c r="L76" s="975"/>
      <c r="M76" s="975"/>
      <c r="N76" s="975"/>
      <c r="O76" s="975"/>
      <c r="P76" s="976"/>
      <c r="Q76" s="978">
        <v>12522</v>
      </c>
      <c r="R76" s="979"/>
      <c r="S76" s="979"/>
      <c r="T76" s="979"/>
      <c r="U76" s="980"/>
      <c r="V76" s="981">
        <v>10965</v>
      </c>
      <c r="W76" s="979"/>
      <c r="X76" s="979"/>
      <c r="Y76" s="979"/>
      <c r="Z76" s="980"/>
      <c r="AA76" s="981">
        <v>1557</v>
      </c>
      <c r="AB76" s="979"/>
      <c r="AC76" s="979"/>
      <c r="AD76" s="979"/>
      <c r="AE76" s="980"/>
      <c r="AF76" s="981">
        <v>6755</v>
      </c>
      <c r="AG76" s="979"/>
      <c r="AH76" s="979"/>
      <c r="AI76" s="979"/>
      <c r="AJ76" s="980"/>
      <c r="AK76" s="981">
        <v>1552</v>
      </c>
      <c r="AL76" s="979"/>
      <c r="AM76" s="979"/>
      <c r="AN76" s="979"/>
      <c r="AO76" s="980"/>
      <c r="AP76" s="981">
        <v>7772</v>
      </c>
      <c r="AQ76" s="979"/>
      <c r="AR76" s="979"/>
      <c r="AS76" s="979"/>
      <c r="AT76" s="980"/>
      <c r="AU76" s="981" t="s">
        <v>575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593</v>
      </c>
      <c r="C77" s="975"/>
      <c r="D77" s="975"/>
      <c r="E77" s="975"/>
      <c r="F77" s="975"/>
      <c r="G77" s="975"/>
      <c r="H77" s="975"/>
      <c r="I77" s="975"/>
      <c r="J77" s="975"/>
      <c r="K77" s="975"/>
      <c r="L77" s="975"/>
      <c r="M77" s="975"/>
      <c r="N77" s="975"/>
      <c r="O77" s="975"/>
      <c r="P77" s="976"/>
      <c r="Q77" s="978">
        <v>287</v>
      </c>
      <c r="R77" s="979"/>
      <c r="S77" s="979"/>
      <c r="T77" s="979"/>
      <c r="U77" s="980"/>
      <c r="V77" s="981">
        <v>258</v>
      </c>
      <c r="W77" s="979"/>
      <c r="X77" s="979"/>
      <c r="Y77" s="979"/>
      <c r="Z77" s="980"/>
      <c r="AA77" s="981">
        <v>29</v>
      </c>
      <c r="AB77" s="979"/>
      <c r="AC77" s="979"/>
      <c r="AD77" s="979"/>
      <c r="AE77" s="980"/>
      <c r="AF77" s="981">
        <v>29</v>
      </c>
      <c r="AG77" s="979"/>
      <c r="AH77" s="979"/>
      <c r="AI77" s="979"/>
      <c r="AJ77" s="980"/>
      <c r="AK77" s="981">
        <v>21</v>
      </c>
      <c r="AL77" s="979"/>
      <c r="AM77" s="979"/>
      <c r="AN77" s="979"/>
      <c r="AO77" s="980"/>
      <c r="AP77" s="981">
        <v>296</v>
      </c>
      <c r="AQ77" s="979"/>
      <c r="AR77" s="979"/>
      <c r="AS77" s="979"/>
      <c r="AT77" s="980"/>
      <c r="AU77" s="981">
        <v>128</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t="s">
        <v>594</v>
      </c>
      <c r="C78" s="975"/>
      <c r="D78" s="975"/>
      <c r="E78" s="975"/>
      <c r="F78" s="975"/>
      <c r="G78" s="975"/>
      <c r="H78" s="975"/>
      <c r="I78" s="975"/>
      <c r="J78" s="975"/>
      <c r="K78" s="975"/>
      <c r="L78" s="975"/>
      <c r="M78" s="975"/>
      <c r="N78" s="975"/>
      <c r="O78" s="975"/>
      <c r="P78" s="976"/>
      <c r="Q78" s="977">
        <v>495</v>
      </c>
      <c r="R78" s="971"/>
      <c r="S78" s="971"/>
      <c r="T78" s="971"/>
      <c r="U78" s="971"/>
      <c r="V78" s="971">
        <v>493</v>
      </c>
      <c r="W78" s="971"/>
      <c r="X78" s="971"/>
      <c r="Y78" s="971"/>
      <c r="Z78" s="971"/>
      <c r="AA78" s="971">
        <v>1</v>
      </c>
      <c r="AB78" s="971"/>
      <c r="AC78" s="971"/>
      <c r="AD78" s="971"/>
      <c r="AE78" s="971"/>
      <c r="AF78" s="971">
        <v>1</v>
      </c>
      <c r="AG78" s="971"/>
      <c r="AH78" s="971"/>
      <c r="AI78" s="971"/>
      <c r="AJ78" s="971"/>
      <c r="AK78" s="971">
        <v>298</v>
      </c>
      <c r="AL78" s="971"/>
      <c r="AM78" s="971"/>
      <c r="AN78" s="971"/>
      <c r="AO78" s="971"/>
      <c r="AP78" s="971" t="s">
        <v>595</v>
      </c>
      <c r="AQ78" s="971"/>
      <c r="AR78" s="971"/>
      <c r="AS78" s="971"/>
      <c r="AT78" s="971"/>
      <c r="AU78" s="971" t="s">
        <v>585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t="s">
        <v>596</v>
      </c>
      <c r="C79" s="975"/>
      <c r="D79" s="975"/>
      <c r="E79" s="975"/>
      <c r="F79" s="975"/>
      <c r="G79" s="975"/>
      <c r="H79" s="975"/>
      <c r="I79" s="975"/>
      <c r="J79" s="975"/>
      <c r="K79" s="975"/>
      <c r="L79" s="975"/>
      <c r="M79" s="975"/>
      <c r="N79" s="975"/>
      <c r="O79" s="975"/>
      <c r="P79" s="976"/>
      <c r="Q79" s="977">
        <v>68</v>
      </c>
      <c r="R79" s="971"/>
      <c r="S79" s="971"/>
      <c r="T79" s="971"/>
      <c r="U79" s="971"/>
      <c r="V79" s="971">
        <v>68</v>
      </c>
      <c r="W79" s="971"/>
      <c r="X79" s="971"/>
      <c r="Y79" s="971"/>
      <c r="Z79" s="971"/>
      <c r="AA79" s="971">
        <v>0</v>
      </c>
      <c r="AB79" s="971"/>
      <c r="AC79" s="971"/>
      <c r="AD79" s="971"/>
      <c r="AE79" s="971"/>
      <c r="AF79" s="971">
        <v>0</v>
      </c>
      <c r="AG79" s="971"/>
      <c r="AH79" s="971"/>
      <c r="AI79" s="971"/>
      <c r="AJ79" s="971"/>
      <c r="AK79" s="971" t="s">
        <v>597</v>
      </c>
      <c r="AL79" s="971"/>
      <c r="AM79" s="971"/>
      <c r="AN79" s="971"/>
      <c r="AO79" s="971"/>
      <c r="AP79" s="971" t="s">
        <v>597</v>
      </c>
      <c r="AQ79" s="971"/>
      <c r="AR79" s="971"/>
      <c r="AS79" s="971"/>
      <c r="AT79" s="971"/>
      <c r="AU79" s="971" t="s">
        <v>598</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t="s">
        <v>599</v>
      </c>
      <c r="C80" s="975"/>
      <c r="D80" s="975"/>
      <c r="E80" s="975"/>
      <c r="F80" s="975"/>
      <c r="G80" s="975"/>
      <c r="H80" s="975"/>
      <c r="I80" s="975"/>
      <c r="J80" s="975"/>
      <c r="K80" s="975"/>
      <c r="L80" s="975"/>
      <c r="M80" s="975"/>
      <c r="N80" s="975"/>
      <c r="O80" s="975"/>
      <c r="P80" s="976"/>
      <c r="Q80" s="977">
        <v>279</v>
      </c>
      <c r="R80" s="971"/>
      <c r="S80" s="971"/>
      <c r="T80" s="971"/>
      <c r="U80" s="971"/>
      <c r="V80" s="971">
        <v>273</v>
      </c>
      <c r="W80" s="971"/>
      <c r="X80" s="971"/>
      <c r="Y80" s="971"/>
      <c r="Z80" s="971"/>
      <c r="AA80" s="971">
        <v>6</v>
      </c>
      <c r="AB80" s="971"/>
      <c r="AC80" s="971"/>
      <c r="AD80" s="971"/>
      <c r="AE80" s="971"/>
      <c r="AF80" s="971">
        <v>6</v>
      </c>
      <c r="AG80" s="971"/>
      <c r="AH80" s="971"/>
      <c r="AI80" s="971"/>
      <c r="AJ80" s="971"/>
      <c r="AK80" s="971" t="s">
        <v>585</v>
      </c>
      <c r="AL80" s="971"/>
      <c r="AM80" s="971"/>
      <c r="AN80" s="971"/>
      <c r="AO80" s="971"/>
      <c r="AP80" s="971" t="s">
        <v>589</v>
      </c>
      <c r="AQ80" s="971"/>
      <c r="AR80" s="971"/>
      <c r="AS80" s="971"/>
      <c r="AT80" s="971"/>
      <c r="AU80" s="971" t="s">
        <v>585</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t="s">
        <v>600</v>
      </c>
      <c r="C81" s="975"/>
      <c r="D81" s="975"/>
      <c r="E81" s="975"/>
      <c r="F81" s="975"/>
      <c r="G81" s="975"/>
      <c r="H81" s="975"/>
      <c r="I81" s="975"/>
      <c r="J81" s="975"/>
      <c r="K81" s="975"/>
      <c r="L81" s="975"/>
      <c r="M81" s="975"/>
      <c r="N81" s="975"/>
      <c r="O81" s="975"/>
      <c r="P81" s="976"/>
      <c r="Q81" s="977">
        <v>284</v>
      </c>
      <c r="R81" s="971"/>
      <c r="S81" s="971"/>
      <c r="T81" s="971"/>
      <c r="U81" s="971"/>
      <c r="V81" s="971">
        <v>202</v>
      </c>
      <c r="W81" s="971"/>
      <c r="X81" s="971"/>
      <c r="Y81" s="971"/>
      <c r="Z81" s="971"/>
      <c r="AA81" s="971">
        <v>82</v>
      </c>
      <c r="AB81" s="971"/>
      <c r="AC81" s="971"/>
      <c r="AD81" s="971"/>
      <c r="AE81" s="971"/>
      <c r="AF81" s="971">
        <v>82</v>
      </c>
      <c r="AG81" s="971"/>
      <c r="AH81" s="971"/>
      <c r="AI81" s="971"/>
      <c r="AJ81" s="971"/>
      <c r="AK81" s="971" t="s">
        <v>601</v>
      </c>
      <c r="AL81" s="971"/>
      <c r="AM81" s="971"/>
      <c r="AN81" s="971"/>
      <c r="AO81" s="971"/>
      <c r="AP81" s="971" t="s">
        <v>585</v>
      </c>
      <c r="AQ81" s="971"/>
      <c r="AR81" s="971"/>
      <c r="AS81" s="971"/>
      <c r="AT81" s="971"/>
      <c r="AU81" s="971" t="s">
        <v>602</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t="s">
        <v>603</v>
      </c>
      <c r="C82" s="975"/>
      <c r="D82" s="975"/>
      <c r="E82" s="975"/>
      <c r="F82" s="975"/>
      <c r="G82" s="975"/>
      <c r="H82" s="975"/>
      <c r="I82" s="975"/>
      <c r="J82" s="975"/>
      <c r="K82" s="975"/>
      <c r="L82" s="975"/>
      <c r="M82" s="975"/>
      <c r="N82" s="975"/>
      <c r="O82" s="975"/>
      <c r="P82" s="976"/>
      <c r="Q82" s="977">
        <v>28</v>
      </c>
      <c r="R82" s="971"/>
      <c r="S82" s="971"/>
      <c r="T82" s="971"/>
      <c r="U82" s="971"/>
      <c r="V82" s="971">
        <v>28</v>
      </c>
      <c r="W82" s="971"/>
      <c r="X82" s="971"/>
      <c r="Y82" s="971"/>
      <c r="Z82" s="971"/>
      <c r="AA82" s="971">
        <v>0</v>
      </c>
      <c r="AB82" s="971"/>
      <c r="AC82" s="971"/>
      <c r="AD82" s="971"/>
      <c r="AE82" s="971"/>
      <c r="AF82" s="971">
        <v>0</v>
      </c>
      <c r="AG82" s="971"/>
      <c r="AH82" s="971"/>
      <c r="AI82" s="971"/>
      <c r="AJ82" s="971"/>
      <c r="AK82" s="971">
        <v>27</v>
      </c>
      <c r="AL82" s="971"/>
      <c r="AM82" s="971"/>
      <c r="AN82" s="971"/>
      <c r="AO82" s="971"/>
      <c r="AP82" s="971" t="s">
        <v>597</v>
      </c>
      <c r="AQ82" s="971"/>
      <c r="AR82" s="971"/>
      <c r="AS82" s="971"/>
      <c r="AT82" s="971"/>
      <c r="AU82" s="971" t="s">
        <v>585</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t="s">
        <v>604</v>
      </c>
      <c r="C83" s="975"/>
      <c r="D83" s="975"/>
      <c r="E83" s="975"/>
      <c r="F83" s="975"/>
      <c r="G83" s="975"/>
      <c r="H83" s="975"/>
      <c r="I83" s="975"/>
      <c r="J83" s="975"/>
      <c r="K83" s="975"/>
      <c r="L83" s="975"/>
      <c r="M83" s="975"/>
      <c r="N83" s="975"/>
      <c r="O83" s="975"/>
      <c r="P83" s="976"/>
      <c r="Q83" s="977">
        <v>6200</v>
      </c>
      <c r="R83" s="971"/>
      <c r="S83" s="971"/>
      <c r="T83" s="971"/>
      <c r="U83" s="971"/>
      <c r="V83" s="971">
        <v>5968</v>
      </c>
      <c r="W83" s="971"/>
      <c r="X83" s="971"/>
      <c r="Y83" s="971"/>
      <c r="Z83" s="971"/>
      <c r="AA83" s="971">
        <v>232</v>
      </c>
      <c r="AB83" s="971"/>
      <c r="AC83" s="971"/>
      <c r="AD83" s="971"/>
      <c r="AE83" s="971"/>
      <c r="AF83" s="971">
        <v>232</v>
      </c>
      <c r="AG83" s="971"/>
      <c r="AH83" s="971"/>
      <c r="AI83" s="971"/>
      <c r="AJ83" s="971"/>
      <c r="AK83" s="971" t="s">
        <v>605</v>
      </c>
      <c r="AL83" s="971"/>
      <c r="AM83" s="971"/>
      <c r="AN83" s="971"/>
      <c r="AO83" s="971"/>
      <c r="AP83" s="971" t="s">
        <v>585</v>
      </c>
      <c r="AQ83" s="971"/>
      <c r="AR83" s="971"/>
      <c r="AS83" s="971"/>
      <c r="AT83" s="971"/>
      <c r="AU83" s="971" t="s">
        <v>585</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t="s">
        <v>606</v>
      </c>
      <c r="C84" s="975"/>
      <c r="D84" s="975"/>
      <c r="E84" s="975"/>
      <c r="F84" s="975"/>
      <c r="G84" s="975"/>
      <c r="H84" s="975"/>
      <c r="I84" s="975"/>
      <c r="J84" s="975"/>
      <c r="K84" s="975"/>
      <c r="L84" s="975"/>
      <c r="M84" s="975"/>
      <c r="N84" s="975"/>
      <c r="O84" s="975"/>
      <c r="P84" s="976"/>
      <c r="Q84" s="977">
        <v>2843</v>
      </c>
      <c r="R84" s="971"/>
      <c r="S84" s="971"/>
      <c r="T84" s="971"/>
      <c r="U84" s="971"/>
      <c r="V84" s="971">
        <v>2770</v>
      </c>
      <c r="W84" s="971"/>
      <c r="X84" s="971"/>
      <c r="Y84" s="971"/>
      <c r="Z84" s="971"/>
      <c r="AA84" s="971">
        <v>72</v>
      </c>
      <c r="AB84" s="971"/>
      <c r="AC84" s="971"/>
      <c r="AD84" s="971"/>
      <c r="AE84" s="971"/>
      <c r="AF84" s="971">
        <v>72</v>
      </c>
      <c r="AG84" s="971"/>
      <c r="AH84" s="971"/>
      <c r="AI84" s="971"/>
      <c r="AJ84" s="971"/>
      <c r="AK84" s="971">
        <v>358</v>
      </c>
      <c r="AL84" s="971"/>
      <c r="AM84" s="971"/>
      <c r="AN84" s="971"/>
      <c r="AO84" s="971"/>
      <c r="AP84" s="971">
        <v>9679</v>
      </c>
      <c r="AQ84" s="971"/>
      <c r="AR84" s="971"/>
      <c r="AS84" s="971"/>
      <c r="AT84" s="971"/>
      <c r="AU84" s="971">
        <v>1529</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t="s">
        <v>607</v>
      </c>
      <c r="C85" s="975"/>
      <c r="D85" s="975"/>
      <c r="E85" s="975"/>
      <c r="F85" s="975"/>
      <c r="G85" s="975"/>
      <c r="H85" s="975"/>
      <c r="I85" s="975"/>
      <c r="J85" s="975"/>
      <c r="K85" s="975"/>
      <c r="L85" s="975"/>
      <c r="M85" s="975"/>
      <c r="N85" s="975"/>
      <c r="O85" s="975"/>
      <c r="P85" s="976"/>
      <c r="Q85" s="977">
        <v>217</v>
      </c>
      <c r="R85" s="971"/>
      <c r="S85" s="971"/>
      <c r="T85" s="971"/>
      <c r="U85" s="971"/>
      <c r="V85" s="971">
        <v>191</v>
      </c>
      <c r="W85" s="971"/>
      <c r="X85" s="971"/>
      <c r="Y85" s="971"/>
      <c r="Z85" s="971"/>
      <c r="AA85" s="971">
        <v>25</v>
      </c>
      <c r="AB85" s="971"/>
      <c r="AC85" s="971"/>
      <c r="AD85" s="971"/>
      <c r="AE85" s="971"/>
      <c r="AF85" s="971">
        <v>25</v>
      </c>
      <c r="AG85" s="971"/>
      <c r="AH85" s="971"/>
      <c r="AI85" s="971"/>
      <c r="AJ85" s="971"/>
      <c r="AK85" s="971" t="s">
        <v>601</v>
      </c>
      <c r="AL85" s="971"/>
      <c r="AM85" s="971"/>
      <c r="AN85" s="971"/>
      <c r="AO85" s="971"/>
      <c r="AP85" s="971" t="s">
        <v>609</v>
      </c>
      <c r="AQ85" s="971"/>
      <c r="AR85" s="971"/>
      <c r="AS85" s="971"/>
      <c r="AT85" s="971"/>
      <c r="AU85" s="971" t="s">
        <v>597</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t="s">
        <v>608</v>
      </c>
      <c r="C86" s="975"/>
      <c r="D86" s="975"/>
      <c r="E86" s="975"/>
      <c r="F86" s="975"/>
      <c r="G86" s="975"/>
      <c r="H86" s="975"/>
      <c r="I86" s="975"/>
      <c r="J86" s="975"/>
      <c r="K86" s="975"/>
      <c r="L86" s="975"/>
      <c r="M86" s="975"/>
      <c r="N86" s="975"/>
      <c r="O86" s="975"/>
      <c r="P86" s="976"/>
      <c r="Q86" s="977">
        <v>823874</v>
      </c>
      <c r="R86" s="971"/>
      <c r="S86" s="971"/>
      <c r="T86" s="971"/>
      <c r="U86" s="971"/>
      <c r="V86" s="971">
        <v>808406</v>
      </c>
      <c r="W86" s="971"/>
      <c r="X86" s="971"/>
      <c r="Y86" s="971"/>
      <c r="Z86" s="971"/>
      <c r="AA86" s="971">
        <v>15468</v>
      </c>
      <c r="AB86" s="971"/>
      <c r="AC86" s="971"/>
      <c r="AD86" s="971"/>
      <c r="AE86" s="971"/>
      <c r="AF86" s="971">
        <v>15468</v>
      </c>
      <c r="AG86" s="971"/>
      <c r="AH86" s="971"/>
      <c r="AI86" s="971"/>
      <c r="AJ86" s="971"/>
      <c r="AK86" s="971" t="s">
        <v>610</v>
      </c>
      <c r="AL86" s="971"/>
      <c r="AM86" s="971"/>
      <c r="AN86" s="971"/>
      <c r="AO86" s="971"/>
      <c r="AP86" s="971" t="s">
        <v>585</v>
      </c>
      <c r="AQ86" s="971"/>
      <c r="AR86" s="971"/>
      <c r="AS86" s="971"/>
      <c r="AT86" s="971"/>
      <c r="AU86" s="971" t="s">
        <v>601</v>
      </c>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391</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24456</v>
      </c>
      <c r="AG88" s="959"/>
      <c r="AH88" s="959"/>
      <c r="AI88" s="959"/>
      <c r="AJ88" s="959"/>
      <c r="AK88" s="963"/>
      <c r="AL88" s="963"/>
      <c r="AM88" s="963"/>
      <c r="AN88" s="963"/>
      <c r="AO88" s="963"/>
      <c r="AP88" s="959">
        <f>SUM(AP68:AT87)</f>
        <v>20803</v>
      </c>
      <c r="AQ88" s="959"/>
      <c r="AR88" s="959"/>
      <c r="AS88" s="959"/>
      <c r="AT88" s="959"/>
      <c r="AU88" s="959">
        <v>2174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115</v>
      </c>
      <c r="CS102" s="953"/>
      <c r="CT102" s="953"/>
      <c r="CU102" s="953"/>
      <c r="CV102" s="954"/>
      <c r="CW102" s="952">
        <v>26</v>
      </c>
      <c r="CX102" s="953"/>
      <c r="CY102" s="953"/>
      <c r="CZ102" s="953"/>
      <c r="DA102" s="954"/>
      <c r="DB102" s="952" t="s">
        <v>613</v>
      </c>
      <c r="DC102" s="953"/>
      <c r="DD102" s="953"/>
      <c r="DE102" s="953"/>
      <c r="DF102" s="954"/>
      <c r="DG102" s="952" t="s">
        <v>614</v>
      </c>
      <c r="DH102" s="953"/>
      <c r="DI102" s="953"/>
      <c r="DJ102" s="953"/>
      <c r="DK102" s="954"/>
      <c r="DL102" s="952" t="s">
        <v>615</v>
      </c>
      <c r="DM102" s="953"/>
      <c r="DN102" s="953"/>
      <c r="DO102" s="953"/>
      <c r="DP102" s="954"/>
      <c r="DQ102" s="952" t="s">
        <v>614</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2564006</v>
      </c>
      <c r="AB110" s="889"/>
      <c r="AC110" s="889"/>
      <c r="AD110" s="889"/>
      <c r="AE110" s="890"/>
      <c r="AF110" s="891">
        <v>2604252</v>
      </c>
      <c r="AG110" s="889"/>
      <c r="AH110" s="889"/>
      <c r="AI110" s="889"/>
      <c r="AJ110" s="890"/>
      <c r="AK110" s="891">
        <v>2550150</v>
      </c>
      <c r="AL110" s="889"/>
      <c r="AM110" s="889"/>
      <c r="AN110" s="889"/>
      <c r="AO110" s="890"/>
      <c r="AP110" s="892">
        <v>19.7</v>
      </c>
      <c r="AQ110" s="893"/>
      <c r="AR110" s="893"/>
      <c r="AS110" s="893"/>
      <c r="AT110" s="894"/>
      <c r="AU110" s="930" t="s">
        <v>74</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21854253</v>
      </c>
      <c r="BR110" s="842"/>
      <c r="BS110" s="842"/>
      <c r="BT110" s="842"/>
      <c r="BU110" s="842"/>
      <c r="BV110" s="842">
        <v>20693761</v>
      </c>
      <c r="BW110" s="842"/>
      <c r="BX110" s="842"/>
      <c r="BY110" s="842"/>
      <c r="BZ110" s="842"/>
      <c r="CA110" s="842">
        <v>19510307</v>
      </c>
      <c r="CB110" s="842"/>
      <c r="CC110" s="842"/>
      <c r="CD110" s="842"/>
      <c r="CE110" s="842"/>
      <c r="CF110" s="866">
        <v>150.69999999999999</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185</v>
      </c>
      <c r="DM110" s="842"/>
      <c r="DN110" s="842"/>
      <c r="DO110" s="842"/>
      <c r="DP110" s="842"/>
      <c r="DQ110" s="842" t="s">
        <v>406</v>
      </c>
      <c r="DR110" s="842"/>
      <c r="DS110" s="842"/>
      <c r="DT110" s="842"/>
      <c r="DU110" s="842"/>
      <c r="DV110" s="843" t="s">
        <v>406</v>
      </c>
      <c r="DW110" s="843"/>
      <c r="DX110" s="843"/>
      <c r="DY110" s="843"/>
      <c r="DZ110" s="844"/>
    </row>
    <row r="111" spans="1:131" s="230" customFormat="1" ht="26.25" customHeight="1">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438</v>
      </c>
      <c r="AG111" s="919"/>
      <c r="AH111" s="919"/>
      <c r="AI111" s="919"/>
      <c r="AJ111" s="920"/>
      <c r="AK111" s="921" t="s">
        <v>185</v>
      </c>
      <c r="AL111" s="919"/>
      <c r="AM111" s="919"/>
      <c r="AN111" s="919"/>
      <c r="AO111" s="920"/>
      <c r="AP111" s="922" t="s">
        <v>438</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438</v>
      </c>
      <c r="BR111" s="817"/>
      <c r="BS111" s="817"/>
      <c r="BT111" s="817"/>
      <c r="BU111" s="817"/>
      <c r="BV111" s="817" t="s">
        <v>406</v>
      </c>
      <c r="BW111" s="817"/>
      <c r="BX111" s="817"/>
      <c r="BY111" s="817"/>
      <c r="BZ111" s="817"/>
      <c r="CA111" s="817" t="s">
        <v>406</v>
      </c>
      <c r="CB111" s="817"/>
      <c r="CC111" s="817"/>
      <c r="CD111" s="817"/>
      <c r="CE111" s="817"/>
      <c r="CF111" s="875" t="s">
        <v>438</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438</v>
      </c>
      <c r="DH111" s="817"/>
      <c r="DI111" s="817"/>
      <c r="DJ111" s="817"/>
      <c r="DK111" s="817"/>
      <c r="DL111" s="817" t="s">
        <v>406</v>
      </c>
      <c r="DM111" s="817"/>
      <c r="DN111" s="817"/>
      <c r="DO111" s="817"/>
      <c r="DP111" s="817"/>
      <c r="DQ111" s="817" t="s">
        <v>406</v>
      </c>
      <c r="DR111" s="817"/>
      <c r="DS111" s="817"/>
      <c r="DT111" s="817"/>
      <c r="DU111" s="817"/>
      <c r="DV111" s="794" t="s">
        <v>185</v>
      </c>
      <c r="DW111" s="794"/>
      <c r="DX111" s="794"/>
      <c r="DY111" s="794"/>
      <c r="DZ111" s="795"/>
    </row>
    <row r="112" spans="1:131" s="230" customFormat="1" ht="26.25" customHeight="1">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438</v>
      </c>
      <c r="AG112" s="780"/>
      <c r="AH112" s="780"/>
      <c r="AI112" s="780"/>
      <c r="AJ112" s="781"/>
      <c r="AK112" s="782" t="s">
        <v>438</v>
      </c>
      <c r="AL112" s="780"/>
      <c r="AM112" s="780"/>
      <c r="AN112" s="780"/>
      <c r="AO112" s="781"/>
      <c r="AP112" s="824" t="s">
        <v>438</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2479098</v>
      </c>
      <c r="BR112" s="817"/>
      <c r="BS112" s="817"/>
      <c r="BT112" s="817"/>
      <c r="BU112" s="817"/>
      <c r="BV112" s="817">
        <v>2289992</v>
      </c>
      <c r="BW112" s="817"/>
      <c r="BX112" s="817"/>
      <c r="BY112" s="817"/>
      <c r="BZ112" s="817"/>
      <c r="CA112" s="817">
        <v>2102644</v>
      </c>
      <c r="CB112" s="817"/>
      <c r="CC112" s="817"/>
      <c r="CD112" s="817"/>
      <c r="CE112" s="817"/>
      <c r="CF112" s="875">
        <v>16.2</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406</v>
      </c>
      <c r="DH112" s="817"/>
      <c r="DI112" s="817"/>
      <c r="DJ112" s="817"/>
      <c r="DK112" s="817"/>
      <c r="DL112" s="817" t="s">
        <v>438</v>
      </c>
      <c r="DM112" s="817"/>
      <c r="DN112" s="817"/>
      <c r="DO112" s="817"/>
      <c r="DP112" s="817"/>
      <c r="DQ112" s="817" t="s">
        <v>406</v>
      </c>
      <c r="DR112" s="817"/>
      <c r="DS112" s="817"/>
      <c r="DT112" s="817"/>
      <c r="DU112" s="817"/>
      <c r="DV112" s="794" t="s">
        <v>406</v>
      </c>
      <c r="DW112" s="794"/>
      <c r="DX112" s="794"/>
      <c r="DY112" s="794"/>
      <c r="DZ112" s="795"/>
    </row>
    <row r="113" spans="1:130" s="230" customFormat="1" ht="26.25" customHeight="1">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328150</v>
      </c>
      <c r="AB113" s="919"/>
      <c r="AC113" s="919"/>
      <c r="AD113" s="919"/>
      <c r="AE113" s="920"/>
      <c r="AF113" s="921">
        <v>303121</v>
      </c>
      <c r="AG113" s="919"/>
      <c r="AH113" s="919"/>
      <c r="AI113" s="919"/>
      <c r="AJ113" s="920"/>
      <c r="AK113" s="921">
        <v>308520</v>
      </c>
      <c r="AL113" s="919"/>
      <c r="AM113" s="919"/>
      <c r="AN113" s="919"/>
      <c r="AO113" s="920"/>
      <c r="AP113" s="922">
        <v>2.4</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2832392</v>
      </c>
      <c r="BR113" s="817"/>
      <c r="BS113" s="817"/>
      <c r="BT113" s="817"/>
      <c r="BU113" s="817"/>
      <c r="BV113" s="817">
        <v>2501293</v>
      </c>
      <c r="BW113" s="817"/>
      <c r="BX113" s="817"/>
      <c r="BY113" s="817"/>
      <c r="BZ113" s="817"/>
      <c r="CA113" s="817">
        <v>2174817</v>
      </c>
      <c r="CB113" s="817"/>
      <c r="CC113" s="817"/>
      <c r="CD113" s="817"/>
      <c r="CE113" s="817"/>
      <c r="CF113" s="875">
        <v>16.8</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406</v>
      </c>
      <c r="DM113" s="780"/>
      <c r="DN113" s="780"/>
      <c r="DO113" s="780"/>
      <c r="DP113" s="781"/>
      <c r="DQ113" s="782" t="s">
        <v>438</v>
      </c>
      <c r="DR113" s="780"/>
      <c r="DS113" s="780"/>
      <c r="DT113" s="780"/>
      <c r="DU113" s="781"/>
      <c r="DV113" s="824" t="s">
        <v>185</v>
      </c>
      <c r="DW113" s="825"/>
      <c r="DX113" s="825"/>
      <c r="DY113" s="825"/>
      <c r="DZ113" s="826"/>
    </row>
    <row r="114" spans="1:130" s="230" customFormat="1" ht="26.25" customHeight="1">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919</v>
      </c>
      <c r="AB114" s="780"/>
      <c r="AC114" s="780"/>
      <c r="AD114" s="780"/>
      <c r="AE114" s="781"/>
      <c r="AF114" s="782">
        <v>659</v>
      </c>
      <c r="AG114" s="780"/>
      <c r="AH114" s="780"/>
      <c r="AI114" s="780"/>
      <c r="AJ114" s="781"/>
      <c r="AK114" s="782">
        <v>396</v>
      </c>
      <c r="AL114" s="780"/>
      <c r="AM114" s="780"/>
      <c r="AN114" s="780"/>
      <c r="AO114" s="781"/>
      <c r="AP114" s="824">
        <v>0</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t="s">
        <v>438</v>
      </c>
      <c r="BR114" s="817"/>
      <c r="BS114" s="817"/>
      <c r="BT114" s="817"/>
      <c r="BU114" s="817"/>
      <c r="BV114" s="817" t="s">
        <v>438</v>
      </c>
      <c r="BW114" s="817"/>
      <c r="BX114" s="817"/>
      <c r="BY114" s="817"/>
      <c r="BZ114" s="817"/>
      <c r="CA114" s="817" t="s">
        <v>406</v>
      </c>
      <c r="CB114" s="817"/>
      <c r="CC114" s="817"/>
      <c r="CD114" s="817"/>
      <c r="CE114" s="817"/>
      <c r="CF114" s="875" t="s">
        <v>406</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438</v>
      </c>
      <c r="DH114" s="780"/>
      <c r="DI114" s="780"/>
      <c r="DJ114" s="780"/>
      <c r="DK114" s="781"/>
      <c r="DL114" s="782" t="s">
        <v>438</v>
      </c>
      <c r="DM114" s="780"/>
      <c r="DN114" s="780"/>
      <c r="DO114" s="780"/>
      <c r="DP114" s="781"/>
      <c r="DQ114" s="782" t="s">
        <v>185</v>
      </c>
      <c r="DR114" s="780"/>
      <c r="DS114" s="780"/>
      <c r="DT114" s="780"/>
      <c r="DU114" s="781"/>
      <c r="DV114" s="824" t="s">
        <v>438</v>
      </c>
      <c r="DW114" s="825"/>
      <c r="DX114" s="825"/>
      <c r="DY114" s="825"/>
      <c r="DZ114" s="826"/>
    </row>
    <row r="115" spans="1:130" s="230" customFormat="1" ht="26.25" customHeight="1">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284601</v>
      </c>
      <c r="AB115" s="919"/>
      <c r="AC115" s="919"/>
      <c r="AD115" s="919"/>
      <c r="AE115" s="920"/>
      <c r="AF115" s="921">
        <v>268721</v>
      </c>
      <c r="AG115" s="919"/>
      <c r="AH115" s="919"/>
      <c r="AI115" s="919"/>
      <c r="AJ115" s="920"/>
      <c r="AK115" s="921">
        <v>246806</v>
      </c>
      <c r="AL115" s="919"/>
      <c r="AM115" s="919"/>
      <c r="AN115" s="919"/>
      <c r="AO115" s="920"/>
      <c r="AP115" s="922">
        <v>1.9</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t="s">
        <v>406</v>
      </c>
      <c r="BW115" s="817"/>
      <c r="BX115" s="817"/>
      <c r="BY115" s="817"/>
      <c r="BZ115" s="817"/>
      <c r="CA115" s="817" t="s">
        <v>438</v>
      </c>
      <c r="CB115" s="817"/>
      <c r="CC115" s="817"/>
      <c r="CD115" s="817"/>
      <c r="CE115" s="817"/>
      <c r="CF115" s="875" t="s">
        <v>438</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185</v>
      </c>
      <c r="DH115" s="780"/>
      <c r="DI115" s="780"/>
      <c r="DJ115" s="780"/>
      <c r="DK115" s="781"/>
      <c r="DL115" s="782" t="s">
        <v>438</v>
      </c>
      <c r="DM115" s="780"/>
      <c r="DN115" s="780"/>
      <c r="DO115" s="780"/>
      <c r="DP115" s="781"/>
      <c r="DQ115" s="782" t="s">
        <v>438</v>
      </c>
      <c r="DR115" s="780"/>
      <c r="DS115" s="780"/>
      <c r="DT115" s="780"/>
      <c r="DU115" s="781"/>
      <c r="DV115" s="824" t="s">
        <v>406</v>
      </c>
      <c r="DW115" s="825"/>
      <c r="DX115" s="825"/>
      <c r="DY115" s="825"/>
      <c r="DZ115" s="826"/>
    </row>
    <row r="116" spans="1:130" s="230" customFormat="1" ht="26.25" customHeight="1">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406</v>
      </c>
      <c r="AB116" s="780"/>
      <c r="AC116" s="780"/>
      <c r="AD116" s="780"/>
      <c r="AE116" s="781"/>
      <c r="AF116" s="782" t="s">
        <v>438</v>
      </c>
      <c r="AG116" s="780"/>
      <c r="AH116" s="780"/>
      <c r="AI116" s="780"/>
      <c r="AJ116" s="781"/>
      <c r="AK116" s="782" t="s">
        <v>438</v>
      </c>
      <c r="AL116" s="780"/>
      <c r="AM116" s="780"/>
      <c r="AN116" s="780"/>
      <c r="AO116" s="781"/>
      <c r="AP116" s="824" t="s">
        <v>185</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406</v>
      </c>
      <c r="BR116" s="817"/>
      <c r="BS116" s="817"/>
      <c r="BT116" s="817"/>
      <c r="BU116" s="817"/>
      <c r="BV116" s="817" t="s">
        <v>438</v>
      </c>
      <c r="BW116" s="817"/>
      <c r="BX116" s="817"/>
      <c r="BY116" s="817"/>
      <c r="BZ116" s="817"/>
      <c r="CA116" s="817" t="s">
        <v>438</v>
      </c>
      <c r="CB116" s="817"/>
      <c r="CC116" s="817"/>
      <c r="CD116" s="817"/>
      <c r="CE116" s="817"/>
      <c r="CF116" s="875" t="s">
        <v>185</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406</v>
      </c>
      <c r="DH116" s="780"/>
      <c r="DI116" s="780"/>
      <c r="DJ116" s="780"/>
      <c r="DK116" s="781"/>
      <c r="DL116" s="782" t="s">
        <v>438</v>
      </c>
      <c r="DM116" s="780"/>
      <c r="DN116" s="780"/>
      <c r="DO116" s="780"/>
      <c r="DP116" s="781"/>
      <c r="DQ116" s="782" t="s">
        <v>438</v>
      </c>
      <c r="DR116" s="780"/>
      <c r="DS116" s="780"/>
      <c r="DT116" s="780"/>
      <c r="DU116" s="781"/>
      <c r="DV116" s="824" t="s">
        <v>406</v>
      </c>
      <c r="DW116" s="825"/>
      <c r="DX116" s="825"/>
      <c r="DY116" s="825"/>
      <c r="DZ116" s="826"/>
    </row>
    <row r="117" spans="1:130" s="230" customFormat="1" ht="26.25" customHeight="1">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3177676</v>
      </c>
      <c r="AB117" s="903"/>
      <c r="AC117" s="903"/>
      <c r="AD117" s="903"/>
      <c r="AE117" s="904"/>
      <c r="AF117" s="905">
        <v>3176753</v>
      </c>
      <c r="AG117" s="903"/>
      <c r="AH117" s="903"/>
      <c r="AI117" s="903"/>
      <c r="AJ117" s="904"/>
      <c r="AK117" s="905">
        <v>3105872</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438</v>
      </c>
      <c r="BR117" s="817"/>
      <c r="BS117" s="817"/>
      <c r="BT117" s="817"/>
      <c r="BU117" s="817"/>
      <c r="BV117" s="817" t="s">
        <v>438</v>
      </c>
      <c r="BW117" s="817"/>
      <c r="BX117" s="817"/>
      <c r="BY117" s="817"/>
      <c r="BZ117" s="817"/>
      <c r="CA117" s="817" t="s">
        <v>438</v>
      </c>
      <c r="CB117" s="817"/>
      <c r="CC117" s="817"/>
      <c r="CD117" s="817"/>
      <c r="CE117" s="817"/>
      <c r="CF117" s="875" t="s">
        <v>438</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438</v>
      </c>
      <c r="DH117" s="780"/>
      <c r="DI117" s="780"/>
      <c r="DJ117" s="780"/>
      <c r="DK117" s="781"/>
      <c r="DL117" s="782" t="s">
        <v>406</v>
      </c>
      <c r="DM117" s="780"/>
      <c r="DN117" s="780"/>
      <c r="DO117" s="780"/>
      <c r="DP117" s="781"/>
      <c r="DQ117" s="782" t="s">
        <v>406</v>
      </c>
      <c r="DR117" s="780"/>
      <c r="DS117" s="780"/>
      <c r="DT117" s="780"/>
      <c r="DU117" s="781"/>
      <c r="DV117" s="824" t="s">
        <v>438</v>
      </c>
      <c r="DW117" s="825"/>
      <c r="DX117" s="825"/>
      <c r="DY117" s="825"/>
      <c r="DZ117" s="826"/>
    </row>
    <row r="118" spans="1:130" s="230" customFormat="1" ht="26.25" customHeight="1">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406</v>
      </c>
      <c r="BR118" s="845"/>
      <c r="BS118" s="845"/>
      <c r="BT118" s="845"/>
      <c r="BU118" s="845"/>
      <c r="BV118" s="845" t="s">
        <v>406</v>
      </c>
      <c r="BW118" s="845"/>
      <c r="BX118" s="845"/>
      <c r="BY118" s="845"/>
      <c r="BZ118" s="845"/>
      <c r="CA118" s="845" t="s">
        <v>438</v>
      </c>
      <c r="CB118" s="845"/>
      <c r="CC118" s="845"/>
      <c r="CD118" s="845"/>
      <c r="CE118" s="845"/>
      <c r="CF118" s="875" t="s">
        <v>438</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406</v>
      </c>
      <c r="DH118" s="780"/>
      <c r="DI118" s="780"/>
      <c r="DJ118" s="780"/>
      <c r="DK118" s="781"/>
      <c r="DL118" s="782" t="s">
        <v>438</v>
      </c>
      <c r="DM118" s="780"/>
      <c r="DN118" s="780"/>
      <c r="DO118" s="780"/>
      <c r="DP118" s="781"/>
      <c r="DQ118" s="782" t="s">
        <v>185</v>
      </c>
      <c r="DR118" s="780"/>
      <c r="DS118" s="780"/>
      <c r="DT118" s="780"/>
      <c r="DU118" s="781"/>
      <c r="DV118" s="824" t="s">
        <v>185</v>
      </c>
      <c r="DW118" s="825"/>
      <c r="DX118" s="825"/>
      <c r="DY118" s="825"/>
      <c r="DZ118" s="826"/>
    </row>
    <row r="119" spans="1:130" s="230" customFormat="1" ht="26.25" customHeight="1">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438</v>
      </c>
      <c r="AB119" s="889"/>
      <c r="AC119" s="889"/>
      <c r="AD119" s="889"/>
      <c r="AE119" s="890"/>
      <c r="AF119" s="891" t="s">
        <v>185</v>
      </c>
      <c r="AG119" s="889"/>
      <c r="AH119" s="889"/>
      <c r="AI119" s="889"/>
      <c r="AJ119" s="890"/>
      <c r="AK119" s="891" t="s">
        <v>185</v>
      </c>
      <c r="AL119" s="889"/>
      <c r="AM119" s="889"/>
      <c r="AN119" s="889"/>
      <c r="AO119" s="890"/>
      <c r="AP119" s="892" t="s">
        <v>438</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463</v>
      </c>
      <c r="BP119" s="878"/>
      <c r="BQ119" s="879">
        <v>27165743</v>
      </c>
      <c r="BR119" s="845"/>
      <c r="BS119" s="845"/>
      <c r="BT119" s="845"/>
      <c r="BU119" s="845"/>
      <c r="BV119" s="845">
        <v>25485046</v>
      </c>
      <c r="BW119" s="845"/>
      <c r="BX119" s="845"/>
      <c r="BY119" s="845"/>
      <c r="BZ119" s="845"/>
      <c r="CA119" s="845">
        <v>23787768</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438</v>
      </c>
      <c r="DH119" s="764"/>
      <c r="DI119" s="764"/>
      <c r="DJ119" s="764"/>
      <c r="DK119" s="765"/>
      <c r="DL119" s="766" t="s">
        <v>438</v>
      </c>
      <c r="DM119" s="764"/>
      <c r="DN119" s="764"/>
      <c r="DO119" s="764"/>
      <c r="DP119" s="765"/>
      <c r="DQ119" s="766" t="s">
        <v>406</v>
      </c>
      <c r="DR119" s="764"/>
      <c r="DS119" s="764"/>
      <c r="DT119" s="764"/>
      <c r="DU119" s="765"/>
      <c r="DV119" s="848" t="s">
        <v>438</v>
      </c>
      <c r="DW119" s="849"/>
      <c r="DX119" s="849"/>
      <c r="DY119" s="849"/>
      <c r="DZ119" s="850"/>
    </row>
    <row r="120" spans="1:130" s="230" customFormat="1" ht="26.25" customHeight="1">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284601</v>
      </c>
      <c r="AB120" s="780"/>
      <c r="AC120" s="780"/>
      <c r="AD120" s="780"/>
      <c r="AE120" s="781"/>
      <c r="AF120" s="782">
        <v>268721</v>
      </c>
      <c r="AG120" s="780"/>
      <c r="AH120" s="780"/>
      <c r="AI120" s="780"/>
      <c r="AJ120" s="781"/>
      <c r="AK120" s="782">
        <v>246806</v>
      </c>
      <c r="AL120" s="780"/>
      <c r="AM120" s="780"/>
      <c r="AN120" s="780"/>
      <c r="AO120" s="781"/>
      <c r="AP120" s="824">
        <v>1.9</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5415762</v>
      </c>
      <c r="BR120" s="842"/>
      <c r="BS120" s="842"/>
      <c r="BT120" s="842"/>
      <c r="BU120" s="842"/>
      <c r="BV120" s="842">
        <v>6243854</v>
      </c>
      <c r="BW120" s="842"/>
      <c r="BX120" s="842"/>
      <c r="BY120" s="842"/>
      <c r="BZ120" s="842"/>
      <c r="CA120" s="842">
        <v>7136749</v>
      </c>
      <c r="CB120" s="842"/>
      <c r="CC120" s="842"/>
      <c r="CD120" s="842"/>
      <c r="CE120" s="842"/>
      <c r="CF120" s="866">
        <v>55.1</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2479098</v>
      </c>
      <c r="DH120" s="842"/>
      <c r="DI120" s="842"/>
      <c r="DJ120" s="842"/>
      <c r="DK120" s="842"/>
      <c r="DL120" s="842">
        <v>2289992</v>
      </c>
      <c r="DM120" s="842"/>
      <c r="DN120" s="842"/>
      <c r="DO120" s="842"/>
      <c r="DP120" s="842"/>
      <c r="DQ120" s="842">
        <v>2102644</v>
      </c>
      <c r="DR120" s="842"/>
      <c r="DS120" s="842"/>
      <c r="DT120" s="842"/>
      <c r="DU120" s="842"/>
      <c r="DV120" s="843">
        <v>16.2</v>
      </c>
      <c r="DW120" s="843"/>
      <c r="DX120" s="843"/>
      <c r="DY120" s="843"/>
      <c r="DZ120" s="844"/>
    </row>
    <row r="121" spans="1:130" s="230" customFormat="1" ht="26.25" customHeight="1">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438</v>
      </c>
      <c r="AB121" s="780"/>
      <c r="AC121" s="780"/>
      <c r="AD121" s="780"/>
      <c r="AE121" s="781"/>
      <c r="AF121" s="782" t="s">
        <v>406</v>
      </c>
      <c r="AG121" s="780"/>
      <c r="AH121" s="780"/>
      <c r="AI121" s="780"/>
      <c r="AJ121" s="781"/>
      <c r="AK121" s="782" t="s">
        <v>406</v>
      </c>
      <c r="AL121" s="780"/>
      <c r="AM121" s="780"/>
      <c r="AN121" s="780"/>
      <c r="AO121" s="781"/>
      <c r="AP121" s="824" t="s">
        <v>438</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5483708</v>
      </c>
      <c r="BR121" s="817"/>
      <c r="BS121" s="817"/>
      <c r="BT121" s="817"/>
      <c r="BU121" s="817"/>
      <c r="BV121" s="817">
        <v>5015582</v>
      </c>
      <c r="BW121" s="817"/>
      <c r="BX121" s="817"/>
      <c r="BY121" s="817"/>
      <c r="BZ121" s="817"/>
      <c r="CA121" s="817">
        <v>4293664</v>
      </c>
      <c r="CB121" s="817"/>
      <c r="CC121" s="817"/>
      <c r="CD121" s="817"/>
      <c r="CE121" s="817"/>
      <c r="CF121" s="875">
        <v>33.200000000000003</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816" t="s">
        <v>185</v>
      </c>
      <c r="DH121" s="817"/>
      <c r="DI121" s="817"/>
      <c r="DJ121" s="817"/>
      <c r="DK121" s="817"/>
      <c r="DL121" s="817" t="s">
        <v>406</v>
      </c>
      <c r="DM121" s="817"/>
      <c r="DN121" s="817"/>
      <c r="DO121" s="817"/>
      <c r="DP121" s="817"/>
      <c r="DQ121" s="817" t="s">
        <v>438</v>
      </c>
      <c r="DR121" s="817"/>
      <c r="DS121" s="817"/>
      <c r="DT121" s="817"/>
      <c r="DU121" s="817"/>
      <c r="DV121" s="794" t="s">
        <v>406</v>
      </c>
      <c r="DW121" s="794"/>
      <c r="DX121" s="794"/>
      <c r="DY121" s="794"/>
      <c r="DZ121" s="795"/>
    </row>
    <row r="122" spans="1:130" s="230" customFormat="1" ht="26.25" customHeight="1">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438</v>
      </c>
      <c r="AB122" s="780"/>
      <c r="AC122" s="780"/>
      <c r="AD122" s="780"/>
      <c r="AE122" s="781"/>
      <c r="AF122" s="782" t="s">
        <v>185</v>
      </c>
      <c r="AG122" s="780"/>
      <c r="AH122" s="780"/>
      <c r="AI122" s="780"/>
      <c r="AJ122" s="781"/>
      <c r="AK122" s="782" t="s">
        <v>185</v>
      </c>
      <c r="AL122" s="780"/>
      <c r="AM122" s="780"/>
      <c r="AN122" s="780"/>
      <c r="AO122" s="781"/>
      <c r="AP122" s="824" t="s">
        <v>438</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20197210</v>
      </c>
      <c r="BR122" s="845"/>
      <c r="BS122" s="845"/>
      <c r="BT122" s="845"/>
      <c r="BU122" s="845"/>
      <c r="BV122" s="845">
        <v>19690774</v>
      </c>
      <c r="BW122" s="845"/>
      <c r="BX122" s="845"/>
      <c r="BY122" s="845"/>
      <c r="BZ122" s="845"/>
      <c r="CA122" s="845">
        <v>18710812</v>
      </c>
      <c r="CB122" s="845"/>
      <c r="CC122" s="845"/>
      <c r="CD122" s="845"/>
      <c r="CE122" s="845"/>
      <c r="CF122" s="846">
        <v>144.5</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406</v>
      </c>
      <c r="AB123" s="780"/>
      <c r="AC123" s="780"/>
      <c r="AD123" s="780"/>
      <c r="AE123" s="781"/>
      <c r="AF123" s="782" t="s">
        <v>438</v>
      </c>
      <c r="AG123" s="780"/>
      <c r="AH123" s="780"/>
      <c r="AI123" s="780"/>
      <c r="AJ123" s="781"/>
      <c r="AK123" s="782" t="s">
        <v>438</v>
      </c>
      <c r="AL123" s="780"/>
      <c r="AM123" s="780"/>
      <c r="AN123" s="780"/>
      <c r="AO123" s="781"/>
      <c r="AP123" s="824" t="s">
        <v>438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473</v>
      </c>
      <c r="BP123" s="878"/>
      <c r="BQ123" s="832">
        <v>31096680</v>
      </c>
      <c r="BR123" s="833"/>
      <c r="BS123" s="833"/>
      <c r="BT123" s="833"/>
      <c r="BU123" s="833"/>
      <c r="BV123" s="833">
        <v>30950210</v>
      </c>
      <c r="BW123" s="833"/>
      <c r="BX123" s="833"/>
      <c r="BY123" s="833"/>
      <c r="BZ123" s="833"/>
      <c r="CA123" s="833">
        <v>30141225</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185</v>
      </c>
      <c r="AB124" s="780"/>
      <c r="AC124" s="780"/>
      <c r="AD124" s="780"/>
      <c r="AE124" s="781"/>
      <c r="AF124" s="782" t="s">
        <v>185</v>
      </c>
      <c r="AG124" s="780"/>
      <c r="AH124" s="780"/>
      <c r="AI124" s="780"/>
      <c r="AJ124" s="781"/>
      <c r="AK124" s="782" t="s">
        <v>438</v>
      </c>
      <c r="AL124" s="780"/>
      <c r="AM124" s="780"/>
      <c r="AN124" s="780"/>
      <c r="AO124" s="781"/>
      <c r="AP124" s="824" t="s">
        <v>438</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185</v>
      </c>
      <c r="BR124" s="831"/>
      <c r="BS124" s="831"/>
      <c r="BT124" s="831"/>
      <c r="BU124" s="831"/>
      <c r="BV124" s="831" t="s">
        <v>406</v>
      </c>
      <c r="BW124" s="831"/>
      <c r="BX124" s="831"/>
      <c r="BY124" s="831"/>
      <c r="BZ124" s="831"/>
      <c r="CA124" s="831" t="s">
        <v>185</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185</v>
      </c>
      <c r="DH124" s="764"/>
      <c r="DI124" s="764"/>
      <c r="DJ124" s="764"/>
      <c r="DK124" s="765"/>
      <c r="DL124" s="766" t="s">
        <v>438</v>
      </c>
      <c r="DM124" s="764"/>
      <c r="DN124" s="764"/>
      <c r="DO124" s="764"/>
      <c r="DP124" s="765"/>
      <c r="DQ124" s="766" t="s">
        <v>406</v>
      </c>
      <c r="DR124" s="764"/>
      <c r="DS124" s="764"/>
      <c r="DT124" s="764"/>
      <c r="DU124" s="765"/>
      <c r="DV124" s="848" t="s">
        <v>185</v>
      </c>
      <c r="DW124" s="849"/>
      <c r="DX124" s="849"/>
      <c r="DY124" s="849"/>
      <c r="DZ124" s="850"/>
    </row>
    <row r="125" spans="1:130" s="230" customFormat="1" ht="26.25" customHeight="1">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438</v>
      </c>
      <c r="AB125" s="780"/>
      <c r="AC125" s="780"/>
      <c r="AD125" s="780"/>
      <c r="AE125" s="781"/>
      <c r="AF125" s="782" t="s">
        <v>185</v>
      </c>
      <c r="AG125" s="780"/>
      <c r="AH125" s="780"/>
      <c r="AI125" s="780"/>
      <c r="AJ125" s="781"/>
      <c r="AK125" s="782" t="s">
        <v>406</v>
      </c>
      <c r="AL125" s="780"/>
      <c r="AM125" s="780"/>
      <c r="AN125" s="780"/>
      <c r="AO125" s="781"/>
      <c r="AP125" s="824" t="s">
        <v>438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185</v>
      </c>
      <c r="DH125" s="842"/>
      <c r="DI125" s="842"/>
      <c r="DJ125" s="842"/>
      <c r="DK125" s="842"/>
      <c r="DL125" s="842" t="s">
        <v>438</v>
      </c>
      <c r="DM125" s="842"/>
      <c r="DN125" s="842"/>
      <c r="DO125" s="842"/>
      <c r="DP125" s="842"/>
      <c r="DQ125" s="842" t="s">
        <v>406</v>
      </c>
      <c r="DR125" s="842"/>
      <c r="DS125" s="842"/>
      <c r="DT125" s="842"/>
      <c r="DU125" s="842"/>
      <c r="DV125" s="843" t="s">
        <v>438</v>
      </c>
      <c r="DW125" s="843"/>
      <c r="DX125" s="843"/>
      <c r="DY125" s="843"/>
      <c r="DZ125" s="844"/>
    </row>
    <row r="126" spans="1:130" s="230" customFormat="1" ht="26.25" customHeight="1" thickBot="1">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185</v>
      </c>
      <c r="AB126" s="780"/>
      <c r="AC126" s="780"/>
      <c r="AD126" s="780"/>
      <c r="AE126" s="781"/>
      <c r="AF126" s="782" t="s">
        <v>438</v>
      </c>
      <c r="AG126" s="780"/>
      <c r="AH126" s="780"/>
      <c r="AI126" s="780"/>
      <c r="AJ126" s="781"/>
      <c r="AK126" s="782" t="s">
        <v>406</v>
      </c>
      <c r="AL126" s="780"/>
      <c r="AM126" s="780"/>
      <c r="AN126" s="780"/>
      <c r="AO126" s="781"/>
      <c r="AP126" s="824" t="s">
        <v>406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438</v>
      </c>
      <c r="DH126" s="817"/>
      <c r="DI126" s="817"/>
      <c r="DJ126" s="817"/>
      <c r="DK126" s="817"/>
      <c r="DL126" s="817" t="s">
        <v>185</v>
      </c>
      <c r="DM126" s="817"/>
      <c r="DN126" s="817"/>
      <c r="DO126" s="817"/>
      <c r="DP126" s="817"/>
      <c r="DQ126" s="817" t="s">
        <v>438</v>
      </c>
      <c r="DR126" s="817"/>
      <c r="DS126" s="817"/>
      <c r="DT126" s="817"/>
      <c r="DU126" s="817"/>
      <c r="DV126" s="794" t="s">
        <v>438</v>
      </c>
      <c r="DW126" s="794"/>
      <c r="DX126" s="794"/>
      <c r="DY126" s="794"/>
      <c r="DZ126" s="795"/>
    </row>
    <row r="127" spans="1:130" s="230" customFormat="1" ht="26.25" customHeight="1">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406</v>
      </c>
      <c r="AB127" s="780"/>
      <c r="AC127" s="780"/>
      <c r="AD127" s="780"/>
      <c r="AE127" s="781"/>
      <c r="AF127" s="782" t="s">
        <v>406</v>
      </c>
      <c r="AG127" s="780"/>
      <c r="AH127" s="780"/>
      <c r="AI127" s="780"/>
      <c r="AJ127" s="781"/>
      <c r="AK127" s="782" t="s">
        <v>406</v>
      </c>
      <c r="AL127" s="780"/>
      <c r="AM127" s="780"/>
      <c r="AN127" s="780"/>
      <c r="AO127" s="781"/>
      <c r="AP127" s="824" t="s">
        <v>438</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438</v>
      </c>
      <c r="DH127" s="817"/>
      <c r="DI127" s="817"/>
      <c r="DJ127" s="817"/>
      <c r="DK127" s="817"/>
      <c r="DL127" s="817" t="s">
        <v>185</v>
      </c>
      <c r="DM127" s="817"/>
      <c r="DN127" s="817"/>
      <c r="DO127" s="817"/>
      <c r="DP127" s="817"/>
      <c r="DQ127" s="817" t="s">
        <v>185</v>
      </c>
      <c r="DR127" s="817"/>
      <c r="DS127" s="817"/>
      <c r="DT127" s="817"/>
      <c r="DU127" s="817"/>
      <c r="DV127" s="794" t="s">
        <v>438</v>
      </c>
      <c r="DW127" s="794"/>
      <c r="DX127" s="794"/>
      <c r="DY127" s="794"/>
      <c r="DZ127" s="795"/>
    </row>
    <row r="128" spans="1:130" s="230" customFormat="1" ht="26.25" customHeight="1" thickBot="1">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1093135</v>
      </c>
      <c r="AB128" s="801"/>
      <c r="AC128" s="801"/>
      <c r="AD128" s="801"/>
      <c r="AE128" s="802"/>
      <c r="AF128" s="803">
        <v>1043480</v>
      </c>
      <c r="AG128" s="801"/>
      <c r="AH128" s="801"/>
      <c r="AI128" s="801"/>
      <c r="AJ128" s="802"/>
      <c r="AK128" s="803">
        <v>1022502</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438</v>
      </c>
      <c r="BG128" s="787"/>
      <c r="BH128" s="787"/>
      <c r="BI128" s="787"/>
      <c r="BJ128" s="787"/>
      <c r="BK128" s="787"/>
      <c r="BL128" s="810"/>
      <c r="BM128" s="786">
        <v>12.8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406</v>
      </c>
      <c r="DH128" s="791"/>
      <c r="DI128" s="791"/>
      <c r="DJ128" s="791"/>
      <c r="DK128" s="791"/>
      <c r="DL128" s="791" t="s">
        <v>406</v>
      </c>
      <c r="DM128" s="791"/>
      <c r="DN128" s="791"/>
      <c r="DO128" s="791"/>
      <c r="DP128" s="791"/>
      <c r="DQ128" s="791" t="s">
        <v>406</v>
      </c>
      <c r="DR128" s="791"/>
      <c r="DS128" s="791"/>
      <c r="DT128" s="791"/>
      <c r="DU128" s="791"/>
      <c r="DV128" s="792" t="s">
        <v>438</v>
      </c>
      <c r="DW128" s="792"/>
      <c r="DX128" s="792"/>
      <c r="DY128" s="792"/>
      <c r="DZ128" s="793"/>
    </row>
    <row r="129" spans="1:131" s="230" customFormat="1" ht="26.25" customHeight="1">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13938876</v>
      </c>
      <c r="AB129" s="780"/>
      <c r="AC129" s="780"/>
      <c r="AD129" s="780"/>
      <c r="AE129" s="781"/>
      <c r="AF129" s="782">
        <v>14959317</v>
      </c>
      <c r="AG129" s="780"/>
      <c r="AH129" s="780"/>
      <c r="AI129" s="780"/>
      <c r="AJ129" s="781"/>
      <c r="AK129" s="782">
        <v>14661805</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185</v>
      </c>
      <c r="BG129" s="771"/>
      <c r="BH129" s="771"/>
      <c r="BI129" s="771"/>
      <c r="BJ129" s="771"/>
      <c r="BK129" s="771"/>
      <c r="BL129" s="772"/>
      <c r="BM129" s="770">
        <v>17.8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1705769</v>
      </c>
      <c r="AB130" s="780"/>
      <c r="AC130" s="780"/>
      <c r="AD130" s="780"/>
      <c r="AE130" s="781"/>
      <c r="AF130" s="782">
        <v>1717277</v>
      </c>
      <c r="AG130" s="780"/>
      <c r="AH130" s="780"/>
      <c r="AI130" s="780"/>
      <c r="AJ130" s="781"/>
      <c r="AK130" s="782">
        <v>1717407</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12233107</v>
      </c>
      <c r="AB131" s="764"/>
      <c r="AC131" s="764"/>
      <c r="AD131" s="764"/>
      <c r="AE131" s="765"/>
      <c r="AF131" s="766">
        <v>13242040</v>
      </c>
      <c r="AG131" s="764"/>
      <c r="AH131" s="764"/>
      <c r="AI131" s="764"/>
      <c r="AJ131" s="765"/>
      <c r="AK131" s="766">
        <v>12944398</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t="s">
        <v>185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3.0962861679999998</v>
      </c>
      <c r="AB132" s="745"/>
      <c r="AC132" s="745"/>
      <c r="AD132" s="745"/>
      <c r="AE132" s="746"/>
      <c r="AF132" s="747">
        <v>3.1414797120000002</v>
      </c>
      <c r="AG132" s="745"/>
      <c r="AH132" s="745"/>
      <c r="AI132" s="745"/>
      <c r="AJ132" s="746"/>
      <c r="AK132" s="747">
        <v>2.8271921180000001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2.2000000000000002</v>
      </c>
      <c r="AB133" s="724"/>
      <c r="AC133" s="724"/>
      <c r="AD133" s="724"/>
      <c r="AE133" s="725"/>
      <c r="AF133" s="723">
        <v>2.9</v>
      </c>
      <c r="AG133" s="724"/>
      <c r="AH133" s="724"/>
      <c r="AI133" s="724"/>
      <c r="AJ133" s="725"/>
      <c r="AK133" s="723">
        <v>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ugdHJrEGQn2KGTO62PXcGCJTJINld+oTLbiVLtiFI8aBc1TKLRiKPgEwDnlYtTvTCKMj7oL8+ooRdpiheATFw==" saltValue="W9++NwLvjevcndXGk6wY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hepNlNb5VN8rghwAgvTynIQkfIel8QjiLSR1ADGtxCCkU8xz8OGBCy9VGk/7aQmn437CMWNVhgirO0JbwYpFaA==" saltValue="sYvQqEITwF7O+aWvg+nN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lGYXJ8lvRAC74ijYeK2JnSHeKbp42hCq6CWL0u0YKAIFQDjOZfVpoS5fK7TDDg9Ade8WaVvKIheYcx9dFNMmA==" saltValue="19PRtnoPxlyxRCL/hJH/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502</v>
      </c>
      <c r="AP7" s="272"/>
      <c r="AQ7" s="273" t="s">
        <v>503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504</v>
      </c>
      <c r="AQ8" s="279" t="s">
        <v>505</v>
      </c>
      <c r="AR8" s="280" t="s">
        <v>506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507</v>
      </c>
      <c r="AL9" s="1131"/>
      <c r="AM9" s="1131"/>
      <c r="AN9" s="1132"/>
      <c r="AO9" s="281">
        <v>3422006</v>
      </c>
      <c r="AP9" s="281">
        <v>47832</v>
      </c>
      <c r="AQ9" s="282">
        <v>65316</v>
      </c>
      <c r="AR9" s="283">
        <v>-26.8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508</v>
      </c>
      <c r="AL10" s="1131"/>
      <c r="AM10" s="1131"/>
      <c r="AN10" s="1132"/>
      <c r="AO10" s="284">
        <v>579078</v>
      </c>
      <c r="AP10" s="284">
        <v>8094</v>
      </c>
      <c r="AQ10" s="285">
        <v>6075</v>
      </c>
      <c r="AR10" s="286">
        <v>33.200000000000003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509</v>
      </c>
      <c r="AL11" s="1131"/>
      <c r="AM11" s="1131"/>
      <c r="AN11" s="1132"/>
      <c r="AO11" s="284">
        <v>8008</v>
      </c>
      <c r="AP11" s="284">
        <v>112</v>
      </c>
      <c r="AQ11" s="285">
        <v>1232</v>
      </c>
      <c r="AR11" s="286">
        <v>-90.9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511</v>
      </c>
      <c r="AP12" s="284" t="s">
        <v>511</v>
      </c>
      <c r="AQ12" s="285">
        <v>18</v>
      </c>
      <c r="AR12" s="286" t="s">
        <v>511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512</v>
      </c>
      <c r="AL13" s="1131"/>
      <c r="AM13" s="1131"/>
      <c r="AN13" s="1132"/>
      <c r="AO13" s="284">
        <v>236555</v>
      </c>
      <c r="AP13" s="284">
        <v>3307</v>
      </c>
      <c r="AQ13" s="285">
        <v>2791</v>
      </c>
      <c r="AR13" s="286">
        <v>18.5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513</v>
      </c>
      <c r="AL14" s="1131"/>
      <c r="AM14" s="1131"/>
      <c r="AN14" s="1132"/>
      <c r="AO14" s="284">
        <v>59276</v>
      </c>
      <c r="AP14" s="284">
        <v>829</v>
      </c>
      <c r="AQ14" s="285">
        <v>1364</v>
      </c>
      <c r="AR14" s="286">
        <v>-39.200000000000003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514</v>
      </c>
      <c r="AL15" s="1134"/>
      <c r="AM15" s="1134"/>
      <c r="AN15" s="1135"/>
      <c r="AO15" s="284">
        <v>-194761</v>
      </c>
      <c r="AP15" s="284">
        <v>-2722</v>
      </c>
      <c r="AQ15" s="285">
        <v>-4006</v>
      </c>
      <c r="AR15" s="286">
        <v>-32.1</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4110162</v>
      </c>
      <c r="AP16" s="284">
        <v>57451</v>
      </c>
      <c r="AQ16" s="285">
        <v>72790</v>
      </c>
      <c r="AR16" s="286">
        <v>-21.1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519</v>
      </c>
      <c r="AL21" s="1137"/>
      <c r="AM21" s="1137"/>
      <c r="AN21" s="1138"/>
      <c r="AO21" s="297">
        <v>4.71</v>
      </c>
      <c r="AP21" s="298">
        <v>6.54</v>
      </c>
      <c r="AQ21" s="299">
        <v>-1.83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520</v>
      </c>
      <c r="AL22" s="1137"/>
      <c r="AM22" s="1137"/>
      <c r="AN22" s="1138"/>
      <c r="AO22" s="302">
        <v>99.3</v>
      </c>
      <c r="AP22" s="303">
        <v>98.3</v>
      </c>
      <c r="AQ22" s="304">
        <v>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502</v>
      </c>
      <c r="AP30" s="272"/>
      <c r="AQ30" s="273" t="s">
        <v>503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504</v>
      </c>
      <c r="AQ31" s="279" t="s">
        <v>505</v>
      </c>
      <c r="AR31" s="280" t="s">
        <v>506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524</v>
      </c>
      <c r="AL32" s="1121"/>
      <c r="AM32" s="1121"/>
      <c r="AN32" s="1122"/>
      <c r="AO32" s="312">
        <v>2550150</v>
      </c>
      <c r="AP32" s="312">
        <v>35645</v>
      </c>
      <c r="AQ32" s="313">
        <v>35011</v>
      </c>
      <c r="AR32" s="314">
        <v>1.8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525</v>
      </c>
      <c r="AL33" s="1121"/>
      <c r="AM33" s="1121"/>
      <c r="AN33" s="1122"/>
      <c r="AO33" s="312" t="s">
        <v>511</v>
      </c>
      <c r="AP33" s="312" t="s">
        <v>511</v>
      </c>
      <c r="AQ33" s="313" t="s">
        <v>511</v>
      </c>
      <c r="AR33" s="314" t="s">
        <v>511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526</v>
      </c>
      <c r="AL34" s="1121"/>
      <c r="AM34" s="1121"/>
      <c r="AN34" s="1122"/>
      <c r="AO34" s="312" t="s">
        <v>511</v>
      </c>
      <c r="AP34" s="312" t="s">
        <v>511</v>
      </c>
      <c r="AQ34" s="313">
        <v>4</v>
      </c>
      <c r="AR34" s="314" t="s">
        <v>511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527</v>
      </c>
      <c r="AL35" s="1121"/>
      <c r="AM35" s="1121"/>
      <c r="AN35" s="1122"/>
      <c r="AO35" s="312">
        <v>308520</v>
      </c>
      <c r="AP35" s="312">
        <v>4312</v>
      </c>
      <c r="AQ35" s="313">
        <v>8351</v>
      </c>
      <c r="AR35" s="314">
        <v>-48.4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528</v>
      </c>
      <c r="AL36" s="1121"/>
      <c r="AM36" s="1121"/>
      <c r="AN36" s="1122"/>
      <c r="AO36" s="312">
        <v>396</v>
      </c>
      <c r="AP36" s="312">
        <v>6</v>
      </c>
      <c r="AQ36" s="313">
        <v>1645</v>
      </c>
      <c r="AR36" s="314">
        <v>-99.6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529</v>
      </c>
      <c r="AL37" s="1121"/>
      <c r="AM37" s="1121"/>
      <c r="AN37" s="1122"/>
      <c r="AO37" s="312">
        <v>246806</v>
      </c>
      <c r="AP37" s="312">
        <v>3450</v>
      </c>
      <c r="AQ37" s="313">
        <v>1050</v>
      </c>
      <c r="AR37" s="314">
        <v>228.6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530</v>
      </c>
      <c r="AL38" s="1124"/>
      <c r="AM38" s="1124"/>
      <c r="AN38" s="1125"/>
      <c r="AO38" s="315" t="s">
        <v>511</v>
      </c>
      <c r="AP38" s="315" t="s">
        <v>511</v>
      </c>
      <c r="AQ38" s="316">
        <v>1</v>
      </c>
      <c r="AR38" s="304" t="s">
        <v>511</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531</v>
      </c>
      <c r="AL39" s="1124"/>
      <c r="AM39" s="1124"/>
      <c r="AN39" s="1125"/>
      <c r="AO39" s="312">
        <v>-1022502</v>
      </c>
      <c r="AP39" s="312">
        <v>-14292</v>
      </c>
      <c r="AQ39" s="313">
        <v>-5851</v>
      </c>
      <c r="AR39" s="314">
        <v>144.30000000000001</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532</v>
      </c>
      <c r="AL40" s="1121"/>
      <c r="AM40" s="1121"/>
      <c r="AN40" s="1122"/>
      <c r="AO40" s="312">
        <v>-1717407</v>
      </c>
      <c r="AP40" s="312">
        <v>-24006</v>
      </c>
      <c r="AQ40" s="313">
        <v>-27858</v>
      </c>
      <c r="AR40" s="314">
        <v>-13.8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365963</v>
      </c>
      <c r="AP41" s="312">
        <v>5115</v>
      </c>
      <c r="AQ41" s="313">
        <v>12351</v>
      </c>
      <c r="AR41" s="314">
        <v>-58.6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502</v>
      </c>
      <c r="AN49" s="1115" t="s">
        <v>536</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537</v>
      </c>
      <c r="AO50" s="329" t="s">
        <v>538</v>
      </c>
      <c r="AP50" s="330" t="s">
        <v>539</v>
      </c>
      <c r="AQ50" s="331" t="s">
        <v>540</v>
      </c>
      <c r="AR50" s="332" t="s">
        <v>541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1862649</v>
      </c>
      <c r="AN51" s="334">
        <v>25946</v>
      </c>
      <c r="AO51" s="335">
        <v>-30.5</v>
      </c>
      <c r="AP51" s="336">
        <v>41934</v>
      </c>
      <c r="AQ51" s="337">
        <v>-12.3</v>
      </c>
      <c r="AR51" s="338">
        <v>-18.2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1178396</v>
      </c>
      <c r="AN52" s="342">
        <v>16414</v>
      </c>
      <c r="AO52" s="343">
        <v>-39.4</v>
      </c>
      <c r="AP52" s="344">
        <v>23352</v>
      </c>
      <c r="AQ52" s="345">
        <v>-9.6999999999999993</v>
      </c>
      <c r="AR52" s="346">
        <v>-29.7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2730548</v>
      </c>
      <c r="AN53" s="334">
        <v>37946</v>
      </c>
      <c r="AO53" s="335">
        <v>46.2</v>
      </c>
      <c r="AP53" s="336">
        <v>45588</v>
      </c>
      <c r="AQ53" s="337">
        <v>8.6999999999999993</v>
      </c>
      <c r="AR53" s="338">
        <v>37.5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1324737</v>
      </c>
      <c r="AN54" s="342">
        <v>18410</v>
      </c>
      <c r="AO54" s="343">
        <v>12.2</v>
      </c>
      <c r="AP54" s="344">
        <v>24150</v>
      </c>
      <c r="AQ54" s="345">
        <v>3.4</v>
      </c>
      <c r="AR54" s="346">
        <v>8.8000000000000007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2011013</v>
      </c>
      <c r="AN55" s="334">
        <v>27961</v>
      </c>
      <c r="AO55" s="335">
        <v>-26.3</v>
      </c>
      <c r="AP55" s="336">
        <v>45483</v>
      </c>
      <c r="AQ55" s="337">
        <v>-0.2</v>
      </c>
      <c r="AR55" s="338">
        <v>-26.1</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1040191</v>
      </c>
      <c r="AN56" s="342">
        <v>14463</v>
      </c>
      <c r="AO56" s="343">
        <v>-21.4</v>
      </c>
      <c r="AP56" s="344">
        <v>24241</v>
      </c>
      <c r="AQ56" s="345">
        <v>0.4</v>
      </c>
      <c r="AR56" s="346">
        <v>-21.8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1329775</v>
      </c>
      <c r="AN57" s="334">
        <v>18512</v>
      </c>
      <c r="AO57" s="335">
        <v>-33.799999999999997</v>
      </c>
      <c r="AP57" s="336">
        <v>45945</v>
      </c>
      <c r="AQ57" s="337">
        <v>1</v>
      </c>
      <c r="AR57" s="338">
        <v>-34.799999999999997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1007700</v>
      </c>
      <c r="AN58" s="342">
        <v>14028</v>
      </c>
      <c r="AO58" s="343">
        <v>-3</v>
      </c>
      <c r="AP58" s="344">
        <v>25180</v>
      </c>
      <c r="AQ58" s="345">
        <v>3.9</v>
      </c>
      <c r="AR58" s="346">
        <v>-6.9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2267158</v>
      </c>
      <c r="AN59" s="334">
        <v>31690</v>
      </c>
      <c r="AO59" s="335">
        <v>71.2</v>
      </c>
      <c r="AP59" s="336">
        <v>44475</v>
      </c>
      <c r="AQ59" s="337">
        <v>-3.2</v>
      </c>
      <c r="AR59" s="338">
        <v>74.400000000000006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1441645</v>
      </c>
      <c r="AN60" s="342">
        <v>20151</v>
      </c>
      <c r="AO60" s="343">
        <v>43.6</v>
      </c>
      <c r="AP60" s="344">
        <v>24780</v>
      </c>
      <c r="AQ60" s="345">
        <v>-1.6</v>
      </c>
      <c r="AR60" s="346">
        <v>45.2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2040229</v>
      </c>
      <c r="AN61" s="349">
        <v>28411</v>
      </c>
      <c r="AO61" s="350">
        <v>5.4</v>
      </c>
      <c r="AP61" s="351">
        <v>44685</v>
      </c>
      <c r="AQ61" s="352">
        <v>-1.2</v>
      </c>
      <c r="AR61" s="338">
        <v>6.6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1198534</v>
      </c>
      <c r="AN62" s="342">
        <v>16693</v>
      </c>
      <c r="AO62" s="343">
        <v>-1.6</v>
      </c>
      <c r="AP62" s="344">
        <v>24341</v>
      </c>
      <c r="AQ62" s="345">
        <v>-0.7</v>
      </c>
      <c r="AR62" s="346">
        <v>-0.9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ik95bU30Ma3vBUfFGFam88Vnm+xO7mGCzTY9QUp261NgMthJBWLsAKeFJ2wcT3jb+8dqmNsV0ZmkGPBcRAE/aQ==" saltValue="fQUPzC8QbKblALlAKxu9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550</v>
      </c>
    </row>
    <row r="120" spans="125:125" ht="13.5" hidden="1" customHeight="1"/>
    <row r="121" spans="125:125" ht="13.5" hidden="1" customHeight="1">
      <c r="DU121" s="259"/>
    </row>
  </sheetData>
  <sheetProtection algorithmName="SHA-512" hashValue="Pkp6iK0PnXngkh8TNR5+ZZguP7L3LF9U8U1xqPevA6frfq+PsWjyuS+437Bp/t+Z28teClUsEHSOXeAdBQmVcQ==" saltValue="EKlc/tQxSKRQWgINnul+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551</v>
      </c>
    </row>
  </sheetData>
  <sheetProtection algorithmName="SHA-512" hashValue="uXruTuDoUkBQJDOCt4j6QHUsXUPfkYZxMRvgaOISqskfuiNslSWcrAqhhU0S10KKNeWKhLqfAKmVoaNhp30F1Q==" saltValue="p5/tV2+wL7zDmTDeZTCk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39" t="s">
        <v>3</v>
      </c>
      <c r="D47" s="1139"/>
      <c r="E47" s="1140"/>
      <c r="F47" s="11">
        <v>23.17</v>
      </c>
      <c r="G47" s="12">
        <v>24.09</v>
      </c>
      <c r="H47" s="12">
        <v>22</v>
      </c>
      <c r="I47" s="12">
        <v>20.7</v>
      </c>
      <c r="J47" s="13">
        <v>20.37</v>
      </c>
    </row>
    <row r="48" spans="2:10" ht="57.75" customHeight="1">
      <c r="B48" s="14"/>
      <c r="C48" s="1141" t="s">
        <v>4</v>
      </c>
      <c r="D48" s="1141"/>
      <c r="E48" s="1142"/>
      <c r="F48" s="15">
        <v>4.74</v>
      </c>
      <c r="G48" s="16">
        <v>4.29</v>
      </c>
      <c r="H48" s="16">
        <v>9.26</v>
      </c>
      <c r="I48" s="16">
        <v>14.28</v>
      </c>
      <c r="J48" s="17">
        <v>12.56</v>
      </c>
    </row>
    <row r="49" spans="2:10" ht="57.75" customHeight="1" thickBot="1">
      <c r="B49" s="18"/>
      <c r="C49" s="1143" t="s">
        <v>5</v>
      </c>
      <c r="D49" s="1143"/>
      <c r="E49" s="1144"/>
      <c r="F49" s="19">
        <v>2.76</v>
      </c>
      <c r="G49" s="20">
        <v>1.25</v>
      </c>
      <c r="H49" s="20">
        <v>3.68</v>
      </c>
      <c r="I49" s="20">
        <v>5.85</v>
      </c>
      <c r="J49" s="21" t="s">
        <v>557</v>
      </c>
    </row>
    <row r="50" spans="2:10"/>
  </sheetData>
  <sheetProtection algorithmName="SHA-512" hashValue="g/3gQxaJZSw2VmI6LK8a+LNyLLfcz1PEFWS4VyIakQWOtdxH0DVDTX2+zbJWQmLSGXwNuGo6DfYAnSaOn32opg==" saltValue="efeNo+deOEMrI89GKGHM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2024-03-27T07:10:45Z</cp:lastPrinted>
  <dcterms:created xsi:type="dcterms:W3CDTF">2024-02-05T03:20:45Z</dcterms:created>
  <dcterms:modified xsi:type="dcterms:W3CDTF">2024-03-28T12:02:01Z</dcterms:modified>
  <cp:category/>
</cp:coreProperties>
</file>