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<sst xmlns="http://schemas.openxmlformats.org/spreadsheetml/2006/main" count="1119" uniqueCount="614">
  <si>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</si>
  <si>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</si>
  <si>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</si>
  <si>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</si>
  <si>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</si>
  <si>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</si>
  <si>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</si>
  <si>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</si>
  <si>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</si>
  <si>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</si>
  <si>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</si>
  <si>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</si>
  <si>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</si>
  <si>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</si>
  <si>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</si>
  <si>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</si>
  <si>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</si>
  <si>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</si>
  <si>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</si>
  <si>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</si>
  <si>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</si>
  <si>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</si>
  <si>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</si>
  <si>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</si>
  <si>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</si>
  <si>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</si>
  <si>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</si>
  <si>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</si>
  <si>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</si>
  <si>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</si>
  <si>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</si>
  <si>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</si>
  <si>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</si>
  <si>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</si>
  <si>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</si>
  <si>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</si>
  <si>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</si>
  <si>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</si>
  <si>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</si>
  <si>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</si>
  <si>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</si>
  <si>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</si>
  <si>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</si>
  <si>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</si>
  <si>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</si>
  <si>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</si>
  <si>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</si>
  <si>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</si>
  <si>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</si>
  <si>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</si>
  <si>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</si>
  <si>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</si>
  <si>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</si>
  <si>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</si>
  <si>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</si>
  <si>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</si>
  <si>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</si>
  <si>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</si>
  <si>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</si>
  <si>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</si>
  <si>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</si>
  <si>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</si>
  <si>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</si>
  <si>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</si>
  <si>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</si>
  <si>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</si>
  <si>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</si>
  <si>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</si>
  <si>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</si>
  <si>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</si>
  <si>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</si>
  <si>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</si>
  <si>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</si>
  <si>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</si>
  <si>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</si>
  <si>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</si>
  <si>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</si>
  <si>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</si>
  <si>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</si>
  <si>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</si>
  <si>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</si>
  <si>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</si>
  <si>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</si>
  <si>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</si>
  <si>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</si>
  <si>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</si>
  <si>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</si>
  <si>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</si>
  <si>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</si>
  <si>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</si>
  <si>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</si>
  <si>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</si>
  <si>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</si>
  <si>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</si>
  <si>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</si>
  <si>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</si>
  <si>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</si>
  <si>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</si>
  <si>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</si>
  <si>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</si>
  <si>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</si>
  <si>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</si>
  <si>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</si>
  <si>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</si>
  <si>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</si>
  <si>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</si>
  <si>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</si>
  <si>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</si>
  <si>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</si>
  <si>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</si>
  <si>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</si>
  <si>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</si>
  <si>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</si>
  <si>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</si>
  <si>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</si>
  <si>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</si>
  <si>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</si>
  <si>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</si>
  <si>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</si>
  <si>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</si>
  <si>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</si>
  <si>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</si>
  <si>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</si>
  <si>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</si>
  <si>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</si>
  <si>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</si>
  <si>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</si>
  <si>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</si>
  <si>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</si>
  <si>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</si>
  <si>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</si>
  <si>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</si>
  <si>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</si>
  <si>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</si>
  <si>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</si>
  <si>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</si>
  <si>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</si>
  <si>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</si>
  <si>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</si>
  <si>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</si>
  <si>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</si>
  <si>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</si>
  <si>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</si>
  <si>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</si>
  <si>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</si>
  <si>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</si>
  <si>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</si>
  <si>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</si>
  <si>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</si>
  <si>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</si>
  <si>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</si>
  <si>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</si>
  <si>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</si>
  <si>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</si>
  <si>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</si>
  <si>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</si>
  <si>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</si>
  <si>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</si>
  <si>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</si>
  <si>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</si>
  <si>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</si>
  <si>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</si>
  <si>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</si>
  <si>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</si>
  <si>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</si>
  <si>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</si>
  <si>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</si>
  <si>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</si>
  <si>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</si>
  <si>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</si>
  <si>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</si>
  <si>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</si>
  <si>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</si>
  <si>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</si>
  <si>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</si>
  <si>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</si>
  <si>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</si>
  <si>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</si>
  <si>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</si>
  <si>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</si>
  <si>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</si>
  <si>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</si>
  <si>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</si>
  <si>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</si>
  <si>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</si>
  <si>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</si>
  <si>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</si>
  <si>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</si>
  <si>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</si>
  <si>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</si>
  <si>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</si>
  <si>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</si>
  <si>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</si>
  <si>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</si>
  <si>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</si>
  <si>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</si>
  <si>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</si>
  <si>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</si>
  <si>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</si>
  <si>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</si>
  <si>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</si>
  <si>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</si>
  <si>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</si>
  <si>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</si>
  <si>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</si>
  <si>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</si>
  <si>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</si>
  <si>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</si>
  <si>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</si>
  <si>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</si>
  <si>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</si>
  <si>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</si>
  <si>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</si>
  <si>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</si>
  <si>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</si>
  <si>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</si>
  <si>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</si>
  <si>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</si>
  <si>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</si>
  <si>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</si>
  <si>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</si>
  <si>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</si>
  <si>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</si>
  <si>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</si>
  <si>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福岡県吉富町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</si>
  <si>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</si>
  <si>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</si>
  <si>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</si>
  <si>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</si>
  <si>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</si>
  <si>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</si>
  <si>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</si>
  <si>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</si>
  <si>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</si>
  <si>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</si>
  <si>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</si>
  <si>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</si>
  <si>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</si>
  <si>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</si>
  <si>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</si>
  <si>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</si>
  <si>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</si>
  <si>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</si>
  <si>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</si>
  <si>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</si>
  <si>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</si>
  <si>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</si>
  <si>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</si>
  <si>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</si>
  <si>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</si>
  <si>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</si>
  <si>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</si>
  <si>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</si>
  <si>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</si>
  <si>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</si>
  <si>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</si>
  <si>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</si>
  <si>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</si>
  <si>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</si>
  <si>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</si>
  <si>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</si>
  <si>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</si>
  <si>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</si>
  <si>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</si>
  <si>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</si>
  <si>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</si>
  <si>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</si>
  <si>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</si>
  <si>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</si>
  <si>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</si>
  <si>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</si>
  <si>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</si>
  <si>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</si>
  <si>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</si>
  <si>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</si>
  <si>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</si>
  <si>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</si>
  <si>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</si>
  <si>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</si>
  <si>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</si>
  <si>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</si>
  <si>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</si>
  <si>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</si>
  <si>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</si>
  <si>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</si>
  <si>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</si>
  <si>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</si>
  <si>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</si>
  <si>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</si>
  <si>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</si>
  <si>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</si>
  <si>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</si>
  <si>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</si>
  <si>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</si>
  <si>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</si>
  <si>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</si>
  <si>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</si>
  <si>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</si>
  <si>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</si>
  <si>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</si>
  <si>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</si>
  <si>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</si>
  <si>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</si>
  <si>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</si>
  <si>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</si>
  <si>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</si>
  <si>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</si>
  <si>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</si>
  <si>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</si>
  <si>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</si>
  <si>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</si>
  <si>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</si>
  <si>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</si>
  <si>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</si>
  <si>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</si>
  <si>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</si>
  <si>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</si>
  <si>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</si>
  <si>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</si>
  <si>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</si>
  <si>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</si>
  <si>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</si>
  <si>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</si>
  <si>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</si>
  <si>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</si>
  <si>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</si>
  <si>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</si>
  <si>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</si>
  <si>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</si>
  <si>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</si>
  <si>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</si>
  <si>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</si>
  <si>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</si>
  <si>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</si>
  <si>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</si>
  <si>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</si>
  <si>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</si>
  <si>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</si>
  <si>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</si>
  <si>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</si>
  <si>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</si>
  <si>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</si>
  <si>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</si>
  <si>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</si>
  <si>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</si>
  <si>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</si>
  <si>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</si>
  <si>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</si>
  <si>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</si>
  <si>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</si>
  <si>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</si>
  <si>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</si>
  <si>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</si>
  <si>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</si>
  <si>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</si>
  <si>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</si>
  <si>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</si>
  <si>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</si>
  <si>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</si>
  <si>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</si>
  <si>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</si>
  <si>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</si>
  <si>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</si>
  <si>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</si>
  <si>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</si>
  <si>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</si>
  <si>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</si>
  <si>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</si>
  <si>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</si>
  <si>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</si>
  <si>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</si>
  <si>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</si>
  <si>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</si>
  <si>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</si>
  <si>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</si>
  <si>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</si>
  <si>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</si>
  <si>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</si>
  <si>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</si>
  <si>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</si>
  <si>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福岡県吉富町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</si>
  <si>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</si>
  <si>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</si>
  <si>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</si>
  <si>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</si>
  <si>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</si>
  <si>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</si>
  <si>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</si>
  <si>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</si>
  <si>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</si>
  <si>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</si>
  <si>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</si>
  <si>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</si>
  <si>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</si>
  <si>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</si>
  <si>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</si>
  <si>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</si>
  <si>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</si>
  <si>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</si>
  <si>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</si>
  <si>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</si>
  <si>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</si>
  <si>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</si>
  <si>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</si>
  <si>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</si>
  <si>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</si>
  <si>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</si>
  <si>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</si>
  <si>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</si>
  <si>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</si>
  <si>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</si>
  <si>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</si>
  <si>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</si>
  <si>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</si>
  <si>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</si>
  <si>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</si>
  <si>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</si>
  <si>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</si>
  <si>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</si>
  <si>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</si>
  <si>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</si>
  <si>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</si>
  <si>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</si>
  <si>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</si>
  <si>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</si>
  <si>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</si>
  <si>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</si>
  <si>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</si>
  <si>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</si>
  <si>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</si>
  <si>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</si>
  <si>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</si>
  <si>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</si>
  <si>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</si>
  <si>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</si>
  <si>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</si>
  <si>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</si>
  <si>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</si>
  <si>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</si>
  <si>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</si>
  <si>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</si>
  <si>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</si>
  <si>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</si>
  <si>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</si>
  <si>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</si>
  <si>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</si>
  <si>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</si>
  <si>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</si>
  <si>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</si>
  <si>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</si>
  <si>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</si>
  <si>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</si>
  <si>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</si>
  <si>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</si>
  <si>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</si>
  <si>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</si>
  <si>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</si>
  <si>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</si>
  <si>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</si>
  <si>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</si>
  <si>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</si>
  <si>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</si>
  <si>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</si>
  <si>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</si>
  <si>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</si>
  <si>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</si>
  <si>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</si>
  <si>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</si>
  <si>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</si>
  <si>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</si>
  <si>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</si>
  <si>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</si>
  <si>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</si>
  <si>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</si>
  <si>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</si>
  <si>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</si>
  <si>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</si>
  <si>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</si>
  <si>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</si>
  <si>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</si>
  <si>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</si>
  <si>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</si>
  <si>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</si>
  <si>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</si>
  <si>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</si>
  <si>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</si>
  <si>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</si>
  <si>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</si>
  <si>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</si>
  <si>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</si>
  <si>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</si>
  <si>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</si>
  <si>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</si>
  <si>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</si>
  <si>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</si>
  <si>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</si>
  <si>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</si>
  <si>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</si>
  <si>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</si>
  <si>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</si>
  <si>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</si>
  <si>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</si>
  <si>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</si>
  <si>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</si>
  <si>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</si>
  <si>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</si>
  <si>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</si>
  <si>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</si>
  <si>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</si>
  <si>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</si>
  <si>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</si>
  <si>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</si>
  <si>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</si>
  <si>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</si>
  <si>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</si>
  <si>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</si>
  <si>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</si>
  <si>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</si>
  <si>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</si>
  <si>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</si>
  <si>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</si>
  <si>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</si>
  <si>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</si>
  <si>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</si>
  <si>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</si>
  <si>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</si>
  <si>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</si>
  <si>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</si>
  <si>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</si>
  <si>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</si>
  <si>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</si>
  <si>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</si>
  <si>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</si>
  <si>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</si>
  <si>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</si>
  <si>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</si>
  <si>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</si>
  <si>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</si>
  <si>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</si>
  <si>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</si>
  <si>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</si>
  <si>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</si>
  <si>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</si>
  <si>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</si>
  <si>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</si>
  <si>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</si>
  <si>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</si>
  <si>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</si>
  <si>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</si>
  <si>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</si>
  <si>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</si>
  <si>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</si>
  <si>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</si>
  <si>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</si>
  <si>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</si>
  <si>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</si>
  <si>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</si>
  <si>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</si>
  <si>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</si>
  <si>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</si>
  <si>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</si>
  <si>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</si>
  <si>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</si>
  <si>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</si>
  <si>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</si>
  <si>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</si>
  <si>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</si>
  <si>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</si>
  <si>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</si>
  <si>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</si>
  <si>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</si>
  <si>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</si>
  <si>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</si>
  <si>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</si>
  <si>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</si>
  <si>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</si>
  <si>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</si>
  <si>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7.92</t>
  </si>
  <si>
    <t>▲ 0.06</t>
  </si>
  <si>
    <t>▲ 4.28</t>
  </si>
  <si>
    <t>▲ 5.36</t>
  </si>
  <si>
    <t>一般会計</t>
  </si>
  <si>
    <t>水道事業会計</t>
  </si>
  <si>
    <t>下水道事業会計</t>
  </si>
  <si>
    <t>国民健康保険特別会計</t>
  </si>
  <si>
    <t>奨学金特別会計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</si>
  <si>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</si>
  <si>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</si>
  <si>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</si>
  <si>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</si>
  <si>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</si>
  <si>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</si>
  <si>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</si>
  <si>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</si>
  <si>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</si>
  <si>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</si>
  <si>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吉富町土地開発公社</t>
    <rPh sb="0" eb="2">
      <t>ヨシトミ</t>
    </rPh>
    <rPh sb="2" eb="3">
      <t>マチ</t>
    </rPh>
    <rPh sb="3" eb="7">
      <t>トチカイハツ</t>
    </rPh>
    <rPh sb="7" eb="9">
      <t>コウシャ</t>
    </rPh>
    <phoneticPr fontId="2"/>
  </si>
  <si>
    <t>㈱ツクローネ吉富</t>
    <rPh sb="6" eb="8">
      <t>ヨシトミ</t>
    </rPh>
    <phoneticPr fontId="2"/>
  </si>
  <si>
    <t>災害対策基金</t>
    <rPh sb="0" eb="4">
      <t>サイガイタイサク</t>
    </rPh>
    <rPh sb="4" eb="6">
      <t>キキン</t>
    </rPh>
    <phoneticPr fontId="5"/>
  </si>
  <si>
    <t>公共下水道事業費基金</t>
    <rPh sb="0" eb="5">
      <t>コウキョウゲスイドウ</t>
    </rPh>
    <rPh sb="5" eb="7">
      <t>ジギョウ</t>
    </rPh>
    <rPh sb="7" eb="8">
      <t>ヒ</t>
    </rPh>
    <rPh sb="8" eb="10">
      <t>キキン</t>
    </rPh>
    <phoneticPr fontId="5"/>
  </si>
  <si>
    <t>地域振興基金</t>
    <rPh sb="0" eb="6">
      <t>チイキシンコウキキン</t>
    </rPh>
    <phoneticPr fontId="5"/>
  </si>
  <si>
    <t>地域福祉基金</t>
    <rPh sb="0" eb="2">
      <t>チイキ</t>
    </rPh>
    <rPh sb="2" eb="4">
      <t>フクシ</t>
    </rPh>
    <rPh sb="4" eb="6">
      <t>キキン</t>
    </rPh>
    <phoneticPr fontId="5"/>
  </si>
  <si>
    <t>漁業振興基金</t>
    <rPh sb="0" eb="4">
      <t>ギョギョウシンコウ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</si>
  <si>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</si>
  <si>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</si>
  <si>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</si>
  <si>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</si>
  <si>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</si>
  <si>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平均より高い状況が続いていたが、令和3年度はほぼ類似団体の平均と同水準となった。交付税等の歳入の増加、充当可能基金の増加等により、実質公債費比率、将来負担比率がいずれも減少していることが要因となっている。今後も公共施設の改修・更新が続くが、計画的な財政運営に努めていきたい。</t>
    <rPh sb="0" eb="2">
      <t>ショウライ</t>
    </rPh>
    <rPh sb="2" eb="4">
      <t>フタン</t>
    </rPh>
    <rPh sb="4" eb="6">
      <t>ヒリツ</t>
    </rPh>
    <rPh sb="6" eb="7">
      <t>オヨ</t>
    </rPh>
    <rPh sb="8" eb="10">
      <t>ジッシツ</t>
    </rPh>
    <rPh sb="10" eb="13">
      <t>コウサイヒ</t>
    </rPh>
    <rPh sb="13" eb="15">
      <t>ヒリツ</t>
    </rPh>
    <rPh sb="18" eb="24">
      <t>ルイジダンタイヘイキン</t>
    </rPh>
    <rPh sb="26" eb="27">
      <t>タカ</t>
    </rPh>
    <rPh sb="28" eb="30">
      <t>ジョウキョウ</t>
    </rPh>
    <rPh sb="31" eb="32">
      <t>ツヅ</t>
    </rPh>
    <rPh sb="38" eb="40">
      <t>レイワ</t>
    </rPh>
    <rPh sb="41" eb="43">
      <t>ネンド</t>
    </rPh>
    <rPh sb="46" eb="50">
      <t>ルイジダンタイ</t>
    </rPh>
    <rPh sb="51" eb="53">
      <t>ヘイキン</t>
    </rPh>
    <rPh sb="54" eb="57">
      <t>ドウスイジュン</t>
    </rPh>
    <rPh sb="62" eb="65">
      <t>コウフゼイ</t>
    </rPh>
    <rPh sb="65" eb="66">
      <t>トウ</t>
    </rPh>
    <rPh sb="67" eb="69">
      <t>サイニュウ</t>
    </rPh>
    <rPh sb="70" eb="72">
      <t>ゾウカ</t>
    </rPh>
    <rPh sb="73" eb="75">
      <t>ジュウトウ</t>
    </rPh>
    <rPh sb="75" eb="77">
      <t>カノウ</t>
    </rPh>
    <rPh sb="77" eb="79">
      <t>キキン</t>
    </rPh>
    <rPh sb="80" eb="82">
      <t>ゾウカ</t>
    </rPh>
    <rPh sb="82" eb="83">
      <t>トウ</t>
    </rPh>
    <rPh sb="87" eb="89">
      <t>ジッシツ</t>
    </rPh>
    <rPh sb="89" eb="92">
      <t>コウサイヒ</t>
    </rPh>
    <rPh sb="92" eb="94">
      <t>ヒリツ</t>
    </rPh>
    <rPh sb="95" eb="97">
      <t>ショウライ</t>
    </rPh>
    <rPh sb="97" eb="99">
      <t>フタン</t>
    </rPh>
    <rPh sb="99" eb="101">
      <t>ヒリツ</t>
    </rPh>
    <rPh sb="106" eb="108">
      <t>ゲンショウ</t>
    </rPh>
    <rPh sb="115" eb="117">
      <t>ヨウイン</t>
    </rPh>
    <rPh sb="124" eb="126">
      <t>コンゴ</t>
    </rPh>
    <rPh sb="127" eb="129">
      <t>コウキョウ</t>
    </rPh>
    <rPh sb="129" eb="131">
      <t>シセツ</t>
    </rPh>
    <rPh sb="132" eb="134">
      <t>カイシュウ</t>
    </rPh>
    <rPh sb="135" eb="137">
      <t>コウシン</t>
    </rPh>
    <rPh sb="138" eb="139">
      <t>ツヅ</t>
    </rPh>
    <rPh sb="142" eb="145">
      <t>ケイカクテキ</t>
    </rPh>
    <rPh sb="146" eb="148">
      <t>ザイセイ</t>
    </rPh>
    <rPh sb="148" eb="150">
      <t>ウンエイ</t>
    </rPh>
    <rPh sb="151" eb="15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</si>
  <si>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</si>
  <si>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</si>
  <si>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</si>
  <si>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の平均に比べ将来負担比率、有形固定資産減価償却率ともに高い傾向にあったが、令和3年度は将来負担比率が減少し、減価償却率が横ばいとなったことで、ほぼ類似団体の平均に近い状況まで改善した。今後も将来負担などの財政状況も考慮しながら、計画的に公共施設の改修や更新を進めていきたい。</t>
    <rPh sb="0" eb="2">
      <t>ルイジ</t>
    </rPh>
    <rPh sb="2" eb="4">
      <t>ダンタイ</t>
    </rPh>
    <rPh sb="5" eb="7">
      <t>ヘイキン</t>
    </rPh>
    <rPh sb="8" eb="9">
      <t>クラ</t>
    </rPh>
    <rPh sb="10" eb="12">
      <t>ショウライ</t>
    </rPh>
    <rPh sb="12" eb="14">
      <t>フタン</t>
    </rPh>
    <rPh sb="14" eb="16">
      <t>ヒリツ</t>
    </rPh>
    <rPh sb="17" eb="19">
      <t>ユウケイ</t>
    </rPh>
    <rPh sb="19" eb="21">
      <t>コテイ</t>
    </rPh>
    <rPh sb="21" eb="23">
      <t>シサン</t>
    </rPh>
    <rPh sb="23" eb="25">
      <t>ゲンカ</t>
    </rPh>
    <rPh sb="25" eb="27">
      <t>ショウキャク</t>
    </rPh>
    <rPh sb="27" eb="28">
      <t>リツ</t>
    </rPh>
    <rPh sb="31" eb="32">
      <t>タカ</t>
    </rPh>
    <rPh sb="33" eb="35">
      <t>ケイコウ</t>
    </rPh>
    <rPh sb="41" eb="43">
      <t>レイワ</t>
    </rPh>
    <rPh sb="44" eb="46">
      <t>ネンド</t>
    </rPh>
    <rPh sb="47" eb="49">
      <t>ショウライ</t>
    </rPh>
    <rPh sb="49" eb="51">
      <t>フタン</t>
    </rPh>
    <rPh sb="51" eb="53">
      <t>ヒリツ</t>
    </rPh>
    <rPh sb="54" eb="56">
      <t>ゲンショウ</t>
    </rPh>
    <rPh sb="58" eb="60">
      <t>ゲンカ</t>
    </rPh>
    <rPh sb="60" eb="62">
      <t>ショウキャク</t>
    </rPh>
    <rPh sb="62" eb="63">
      <t>リツ</t>
    </rPh>
    <rPh sb="64" eb="65">
      <t>ヨコ</t>
    </rPh>
    <rPh sb="77" eb="79">
      <t>ルイジ</t>
    </rPh>
    <rPh sb="79" eb="81">
      <t>ダンタイ</t>
    </rPh>
    <rPh sb="82" eb="84">
      <t>ヘイキン</t>
    </rPh>
    <rPh sb="85" eb="86">
      <t>チカ</t>
    </rPh>
    <rPh sb="87" eb="89">
      <t>ジョウキョウ</t>
    </rPh>
    <rPh sb="91" eb="93">
      <t>カイゼン</t>
    </rPh>
    <rPh sb="96" eb="98">
      <t>コンゴ</t>
    </rPh>
    <rPh sb="99" eb="101">
      <t>ショウライ</t>
    </rPh>
    <rPh sb="101" eb="103">
      <t>フタン</t>
    </rPh>
    <rPh sb="106" eb="108">
      <t>ザイセイ</t>
    </rPh>
    <rPh sb="108" eb="110">
      <t>ジョウキョウ</t>
    </rPh>
    <rPh sb="111" eb="113">
      <t>コウリョ</t>
    </rPh>
    <rPh sb="118" eb="121">
      <t>ケイカクテキ</t>
    </rPh>
    <rPh sb="122" eb="124">
      <t>コウキョウ</t>
    </rPh>
    <rPh sb="124" eb="126">
      <t>シセツ</t>
    </rPh>
    <rPh sb="127" eb="129">
      <t>カイシュウ</t>
    </rPh>
    <rPh sb="130" eb="132">
      <t>コウシン</t>
    </rPh>
    <rPh sb="133" eb="134">
      <t>スス</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</si>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</sst>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xmlns:c16r2="http://schemas.microsoft.com/office/drawing/2015/06/chart">
            <c:ext xmlns:c16="http://schemas.microsoft.com/office/drawing/2014/chart" uri="{C3380CC4-5D6E-409C-BE32-E72D297353CC}">
              <c16:uniqueId val="{00000000-987A-4FAB-910F-586F5160F7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204641</c:v>
                </c:pt>
                <c:pt idx="1">
                  <c:v>50574</c:v>
                </c:pt>
                <c:pt idx="2">
                  <c:v>56636</c:v>
                </c:pt>
                <c:pt idx="3">
                  <c:v>60064</c:v>
                </c:pt>
                <c:pt idx="4">
                  <c:v>85624</c:v>
                </c:pt>
              </c:numCache>
            </c:numRef>
          </c:val>
          <c:smooth val="0"/>
          <c:extLst xmlns:c16r2="http://schemas.microsoft.com/office/drawing/2015/06/chart">
            <c:ext xmlns:c16="http://schemas.microsoft.com/office/drawing/2014/chart" uri="{C3380CC4-5D6E-409C-BE32-E72D297353CC}">
              <c16:uniqueId val="{00000001-987A-4FAB-910F-586F5160F7DF}"/>
            </c:ext>
          </c:extLst>
        </c:ser>
        <c:dLbls>
          <c:showLegendKey val="0"/>
          <c:showVal val="0"/>
          <c:showCatName val="0"/>
          <c:showSerName val="0"/>
          <c:showPercent val="0"/>
          <c:showBubbleSize val="0"/>
        </c:dLbls>
        <c:marker val="1"/>
        <c:smooth val="0"/>
        <c:axId val="495240552"/>
        <c:axId val="415166152"/>
      </c:lineChart>
      <c:catAx>
        <c:axId val="495240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166152"/>
        <c:crosses val="autoZero"/>
        <c:auto val="1"/>
        <c:lblAlgn val="ctr"/>
        <c:lblOffset val="100"/>
        <c:tickLblSkip val="1"/>
        <c:tickMarkSkip val="1"/>
        <c:noMultiLvlLbl val="0"/>
      </c:catAx>
      <c:valAx>
        <c:axId val="415166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240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c:v>
                </c:pt>
                <c:pt idx="1">
                  <c:v>13.24</c:v>
                </c:pt>
                <c:pt idx="2">
                  <c:v>15.21</c:v>
                </c:pt>
                <c:pt idx="3">
                  <c:v>9.1</c:v>
                </c:pt>
                <c:pt idx="4">
                  <c:v>9.59</c:v>
                </c:pt>
              </c:numCache>
            </c:numRef>
          </c:val>
          <c:extLst xmlns:c16r2="http://schemas.microsoft.com/office/drawing/2015/06/chart">
            <c:ext xmlns:c16="http://schemas.microsoft.com/office/drawing/2014/chart" uri="{C3380CC4-5D6E-409C-BE32-E72D297353CC}">
              <c16:uniqueId val="{00000000-7AC2-4582-A0C2-D91EEB91E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49.12</c:v>
                </c:pt>
                <c:pt idx="1">
                  <c:v>51.21</c:v>
                </c:pt>
                <c:pt idx="2">
                  <c:v>50.74</c:v>
                </c:pt>
                <c:pt idx="3">
                  <c:v>55.62</c:v>
                </c:pt>
                <c:pt idx="4">
                  <c:v>56.01</c:v>
                </c:pt>
              </c:numCache>
            </c:numRef>
          </c:val>
          <c:extLst xmlns:c16r2="http://schemas.microsoft.com/office/drawing/2015/06/chart">
            <c:ext xmlns:c16="http://schemas.microsoft.com/office/drawing/2014/chart" uri="{C3380CC4-5D6E-409C-BE32-E72D297353CC}">
              <c16:uniqueId val="{00000001-7AC2-4582-A0C2-D91EEB91E038}"/>
            </c:ext>
          </c:extLst>
        </c:ser>
        <c:dLbls>
          <c:showLegendKey val="0"/>
          <c:showVal val="0"/>
          <c:showCatName val="0"/>
          <c:showSerName val="0"/>
          <c:showPercent val="0"/>
          <c:showBubbleSize val="0"/>
        </c:dLbls>
        <c:gapWidth val="250"/>
        <c:overlap val="100"/>
        <c:axId val="501259928"/>
        <c:axId val="50126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-7.92</c:v>
                </c:pt>
                <c:pt idx="1">
                  <c:v>-0.06</c:v>
                </c:pt>
                <c:pt idx="2">
                  <c:v>-4.28</c:v>
                </c:pt>
                <c:pt idx="3">
                  <c:v>-5.36</c:v>
                </c:pt>
                <c:pt idx="4">
                  <c:v>1.1399999999999999</c:v>
                </c:pt>
              </c:numCache>
            </c:numRef>
          </c:val>
          <c:smooth val="0"/>
          <c:extLst xmlns:c16r2="http://schemas.microsoft.com/office/drawing/2015/06/chart">
            <c:ext xmlns:c16="http://schemas.microsoft.com/office/drawing/2014/chart" uri="{C3380CC4-5D6E-409C-BE32-E72D297353CC}">
              <c16:uniqueId val="{00000002-7AC2-4582-A0C2-D91EEB91E038}"/>
            </c:ext>
          </c:extLst>
        </c:ser>
        <c:dLbls>
          <c:showLegendKey val="0"/>
          <c:showVal val="0"/>
          <c:showCatName val="0"/>
          <c:showSerName val="0"/>
          <c:showPercent val="0"/>
          <c:showBubbleSize val="0"/>
        </c:dLbls>
        <c:marker val="1"/>
        <c:smooth val="0"/>
        <c:axId val="501259928"/>
        <c:axId val="501260320"/>
      </c:lineChart>
      <c:catAx>
        <c:axId val="50125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260320"/>
        <c:crosses val="autoZero"/>
        <c:auto val="1"/>
        <c:lblAlgn val="ctr"/>
        <c:lblOffset val="100"/>
        <c:tickLblSkip val="1"/>
        <c:tickMarkSkip val="1"/>
        <c:noMultiLvlLbl val="0"/>
      </c:catAx>
      <c:valAx>
        <c:axId val="50126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5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0.62</c:v>
                </c:pt>
                <c:pt idx="2">
                  <c:v>#N/A</c:v>
                </c:pt>
                <c:pt idx="3">
                  <c:v>4.55</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DA-48A8-9090-A0BAF8EEE9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DA-48A8-9090-A0BAF8EEE9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EDA-48A8-9090-A0BAF8EEE9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EDA-48A8-9090-A0BAF8EEE9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0.14000000000000001</c:v>
                </c:pt>
                <c:pt idx="4">
                  <c:v>#N/A</c:v>
                </c:pt>
                <c:pt idx="5">
                  <c:v>0.12</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4-DEDA-48A8-9090-A0BAF8EEE9DA}"/>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0.25</c:v>
                </c:pt>
                <c:pt idx="4">
                  <c:v>#N/A</c:v>
                </c:pt>
                <c:pt idx="5">
                  <c:v>0.3</c:v>
                </c:pt>
                <c:pt idx="6">
                  <c:v>#N/A</c:v>
                </c:pt>
                <c:pt idx="7">
                  <c:v>0.37</c:v>
                </c:pt>
                <c:pt idx="8">
                  <c:v>#N/A</c:v>
                </c:pt>
                <c:pt idx="9">
                  <c:v>0.38</c:v>
                </c:pt>
              </c:numCache>
            </c:numRef>
          </c:val>
          <c:extLst xmlns:c16r2="http://schemas.microsoft.com/office/drawing/2015/06/chart">
            <c:ext xmlns:c16="http://schemas.microsoft.com/office/drawing/2014/chart" uri="{C3380CC4-5D6E-409C-BE32-E72D297353CC}">
              <c16:uniqueId val="{00000005-DEDA-48A8-9090-A0BAF8EEE9D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c:v>
                </c:pt>
                <c:pt idx="2">
                  <c:v>#N/A</c:v>
                </c:pt>
                <c:pt idx="3">
                  <c:v>2.31</c:v>
                </c:pt>
                <c:pt idx="4">
                  <c:v>#N/A</c:v>
                </c:pt>
                <c:pt idx="5">
                  <c:v>0.28999999999999998</c:v>
                </c:pt>
                <c:pt idx="6">
                  <c:v>#N/A</c:v>
                </c:pt>
                <c:pt idx="7">
                  <c:v>0.51</c:v>
                </c:pt>
                <c:pt idx="8">
                  <c:v>#N/A</c:v>
                </c:pt>
                <c:pt idx="9">
                  <c:v>1.1200000000000001</c:v>
                </c:pt>
              </c:numCache>
            </c:numRef>
          </c:val>
          <c:extLst xmlns:c16r2="http://schemas.microsoft.com/office/drawing/2015/06/chart">
            <c:ext xmlns:c16="http://schemas.microsoft.com/office/drawing/2014/chart" uri="{C3380CC4-5D6E-409C-BE32-E72D297353CC}">
              <c16:uniqueId val="{00000006-DEDA-48A8-9090-A0BAF8EEE9D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2.84</c:v>
                </c:pt>
                <c:pt idx="6">
                  <c:v>#N/A</c:v>
                </c:pt>
                <c:pt idx="7">
                  <c:v>4.45</c:v>
                </c:pt>
                <c:pt idx="8">
                  <c:v>#N/A</c:v>
                </c:pt>
                <c:pt idx="9">
                  <c:v>4.43</c:v>
                </c:pt>
              </c:numCache>
            </c:numRef>
          </c:val>
          <c:extLst xmlns:c16r2="http://schemas.microsoft.com/office/drawing/2015/06/chart">
            <c:ext xmlns:c16="http://schemas.microsoft.com/office/drawing/2014/chart" uri="{C3380CC4-5D6E-409C-BE32-E72D297353CC}">
              <c16:uniqueId val="{00000007-DEDA-48A8-9090-A0BAF8EEE9D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7.23</c:v>
                </c:pt>
                <c:pt idx="2">
                  <c:v>#N/A</c:v>
                </c:pt>
                <c:pt idx="3">
                  <c:v>7.47</c:v>
                </c:pt>
                <c:pt idx="4">
                  <c:v>#N/A</c:v>
                </c:pt>
                <c:pt idx="5">
                  <c:v>7.7</c:v>
                </c:pt>
                <c:pt idx="6">
                  <c:v>#N/A</c:v>
                </c:pt>
                <c:pt idx="7">
                  <c:v>8.01</c:v>
                </c:pt>
                <c:pt idx="8">
                  <c:v>#N/A</c:v>
                </c:pt>
                <c:pt idx="9">
                  <c:v>8.39</c:v>
                </c:pt>
              </c:numCache>
            </c:numRef>
          </c:val>
          <c:extLst xmlns:c16r2="http://schemas.microsoft.com/office/drawing/2015/06/chart">
            <c:ext xmlns:c16="http://schemas.microsoft.com/office/drawing/2014/chart" uri="{C3380CC4-5D6E-409C-BE32-E72D297353CC}">
              <c16:uniqueId val="{00000008-DEDA-48A8-9090-A0BAF8EEE9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10.25</c:v>
                </c:pt>
                <c:pt idx="2">
                  <c:v>#N/A</c:v>
                </c:pt>
                <c:pt idx="3">
                  <c:v>12.98</c:v>
                </c:pt>
                <c:pt idx="4">
                  <c:v>#N/A</c:v>
                </c:pt>
                <c:pt idx="5">
                  <c:v>14.91</c:v>
                </c:pt>
                <c:pt idx="6">
                  <c:v>#N/A</c:v>
                </c:pt>
                <c:pt idx="7">
                  <c:v>8.7200000000000006</c:v>
                </c:pt>
                <c:pt idx="8">
                  <c:v>#N/A</c:v>
                </c:pt>
                <c:pt idx="9">
                  <c:v>9.1999999999999993</c:v>
                </c:pt>
              </c:numCache>
            </c:numRef>
          </c:val>
          <c:extLst xmlns:c16r2="http://schemas.microsoft.com/office/drawing/2015/06/chart">
            <c:ext xmlns:c16="http://schemas.microsoft.com/office/drawing/2014/chart" uri="{C3380CC4-5D6E-409C-BE32-E72D297353CC}">
              <c16:uniqueId val="{00000009-DEDA-48A8-9090-A0BAF8EEE9DA}"/>
            </c:ext>
          </c:extLst>
        </c:ser>
        <c:dLbls>
          <c:showLegendKey val="0"/>
          <c:showVal val="0"/>
          <c:showCatName val="0"/>
          <c:showSerName val="0"/>
          <c:showPercent val="0"/>
          <c:showBubbleSize val="0"/>
        </c:dLbls>
        <c:gapWidth val="150"/>
        <c:overlap val="100"/>
        <c:axId val="501254832"/>
        <c:axId val="501257184"/>
      </c:barChart>
      <c:catAx>
        <c:axId val="50125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257184"/>
        <c:crosses val="autoZero"/>
        <c:auto val="1"/>
        <c:lblAlgn val="ctr"/>
        <c:lblOffset val="100"/>
        <c:tickLblSkip val="1"/>
        <c:tickMarkSkip val="1"/>
        <c:noMultiLvlLbl val="0"/>
      </c:catAx>
      <c:valAx>
        <c:axId val="50125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5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257</c:v>
                </c:pt>
                <c:pt idx="5">
                  <c:v>275</c:v>
                </c:pt>
                <c:pt idx="8">
                  <c:v>273</c:v>
                </c:pt>
                <c:pt idx="11">
                  <c:v>298</c:v>
                </c:pt>
                <c:pt idx="14">
                  <c:v>302</c:v>
                </c:pt>
              </c:numCache>
            </c:numRef>
          </c:val>
          <c:extLst xmlns:c16r2="http://schemas.microsoft.com/office/drawing/2015/06/chart">
            <c:ext xmlns:c16="http://schemas.microsoft.com/office/drawing/2014/chart" uri="{C3380CC4-5D6E-409C-BE32-E72D297353CC}">
              <c16:uniqueId val="{00000000-F34C-47F9-A6C5-B134ED75FE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34C-47F9-A6C5-B134ED75FE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c:v>
                </c:pt>
                <c:pt idx="3">
                  <c:v>32</c:v>
                </c:pt>
                <c:pt idx="6">
                  <c:v>32</c:v>
                </c:pt>
                <c:pt idx="9">
                  <c:v>35</c:v>
                </c:pt>
                <c:pt idx="12">
                  <c:v>35</c:v>
                </c:pt>
              </c:numCache>
            </c:numRef>
          </c:val>
          <c:extLst xmlns:c16r2="http://schemas.microsoft.com/office/drawing/2015/06/chart">
            <c:ext xmlns:c16="http://schemas.microsoft.com/office/drawing/2014/chart" uri="{C3380CC4-5D6E-409C-BE32-E72D297353CC}">
              <c16:uniqueId val="{00000002-F34C-47F9-A6C5-B134ED75FE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3-F34C-47F9-A6C5-B134ED75FE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122</c:v>
                </c:pt>
                <c:pt idx="3">
                  <c:v>124</c:v>
                </c:pt>
                <c:pt idx="6">
                  <c:v>130</c:v>
                </c:pt>
                <c:pt idx="9">
                  <c:v>131</c:v>
                </c:pt>
                <c:pt idx="12">
                  <c:v>136</c:v>
                </c:pt>
              </c:numCache>
            </c:numRef>
          </c:val>
          <c:extLst xmlns:c16r2="http://schemas.microsoft.com/office/drawing/2015/06/chart">
            <c:ext xmlns:c16="http://schemas.microsoft.com/office/drawing/2014/chart" uri="{C3380CC4-5D6E-409C-BE32-E72D297353CC}">
              <c16:uniqueId val="{00000004-F34C-47F9-A6C5-B134ED75FE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4C-47F9-A6C5-B134ED75FE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34C-47F9-A6C5-B134ED75FE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267</c:v>
                </c:pt>
                <c:pt idx="3">
                  <c:v>263</c:v>
                </c:pt>
                <c:pt idx="6">
                  <c:v>262</c:v>
                </c:pt>
                <c:pt idx="9">
                  <c:v>288</c:v>
                </c:pt>
                <c:pt idx="12">
                  <c:v>296</c:v>
                </c:pt>
              </c:numCache>
            </c:numRef>
          </c:val>
          <c:extLst xmlns:c16r2="http://schemas.microsoft.com/office/drawing/2015/06/chart">
            <c:ext xmlns:c16="http://schemas.microsoft.com/office/drawing/2014/chart" uri="{C3380CC4-5D6E-409C-BE32-E72D297353CC}">
              <c16:uniqueId val="{00000007-F34C-47F9-A6C5-B134ED75FE65}"/>
            </c:ext>
          </c:extLst>
        </c:ser>
        <c:dLbls>
          <c:showLegendKey val="0"/>
          <c:showVal val="0"/>
          <c:showCatName val="0"/>
          <c:showSerName val="0"/>
          <c:showPercent val="0"/>
          <c:showBubbleSize val="0"/>
        </c:dLbls>
        <c:gapWidth val="100"/>
        <c:overlap val="100"/>
        <c:axId val="501256400"/>
        <c:axId val="501255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170</c:v>
                </c:pt>
                <c:pt idx="2">
                  <c:v>#N/A</c:v>
                </c:pt>
                <c:pt idx="3">
                  <c:v>#N/A</c:v>
                </c:pt>
                <c:pt idx="4">
                  <c:v>146</c:v>
                </c:pt>
                <c:pt idx="5">
                  <c:v>#N/A</c:v>
                </c:pt>
                <c:pt idx="6">
                  <c:v>#N/A</c:v>
                </c:pt>
                <c:pt idx="7">
                  <c:v>151</c:v>
                </c:pt>
                <c:pt idx="8">
                  <c:v>#N/A</c:v>
                </c:pt>
                <c:pt idx="9">
                  <c:v>#N/A</c:v>
                </c:pt>
                <c:pt idx="10">
                  <c:v>156</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F34C-47F9-A6C5-B134ED75FE65}"/>
            </c:ext>
          </c:extLst>
        </c:ser>
        <c:dLbls>
          <c:showLegendKey val="0"/>
          <c:showVal val="0"/>
          <c:showCatName val="0"/>
          <c:showSerName val="0"/>
          <c:showPercent val="0"/>
          <c:showBubbleSize val="0"/>
        </c:dLbls>
        <c:marker val="1"/>
        <c:smooth val="0"/>
        <c:axId val="501256400"/>
        <c:axId val="501255224"/>
      </c:lineChart>
      <c:catAx>
        <c:axId val="50125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255224"/>
        <c:crosses val="autoZero"/>
        <c:auto val="1"/>
        <c:lblAlgn val="ctr"/>
        <c:lblOffset val="100"/>
        <c:tickLblSkip val="1"/>
        <c:tickMarkSkip val="1"/>
        <c:noMultiLvlLbl val="0"/>
      </c:catAx>
      <c:valAx>
        <c:axId val="501255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5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3320</c:v>
                </c:pt>
                <c:pt idx="5">
                  <c:v>3317</c:v>
                </c:pt>
                <c:pt idx="8">
                  <c:v>3329</c:v>
                </c:pt>
                <c:pt idx="11">
                  <c:v>3375</c:v>
                </c:pt>
                <c:pt idx="14">
                  <c:v>3284</c:v>
                </c:pt>
              </c:numCache>
            </c:numRef>
          </c:val>
          <c:extLst xmlns:c16r2="http://schemas.microsoft.com/office/drawing/2015/06/chart">
            <c:ext xmlns:c16="http://schemas.microsoft.com/office/drawing/2014/chart" uri="{C3380CC4-5D6E-409C-BE32-E72D297353CC}">
              <c16:uniqueId val="{00000000-1593-4ABD-8CDB-CE1B30FDF1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577</c:v>
                </c:pt>
                <c:pt idx="5">
                  <c:v>612</c:v>
                </c:pt>
                <c:pt idx="8">
                  <c:v>621</c:v>
                </c:pt>
                <c:pt idx="11">
                  <c:v>677</c:v>
                </c:pt>
                <c:pt idx="14">
                  <c:v>722</c:v>
                </c:pt>
              </c:numCache>
            </c:numRef>
          </c:val>
          <c:extLst xmlns:c16r2="http://schemas.microsoft.com/office/drawing/2015/06/chart">
            <c:ext xmlns:c16="http://schemas.microsoft.com/office/drawing/2014/chart" uri="{C3380CC4-5D6E-409C-BE32-E72D297353CC}">
              <c16:uniqueId val="{00000001-1593-4ABD-8CDB-CE1B30FDF1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2393</c:v>
                </c:pt>
                <c:pt idx="5">
                  <c:v>2408</c:v>
                </c:pt>
                <c:pt idx="8">
                  <c:v>2390</c:v>
                </c:pt>
                <c:pt idx="11">
                  <c:v>2567</c:v>
                </c:pt>
                <c:pt idx="14">
                  <c:v>2743</c:v>
                </c:pt>
              </c:numCache>
            </c:numRef>
          </c:val>
          <c:extLst xmlns:c16r2="http://schemas.microsoft.com/office/drawing/2015/06/chart">
            <c:ext xmlns:c16="http://schemas.microsoft.com/office/drawing/2014/chart" uri="{C3380CC4-5D6E-409C-BE32-E72D297353CC}">
              <c16:uniqueId val="{00000002-1593-4ABD-8CDB-CE1B30FDF1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93-4ABD-8CDB-CE1B30FDF1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93-4ABD-8CDB-CE1B30FDF1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93-4ABD-8CDB-CE1B30FDF1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347</c:v>
                </c:pt>
                <c:pt idx="3">
                  <c:v>302</c:v>
                </c:pt>
                <c:pt idx="6">
                  <c:v>320</c:v>
                </c:pt>
                <c:pt idx="9">
                  <c:v>380</c:v>
                </c:pt>
                <c:pt idx="12">
                  <c:v>385</c:v>
                </c:pt>
              </c:numCache>
            </c:numRef>
          </c:val>
          <c:extLst xmlns:c16r2="http://schemas.microsoft.com/office/drawing/2015/06/chart">
            <c:ext xmlns:c16="http://schemas.microsoft.com/office/drawing/2014/chart" uri="{C3380CC4-5D6E-409C-BE32-E72D297353CC}">
              <c16:uniqueId val="{00000006-1593-4ABD-8CDB-CE1B30FDF1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190</c:v>
                </c:pt>
                <c:pt idx="6">
                  <c:v>215</c:v>
                </c:pt>
                <c:pt idx="9">
                  <c:v>184</c:v>
                </c:pt>
                <c:pt idx="12">
                  <c:v>152</c:v>
                </c:pt>
              </c:numCache>
            </c:numRef>
          </c:val>
          <c:extLst xmlns:c16r2="http://schemas.microsoft.com/office/drawing/2015/06/chart">
            <c:ext xmlns:c16="http://schemas.microsoft.com/office/drawing/2014/chart" uri="{C3380CC4-5D6E-409C-BE32-E72D297353CC}">
              <c16:uniqueId val="{00000007-1593-4ABD-8CDB-CE1B30FDF1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2413</c:v>
                </c:pt>
                <c:pt idx="3">
                  <c:v>2513</c:v>
                </c:pt>
                <c:pt idx="6">
                  <c:v>2697</c:v>
                </c:pt>
                <c:pt idx="9">
                  <c:v>2751</c:v>
                </c:pt>
                <c:pt idx="12">
                  <c:v>2767</c:v>
                </c:pt>
              </c:numCache>
            </c:numRef>
          </c:val>
          <c:extLst xmlns:c16r2="http://schemas.microsoft.com/office/drawing/2015/06/chart">
            <c:ext xmlns:c16="http://schemas.microsoft.com/office/drawing/2014/chart" uri="{C3380CC4-5D6E-409C-BE32-E72D297353CC}">
              <c16:uniqueId val="{00000008-1593-4ABD-8CDB-CE1B30FDF1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593-4ABD-8CDB-CE1B30FDF1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3286</c:v>
                </c:pt>
                <c:pt idx="3">
                  <c:v>3363</c:v>
                </c:pt>
                <c:pt idx="6">
                  <c:v>3390</c:v>
                </c:pt>
                <c:pt idx="9">
                  <c:v>3412</c:v>
                </c:pt>
                <c:pt idx="12">
                  <c:v>3499</c:v>
                </c:pt>
              </c:numCache>
            </c:numRef>
          </c:val>
          <c:extLst xmlns:c16r2="http://schemas.microsoft.com/office/drawing/2015/06/chart">
            <c:ext xmlns:c16="http://schemas.microsoft.com/office/drawing/2014/chart" uri="{C3380CC4-5D6E-409C-BE32-E72D297353CC}">
              <c16:uniqueId val="{0000000A-1593-4ABD-8CDB-CE1B30FDF19F}"/>
            </c:ext>
          </c:extLst>
        </c:ser>
        <c:dLbls>
          <c:showLegendKey val="0"/>
          <c:showVal val="0"/>
          <c:showCatName val="0"/>
          <c:showSerName val="0"/>
          <c:showPercent val="0"/>
          <c:showBubbleSize val="0"/>
        </c:dLbls>
        <c:gapWidth val="100"/>
        <c:overlap val="100"/>
        <c:axId val="501258360"/>
        <c:axId val="501256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32</c:v>
                </c:pt>
                <c:pt idx="5">
                  <c:v>#N/A</c:v>
                </c:pt>
                <c:pt idx="6">
                  <c:v>#N/A</c:v>
                </c:pt>
                <c:pt idx="7">
                  <c:v>282</c:v>
                </c:pt>
                <c:pt idx="8">
                  <c:v>#N/A</c:v>
                </c:pt>
                <c:pt idx="9">
                  <c:v>#N/A</c:v>
                </c:pt>
                <c:pt idx="10">
                  <c:v>107</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B-1593-4ABD-8CDB-CE1B30FDF19F}"/>
            </c:ext>
          </c:extLst>
        </c:ser>
        <c:dLbls>
          <c:showLegendKey val="0"/>
          <c:showVal val="0"/>
          <c:showCatName val="0"/>
          <c:showSerName val="0"/>
          <c:showPercent val="0"/>
          <c:showBubbleSize val="0"/>
        </c:dLbls>
        <c:marker val="1"/>
        <c:smooth val="0"/>
        <c:axId val="501258360"/>
        <c:axId val="501256792"/>
      </c:lineChart>
      <c:catAx>
        <c:axId val="50125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256792"/>
        <c:crosses val="autoZero"/>
        <c:auto val="1"/>
        <c:lblAlgn val="ctr"/>
        <c:lblOffset val="100"/>
        <c:tickLblSkip val="1"/>
        <c:tickMarkSkip val="1"/>
        <c:noMultiLvlLbl val="0"/>
      </c:catAx>
      <c:valAx>
        <c:axId val="501256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5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1063</c:v>
                </c:pt>
                <c:pt idx="1">
                  <c:v>1224</c:v>
                </c:pt>
                <c:pt idx="2">
                  <c:v>1324</c:v>
                </c:pt>
              </c:numCache>
            </c:numRef>
          </c:val>
          <c:extLst xmlns:c16r2="http://schemas.microsoft.com/office/drawing/2015/06/chart">
            <c:ext xmlns:c16="http://schemas.microsoft.com/office/drawing/2014/chart" uri="{C3380CC4-5D6E-409C-BE32-E72D297353CC}">
              <c16:uniqueId val="{00000000-CA88-4A2F-A35E-1424258E8D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350</c:v>
                </c:pt>
                <c:pt idx="1">
                  <c:v>351</c:v>
                </c:pt>
                <c:pt idx="2">
                  <c:v>381</c:v>
                </c:pt>
              </c:numCache>
            </c:numRef>
          </c:val>
          <c:extLst xmlns:c16r2="http://schemas.microsoft.com/office/drawing/2015/06/chart">
            <c:ext xmlns:c16="http://schemas.microsoft.com/office/drawing/2014/chart" uri="{C3380CC4-5D6E-409C-BE32-E72D297353CC}">
              <c16:uniqueId val="{00000001-CA88-4A2F-A35E-1424258E8D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804</c:v>
                </c:pt>
                <c:pt idx="1">
                  <c:v>808</c:v>
                </c:pt>
                <c:pt idx="2">
                  <c:v>844</c:v>
                </c:pt>
              </c:numCache>
            </c:numRef>
          </c:val>
          <c:extLst xmlns:c16r2="http://schemas.microsoft.com/office/drawing/2015/06/chart">
            <c:ext xmlns:c16="http://schemas.microsoft.com/office/drawing/2014/chart" uri="{C3380CC4-5D6E-409C-BE32-E72D297353CC}">
              <c16:uniqueId val="{00000002-CA88-4A2F-A35E-1424258E8DEF}"/>
            </c:ext>
          </c:extLst>
        </c:ser>
        <c:dLbls>
          <c:showLegendKey val="0"/>
          <c:showVal val="0"/>
          <c:showCatName val="0"/>
          <c:showSerName val="0"/>
          <c:showPercent val="0"/>
          <c:showBubbleSize val="0"/>
        </c:dLbls>
        <c:gapWidth val="120"/>
        <c:overlap val="100"/>
        <c:axId val="506677464"/>
        <c:axId val="506677856"/>
      </c:barChart>
      <c:catAx>
        <c:axId val="50667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677856"/>
        <c:crosses val="autoZero"/>
        <c:auto val="1"/>
        <c:lblAlgn val="ctr"/>
        <c:lblOffset val="100"/>
        <c:tickLblSkip val="1"/>
        <c:tickMarkSkip val="1"/>
        <c:noMultiLvlLbl val="0"/>
      </c:catAx>
      <c:valAx>
        <c:axId val="50667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67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143-494C-BC50-85ADA0EA3046}"/>
                </c:ext>
                <c:ext xmlns:c15="http://schemas.microsoft.com/office/drawing/2012/chart" uri="{CE6537A1-D6FC-4f65-9D91-7224C49458BB}">
                  <c15:dlblFieldTable>
                    <c15:dlblFTEntry>
                      <c15:txfldGUID>{7E31D616-CA24-4BA4-ABA0-A515B315F861}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143-494C-BC50-85ADA0EA3046}"/>
                </c:ext>
                <c:ext xmlns:c15="http://schemas.microsoft.com/office/drawing/2012/chart" uri="{CE6537A1-D6FC-4f65-9D91-7224C49458BB}">
                  <c15:dlblFieldTable>
                    <c15:dlblFTEntry>
                      <c15:txfldGUID>{B3FB1FD8-BEBB-426E-A96F-560D36CC6F87}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143-494C-BC50-85ADA0EA3046}"/>
                </c:ext>
                <c:ext xmlns:c15="http://schemas.microsoft.com/office/drawing/2012/chart" uri="{CE6537A1-D6FC-4f65-9D91-7224C49458BB}">
                  <c15:dlblFieldTable>
                    <c15:dlblFTEntry>
                      <c15:txfldGUID>{5CEEF386-F3A7-40CC-AFAB-B2C59566FB15}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143-494C-BC50-85ADA0EA3046}"/>
                </c:ext>
                <c:ext xmlns:c15="http://schemas.microsoft.com/office/drawing/2012/chart" uri="{CE6537A1-D6FC-4f65-9D91-7224C49458BB}">
                  <c15:dlblFieldTable>
                    <c15:dlblFTEntry>
                      <c15:txfldGUID>{E000C317-BF47-44C8-9CE4-95132D58D236}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143-494C-BC50-85ADA0EA3046}"/>
                </c:ext>
                <c:ext xmlns:c15="http://schemas.microsoft.com/office/drawing/2012/chart" uri="{CE6537A1-D6FC-4f65-9D91-7224C49458BB}">
                  <c15:dlblFieldTable>
                    <c15:dlblFTEntry>
                      <c15:txfldGUID>{7EA4B46E-D99D-4E30-B2D4-C41CBFB99248}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143-494C-BC50-85ADA0EA3046}"/>
                </c:ext>
                <c:ext xmlns:c15="http://schemas.microsoft.com/office/drawing/2012/chart" uri="{CE6537A1-D6FC-4f65-9D91-7224C49458BB}">
                  <c15:dlblFieldTable>
                    <c15:dlblFTEntry>
                      <c15:txfldGUID>{12680E83-8BCB-443C-BBE3-54745EB8AEF7}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143-494C-BC50-85ADA0EA3046}"/>
                </c:ext>
                <c:ext xmlns:c15="http://schemas.microsoft.com/office/drawing/2012/chart" uri="{CE6537A1-D6FC-4f65-9D91-7224C49458BB}">
                  <c15:dlblFieldTable>
                    <c15:dlblFTEntry>
                      <c15:txfldGUID>{560AA59B-6CAA-4199-A38D-8074D46A4EE5}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143-494C-BC50-85ADA0EA3046}"/>
                </c:ext>
                <c:ext xmlns:c15="http://schemas.microsoft.com/office/drawing/2012/chart" uri="{CE6537A1-D6FC-4f65-9D91-7224C49458BB}">
                  <c15:dlblFieldTable>
                    <c15:dlblFTEntry>
                      <c15:txfldGUID>{E173320D-3E35-4F80-B7A8-F10D70AC1367}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143-494C-BC50-85ADA0EA3046}"/>
                </c:ext>
                <c:ext xmlns:c15="http://schemas.microsoft.com/office/drawing/2012/chart" uri="{CE6537A1-D6FC-4f65-9D91-7224C49458BB}">
                  <c15:dlblFieldTable>
                    <c15:dlblFTEntry>
                      <c15:txfldGUID>{1745789B-A680-4671-BE79-D482CE3A1534}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63.9</c:v>
                </c:pt>
                <c:pt idx="16">
                  <c:v>65</c:v>
                </c:pt>
                <c:pt idx="24">
                  <c:v>66.5</c:v>
                </c:pt>
                <c:pt idx="32">
                  <c:v>66.5</c:v>
                </c:pt>
              </c:numCache>
            </c:numRef>
          </c:xVal>
          <c:yVal>
            <c:numRef>
              <c:f>公会計指標分析・財政指標組合せ分析表!$BP$51:$DC$51</c:f>
              <c:numCache>
                <c:formatCode>#,##0.0;"▲ "#,##0.0</c:formatCode>
                <c:ptCount val="40"/>
                <c:pt idx="8">
                  <c:v>1.7</c:v>
                </c:pt>
                <c:pt idx="16">
                  <c:v>15.2</c:v>
                </c:pt>
                <c:pt idx="24">
                  <c:v>5.5</c:v>
                </c:pt>
                <c:pt idx="32">
                  <c:v>2.6</c:v>
                </c:pt>
              </c:numCache>
            </c:numRef>
          </c:yVal>
          <c:smooth val="0"/>
          <c:extLst xmlns:c16r2="http://schemas.microsoft.com/office/drawing/2015/06/chart">
            <c:ext xmlns:c16="http://schemas.microsoft.com/office/drawing/2014/chart" uri="{C3380CC4-5D6E-409C-BE32-E72D297353CC}">
              <c16:uniqueId val="{00000009-9143-494C-BC50-85ADA0EA30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143-494C-BC50-85ADA0EA3046}"/>
                </c:ext>
                <c:ext xmlns:c15="http://schemas.microsoft.com/office/drawing/2012/chart" uri="{CE6537A1-D6FC-4f65-9D91-7224C49458BB}">
                  <c15:dlblFieldTable>
                    <c15:dlblFTEntry>
                      <c15:txfldGUID>{A72444C8-357C-4E82-B73A-44C92ED26FB4}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143-494C-BC50-85ADA0EA3046}"/>
                </c:ext>
                <c:ext xmlns:c15="http://schemas.microsoft.com/office/drawing/2012/chart" uri="{CE6537A1-D6FC-4f65-9D91-7224C49458BB}">
                  <c15:dlblFieldTable>
                    <c15:dlblFTEntry>
                      <c15:txfldGUID>{EB381F49-4897-4C6A-814C-8C556395F935}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143-494C-BC50-85ADA0EA3046}"/>
                </c:ext>
                <c:ext xmlns:c15="http://schemas.microsoft.com/office/drawing/2012/chart" uri="{CE6537A1-D6FC-4f65-9D91-7224C49458BB}">
                  <c15:dlblFieldTable>
                    <c15:dlblFTEntry>
                      <c15:txfldGUID>{284AC592-C1B4-4A1F-B230-1493EE417CEA}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143-494C-BC50-85ADA0EA3046}"/>
                </c:ext>
                <c:ext xmlns:c15="http://schemas.microsoft.com/office/drawing/2012/chart" uri="{CE6537A1-D6FC-4f65-9D91-7224C49458BB}">
                  <c15:dlblFieldTable>
                    <c15:dlblFTEntry>
                      <c15:txfldGUID>{157D31DC-14AE-4DC5-9848-DC6E1BD58D52}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143-494C-BC50-85ADA0EA3046}"/>
                </c:ext>
                <c:ext xmlns:c15="http://schemas.microsoft.com/office/drawing/2012/chart" uri="{CE6537A1-D6FC-4f65-9D91-7224C49458BB}">
                  <c15:dlblFieldTable>
                    <c15:dlblFTEntry>
                      <c15:txfldGUID>{1CA1F0B7-6D5E-498E-8442-8CEE776FBE78}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143-494C-BC50-85ADA0EA3046}"/>
                </c:ext>
                <c:ext xmlns:c15="http://schemas.microsoft.com/office/drawing/2012/chart" uri="{CE6537A1-D6FC-4f65-9D91-7224C49458BB}">
                  <c15:dlblFieldTable>
                    <c15:dlblFTEntry>
                      <c15:txfldGUID>{0209924F-1660-4622-9C80-9F1C75C4BB95}</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143-494C-BC50-85ADA0EA3046}"/>
                </c:ext>
                <c:ext xmlns:c15="http://schemas.microsoft.com/office/drawing/2012/chart" uri="{CE6537A1-D6FC-4f65-9D91-7224C49458BB}">
                  <c15:dlblFieldTable>
                    <c15:dlblFTEntry>
                      <c15:txfldGUID>{71B96A11-62DD-42C2-8F4C-0C2CE9C0E9D8}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143-494C-BC50-85ADA0EA3046}"/>
                </c:ext>
                <c:ext xmlns:c15="http://schemas.microsoft.com/office/drawing/2012/chart" uri="{CE6537A1-D6FC-4f65-9D91-7224C49458BB}">
                  <c15:dlblFieldTable>
                    <c15:dlblFTEntry>
                      <c15:txfldGUID>{D64C71CE-980F-4E62-B3F3-BD629600E6E0}</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143-494C-BC50-85ADA0EA3046}"/>
                </c:ext>
                <c:ext xmlns:c15="http://schemas.microsoft.com/office/drawing/2012/chart" uri="{CE6537A1-D6FC-4f65-9D91-7224C49458BB}">
                  <c15:dlblFieldTable>
                    <c15:dlblFTEntry>
                      <c15:txfldGUID>{CC47164B-B0F0-4C94-A6E7-ECD6E839D35D}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143-494C-BC50-85ADA0EA3046}"/>
            </c:ext>
          </c:extLst>
        </c:ser>
        <c:dLbls>
          <c:showLegendKey val="0"/>
          <c:showVal val="1"/>
          <c:showCatName val="0"/>
          <c:showSerName val="0"/>
          <c:showPercent val="0"/>
          <c:showBubbleSize val="0"/>
        </c:dLbls>
        <c:axId val="506678248"/>
        <c:axId val="506679032"/>
      </c:scatterChart>
      <c:valAx>
        <c:axId val="506678248"/>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679032"/>
        <c:crosses val="autoZero"/>
        <c:crossBetween val="midCat"/>
      </c:valAx>
      <c:valAx>
        <c:axId val="50667903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67824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71-4B0A-ACCD-812265A1A879}"/>
                </c:ext>
                <c:ext xmlns:c15="http://schemas.microsoft.com/office/drawing/2012/chart" uri="{CE6537A1-D6FC-4f65-9D91-7224C49458BB}">
                  <c15:dlblFieldTable>
                    <c15:dlblFTEntry>
                      <c15:txfldGUID>{5411A436-7EA1-41A2-964E-8774E5582610}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571-4B0A-ACCD-812265A1A879}"/>
                </c:ext>
                <c:ext xmlns:c15="http://schemas.microsoft.com/office/drawing/2012/chart" uri="{CE6537A1-D6FC-4f65-9D91-7224C49458BB}">
                  <c15:dlblFieldTable>
                    <c15:dlblFTEntry>
                      <c15:txfldGUID>{5367DB5B-7626-46A2-B3BA-97DF9258F67A}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571-4B0A-ACCD-812265A1A879}"/>
                </c:ext>
                <c:ext xmlns:c15="http://schemas.microsoft.com/office/drawing/2012/chart" uri="{CE6537A1-D6FC-4f65-9D91-7224C49458BB}">
                  <c15:dlblFieldTable>
                    <c15:dlblFTEntry>
                      <c15:txfldGUID>{7EE13F74-F95C-4AA1-9958-F53247EE7B38}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571-4B0A-ACCD-812265A1A879}"/>
                </c:ext>
                <c:ext xmlns:c15="http://schemas.microsoft.com/office/drawing/2012/chart" uri="{CE6537A1-D6FC-4f65-9D91-7224C49458BB}">
                  <c15:dlblFieldTable>
                    <c15:dlblFTEntry>
                      <c15:txfldGUID>{7FBEBC63-62E5-4602-A9DE-B25F7C9E71FA}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571-4B0A-ACCD-812265A1A879}"/>
                </c:ext>
                <c:ext xmlns:c15="http://schemas.microsoft.com/office/drawing/2012/chart" uri="{CE6537A1-D6FC-4f65-9D91-7224C49458BB}">
                  <c15:dlblFieldTable>
                    <c15:dlblFTEntry>
                      <c15:txfldGUID>{D2398843-B252-47D2-BB4F-B73E8E573AD8}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571-4B0A-ACCD-812265A1A879}"/>
                </c:ext>
                <c:ext xmlns:c15="http://schemas.microsoft.com/office/drawing/2012/chart" uri="{CE6537A1-D6FC-4f65-9D91-7224C49458BB}">
                  <c15:dlblFieldTable>
                    <c15:dlblFTEntry>
                      <c15:txfldGUID>{8104A670-82AF-48F9-BC93-D25AFF049EA1}</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571-4B0A-ACCD-812265A1A879}"/>
                </c:ext>
                <c:ext xmlns:c15="http://schemas.microsoft.com/office/drawing/2012/chart" uri="{CE6537A1-D6FC-4f65-9D91-7224C49458BB}">
                  <c15:dlblFieldTable>
                    <c15:dlblFTEntry>
                      <c15:txfldGUID>{5C874FA7-2A9F-4D1A-8841-0EF5D808EFBA}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571-4B0A-ACCD-812265A1A879}"/>
                </c:ext>
                <c:ext xmlns:c15="http://schemas.microsoft.com/office/drawing/2012/chart" uri="{CE6537A1-D6FC-4f65-9D91-7224C49458BB}">
                  <c15:dlblFieldTable>
                    <c15:dlblFTEntry>
                      <c15:txfldGUID>{C4700424-B457-4146-AB81-1C5A2F3ECCC3}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571-4B0A-ACCD-812265A1A879}"/>
                </c:ext>
                <c:ext xmlns:c15="http://schemas.microsoft.com/office/drawing/2012/chart" uri="{CE6537A1-D6FC-4f65-9D91-7224C49458BB}">
                  <c15:dlblFieldTable>
                    <c15:dlblFTEntry>
                      <c15:txfldGUID>{0ABA3D4D-82F4-4AAD-88B0-767577D05E4E}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8.3000000000000007</c:v>
                </c:pt>
                <c:pt idx="16">
                  <c:v>8.5</c:v>
                </c:pt>
                <c:pt idx="24">
                  <c:v>8</c:v>
                </c:pt>
                <c:pt idx="32">
                  <c:v>8</c:v>
                </c:pt>
              </c:numCache>
            </c:numRef>
          </c:xVal>
          <c:yVal>
            <c:numRef>
              <c:f>公会計指標分析・財政指標組合せ分析表!$BP$73:$DC$73</c:f>
              <c:numCache>
                <c:formatCode>#,##0.0;"▲ "#,##0.0</c:formatCode>
                <c:ptCount val="40"/>
                <c:pt idx="8">
                  <c:v>1.7</c:v>
                </c:pt>
                <c:pt idx="16">
                  <c:v>15.2</c:v>
                </c:pt>
                <c:pt idx="24">
                  <c:v>5.5</c:v>
                </c:pt>
                <c:pt idx="32">
                  <c:v>2.6</c:v>
                </c:pt>
              </c:numCache>
            </c:numRef>
          </c:yVal>
          <c:smooth val="0"/>
          <c:extLst xmlns:c16r2="http://schemas.microsoft.com/office/drawing/2015/06/chart">
            <c:ext xmlns:c16="http://schemas.microsoft.com/office/drawing/2014/chart" uri="{C3380CC4-5D6E-409C-BE32-E72D297353CC}">
              <c16:uniqueId val="{00000009-F571-4B0A-ACCD-812265A1A8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571-4B0A-ACCD-812265A1A879}"/>
                </c:ext>
                <c:ext xmlns:c15="http://schemas.microsoft.com/office/drawing/2012/chart" uri="{CE6537A1-D6FC-4f65-9D91-7224C49458BB}">
                  <c15:dlblFieldTable>
                    <c15:dlblFTEntry>
                      <c15:txfldGUID>{BA284BEA-4D4C-4914-B5B7-3ACF16CB6785}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571-4B0A-ACCD-812265A1A879}"/>
                </c:ext>
                <c:ext xmlns:c15="http://schemas.microsoft.com/office/drawing/2012/chart" uri="{CE6537A1-D6FC-4f65-9D91-7224C49458BB}">
                  <c15:dlblFieldTable>
                    <c15:dlblFTEntry>
                      <c15:txfldGUID>{823E4170-C6C0-4963-8FDC-D9729130C33D}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571-4B0A-ACCD-812265A1A879}"/>
                </c:ext>
                <c:ext xmlns:c15="http://schemas.microsoft.com/office/drawing/2012/chart" uri="{CE6537A1-D6FC-4f65-9D91-7224C49458BB}">
                  <c15:dlblFieldTable>
                    <c15:dlblFTEntry>
                      <c15:txfldGUID>{E81FB0E5-9C2E-4231-9034-A89965A7EADF}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571-4B0A-ACCD-812265A1A879}"/>
                </c:ext>
                <c:ext xmlns:c15="http://schemas.microsoft.com/office/drawing/2012/chart" uri="{CE6537A1-D6FC-4f65-9D91-7224C49458BB}">
                  <c15:dlblFieldTable>
                    <c15:dlblFTEntry>
                      <c15:txfldGUID>{D941768B-F52A-414F-9CCC-F373D26D2255}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571-4B0A-ACCD-812265A1A879}"/>
                </c:ext>
                <c:ext xmlns:c15="http://schemas.microsoft.com/office/drawing/2012/chart" uri="{CE6537A1-D6FC-4f65-9D91-7224C49458BB}">
                  <c15:dlblFieldTable>
                    <c15:dlblFTEntry>
                      <c15:txfldGUID>{E31EBAD0-8725-4C39-9935-2CDF76ED15F7}</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571-4B0A-ACCD-812265A1A879}"/>
                </c:ext>
                <c:ext xmlns:c15="http://schemas.microsoft.com/office/drawing/2012/chart" uri="{CE6537A1-D6FC-4f65-9D91-7224C49458BB}">
                  <c15:dlblFieldTable>
                    <c15:dlblFTEntry>
                      <c15:txfldGUID>{B78DDA75-A99F-4EC7-A5B5-93130118C4AE}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571-4B0A-ACCD-812265A1A879}"/>
                </c:ext>
                <c:ext xmlns:c15="http://schemas.microsoft.com/office/drawing/2012/chart" uri="{CE6537A1-D6FC-4f65-9D91-7224C49458BB}">
                  <c15:dlblFieldTable>
                    <c15:dlblFTEntry>
                      <c15:txfldGUID>{5DC3C0E6-1420-48B5-BF2D-06BCF901FCFC}</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06E-2"/>
                  <c:y val="-4.34959213155358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571-4B0A-ACCD-812265A1A879}"/>
                </c:ext>
                <c:ext xmlns:c15="http://schemas.microsoft.com/office/drawing/2012/chart" uri="{CE6537A1-D6FC-4f65-9D91-7224C49458BB}">
                  <c15:dlblFieldTable>
                    <c15:dlblFTEntry>
                      <c15:txfldGUID>{446B8EF7-50DD-4789-B5FD-9A7A87E7495D}</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571-4B0A-ACCD-812265A1A879}"/>
                </c:ext>
                <c:ext xmlns:c15="http://schemas.microsoft.com/office/drawing/2012/chart" uri="{CE6537A1-D6FC-4f65-9D91-7224C49458BB}">
                  <c15:dlblFieldTable>
                    <c15:dlblFTEntry>
                      <c15:txfldGUID>{50B5BC68-A9F2-42AB-9FD3-32B306C232D0}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571-4B0A-ACCD-812265A1A879}"/>
            </c:ext>
          </c:extLst>
        </c:ser>
        <c:dLbls>
          <c:showLegendKey val="0"/>
          <c:showVal val="1"/>
          <c:showCatName val="0"/>
          <c:showSerName val="0"/>
          <c:showPercent val="0"/>
          <c:showBubbleSize val="0"/>
        </c:dLbls>
        <c:axId val="506679424"/>
        <c:axId val="506677072"/>
      </c:scatterChart>
      <c:valAx>
        <c:axId val="506679424"/>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677072"/>
        <c:crosses val="autoZero"/>
        <c:crossBetween val="midCat"/>
      </c:valAx>
      <c:valAx>
        <c:axId val="506677072"/>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6794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令和３年度は８．０％となり前年度と同率となった。元利償還金と公営企業債等の繰入額が増額しているが、算入公債費えれも増となったため、率が増加することはなかった。元利償還金については、公営企業や一部事務組合でも増加傾向にあり、町の負担も大きくなっている。公営企業では特に下水道事業が影響しているが、事業が進行中であるため、減額は厳し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町としても、施設の更新が続く見込みであることから、緊急度やニーズを的確に把握した事業の選択等により、計画的な財政運営に努める。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満期一括償還地方債がないため、償還の財源として積み立ててはいない。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起債を活用した事業が増加をしており、町債残高も増加傾向にある。また、公営企業等繰入見込額も増額をしている。下水道事業が大きく影響をしているが、事業が進行中であるため、大幅な減額は見込めない。令和３年度は財政調整基金を１００百万円積立てることができたため、充当可能財源が増え、前年度から２．９％の減となり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今後も老朽化した公共施設の更新等も継続される予定であり、多額の費用負担が発生する見込みである。計画的な地方債の借入や事業の見直しを行い、健全な財政運営に努める。、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下水道事業会計への繰出しの一部を補うため公共下水道事業費基金を１８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９百万円取崩しを行った。また、積み立てたふるさと納税については、かわまちづくり事業やがん検診の拡充分等の町の活性化に繋がる事業への財源とするため１４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で、新たに積立てを行ったため０．８百万円増額した。財政調整基金は、例年一時的な財源不足を補うために取崩しをしているが、令和３年度は取崩しを行わずに１００百万円の積立てが達成できた。さらに、令和３年度は普通交付税で追加交付された臨時財政対策債の交付税措置分を減債基金に３０．５百万円、財源の確保ができたことにより地域振興基金に５５．５百万円を積み立てることができた。全体的には、１６８．５百万円の大幅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令和２、３年度は増額したものの、例年は減少傾向にある。財政計画で見込んだ範囲内であるとはいえ、今後も施設の更新等が見込まれることから基金を財源とすることが予測される。ふるさと納税を中心とした歳入確保の取組みを進め、基金に頼らない仕組みの構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・公共下水道事業費基金：吉富町公共下水道事業費基金に充当する。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・地域福祉基金：進行する少子高齢化社会及び多様化する障害者のニーズを適切に対応し、すべての人が安心していきいきと暮らせる地域づくりの推進を図る。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・漁業振興基金：吉富町における漁業の振興を図る。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公共下水道事業費基金：下水道事業会計への補助金の財源の一部として１８．９百万円取崩したため減少した。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・地域振興基金：普通交付税の追加交付等により財源が確保できたため、５５．５百万円を積立てたことで増加した。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取崩しを行っておらず、運用益を積み立てたがほぼ増減はない。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・地域福祉基金、漁業振興基金：取崩しを行っていないため、ほぼ増減はない。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・公共下水道事業費基金は、計画的に運用しながら下水道事業に活用する。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・地域振興基金は、地域の活性化やまちづくりに繋がる事業に、有効に活用する。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・運用益を事業の一部に活用する地域福祉基金は現状を維持する。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・災害対策基金、漁業振興基金はそれぞれ活用する案件が生じた場合に備え、現状を維持する。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令和３年度は、令和２年度からの決算剰余金として１００百万円を積立て、取崩しは行わなかった。結果、財政調整基金は１００百万円の大幅な増額となった。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財政調整基金については、厳しい財政状況を踏まえ、財源不足の調整のために現在の水準（約１０億円）程度は今後も維持をしていきたい。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普通交付税で追加交付された臨時財政対策債の交付税措置分を３０．５百万円積立てた分が、増額となった。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追加交付された臨時財政対策債の交付税措置分については、毎年度、償還額に応じて取崩しを行っていく。また、近年は大規模な起債を続け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有形固定資産減価償却率については、緩やかに上昇傾向にあり、やや類似団体平均より高い状況が続いていたが、令和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年度は前年度比で横ばいとなり、類似団体の平均とほぼ同じ水準となった。平成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年度に策定した公共施設総合管理計画及び各個別施設計画に基づき、計画的に施設の維持管理を行っており、一定の効果が表れているものと考える。今後も計画的な公共施設の改修や更新を進めていきたい。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7" name="直線コネクタ 66"/>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0" name="有形固定資産減価償却率最大値テキスト"/>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1" name="直線コネクタ 70"/>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2" name="有形固定資産減価償却率平均値テキスト"/>
        <xdr:cNvSpPr txBox="1"/>
      </xdr:nvSpPr>
      <xdr:spPr>
        <a:xfrm>
          <a:off x="4813300" y="517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3" name="フローチャート: 判断 72"/>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4" name="フローチャート: 判断 73"/>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7" name="フローチャート: 判断 76"/>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12171</xdr:rowOff>
    </xdr:from>
    <xdr:to>
      <xdr:col>23</xdr:col>
      <xdr:colOff>136525</xdr:colOff>
      <xdr:row>31</xdr:row>
      <xdr:rowOff>113771</xdr:rowOff>
    </xdr:to>
    <xdr:sp macro="" textlink="">
      <xdr:nvSpPr>
        <xdr:cNvPr id="83" name="楕円 82"/>
        <xdr:cNvSpPr/>
      </xdr:nvSpPr>
      <xdr:spPr>
        <a:xfrm>
          <a:off x="4711700" y="5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162048</xdr:rowOff>
    </xdr:from>
    <xdr:ext cx="405111" cy="259045"/>
    <xdr:sp macro="" textlink="">
      <xdr:nvSpPr>
        <xdr:cNvPr id="84" name="有形固定資産減価償却率該当値テキスト"/>
        <xdr:cNvSpPr txBox="1"/>
      </xdr:nvSpPr>
      <xdr:spPr>
        <a:xfrm>
          <a:off x="4813300" y="53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5" name="楕円 84"/>
        <xdr:cNvSpPr/>
      </xdr:nvSpPr>
      <xdr:spPr>
        <a:xfrm>
          <a:off x="4000500" y="5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62971</xdr:rowOff>
    </xdr:from>
    <xdr:to>
      <xdr:col>23</xdr:col>
      <xdr:colOff>85725</xdr:colOff>
      <xdr:row>31</xdr:row>
      <xdr:rowOff>62971</xdr:rowOff>
    </xdr:to>
    <xdr:cxnSp macro="">
      <xdr:nvCxnSpPr>
        <xdr:cNvPr id="86" name="直線コネクタ 85"/>
        <xdr:cNvCxnSpPr/>
      </xdr:nvCxnSpPr>
      <xdr:spPr>
        <a:xfrm>
          <a:off x="4051300" y="537792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7" name="楕円 86"/>
        <xdr:cNvSpPr/>
      </xdr:nvSpPr>
      <xdr:spPr>
        <a:xfrm>
          <a:off x="3238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62971</xdr:rowOff>
    </xdr:to>
    <xdr:cxnSp macro="">
      <xdr:nvCxnSpPr>
        <xdr:cNvPr id="88" name="直線コネクタ 87"/>
        <xdr:cNvCxnSpPr/>
      </xdr:nvCxnSpPr>
      <xdr:spPr>
        <a:xfrm>
          <a:off x="3289300" y="5350933"/>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136842</xdr:rowOff>
    </xdr:from>
    <xdr:to>
      <xdr:col>11</xdr:col>
      <xdr:colOff>187325</xdr:colOff>
      <xdr:row>31</xdr:row>
      <xdr:rowOff>66992</xdr:rowOff>
    </xdr:to>
    <xdr:sp macro="" textlink="">
      <xdr:nvSpPr>
        <xdr:cNvPr id="89" name="楕円 88"/>
        <xdr:cNvSpPr/>
      </xdr:nvSpPr>
      <xdr:spPr>
        <a:xfrm>
          <a:off x="2476500" y="52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xdr:rowOff>
    </xdr:from>
    <xdr:to>
      <xdr:col>15</xdr:col>
      <xdr:colOff>136525</xdr:colOff>
      <xdr:row>31</xdr:row>
      <xdr:rowOff>35983</xdr:rowOff>
    </xdr:to>
    <xdr:cxnSp macro="">
      <xdr:nvCxnSpPr>
        <xdr:cNvPr id="90" name="直線コネクタ 89"/>
        <xdr:cNvCxnSpPr/>
      </xdr:nvCxnSpPr>
      <xdr:spPr>
        <a:xfrm>
          <a:off x="2527300" y="5331142"/>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129646</xdr:rowOff>
    </xdr:from>
    <xdr:to>
      <xdr:col>7</xdr:col>
      <xdr:colOff>187325</xdr:colOff>
      <xdr:row>31</xdr:row>
      <xdr:rowOff>59796</xdr:rowOff>
    </xdr:to>
    <xdr:sp macro="" textlink="">
      <xdr:nvSpPr>
        <xdr:cNvPr id="91" name="楕円 90"/>
        <xdr:cNvSpPr/>
      </xdr:nvSpPr>
      <xdr:spPr>
        <a:xfrm>
          <a:off x="17145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8996</xdr:rowOff>
    </xdr:from>
    <xdr:to>
      <xdr:col>11</xdr:col>
      <xdr:colOff>136525</xdr:colOff>
      <xdr:row>31</xdr:row>
      <xdr:rowOff>16192</xdr:rowOff>
    </xdr:to>
    <xdr:cxnSp macro="">
      <xdr:nvCxnSpPr>
        <xdr:cNvPr id="92" name="直線コネクタ 91"/>
        <xdr:cNvCxnSpPr/>
      </xdr:nvCxnSpPr>
      <xdr:spPr>
        <a:xfrm>
          <a:off x="1765300" y="5323946"/>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3" name="n_1aveValue有形固定資産減価償却率"/>
        <xdr:cNvSpPr txBox="1"/>
      </xdr:nvSpPr>
      <xdr:spPr>
        <a:xfrm>
          <a:off x="3836044" y="505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4" name="n_2aveValue有形固定資産減価償却率"/>
        <xdr:cNvSpPr txBox="1"/>
      </xdr:nvSpPr>
      <xdr:spPr>
        <a:xfrm>
          <a:off x="30867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5" name="n_3aveValue有形固定資産減価償却率"/>
        <xdr:cNvSpPr txBox="1"/>
      </xdr:nvSpPr>
      <xdr:spPr>
        <a:xfrm>
          <a:off x="2324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6" name="n_4aveValue有形固定資産減価償却率"/>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7" name="n_1mainValue有形固定資産減価償却率"/>
        <xdr:cNvSpPr txBox="1"/>
      </xdr:nvSpPr>
      <xdr:spPr>
        <a:xfrm>
          <a:off x="3836044" y="54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8" name="n_2mainValue有形固定資産減価償却率"/>
        <xdr:cNvSpPr txBox="1"/>
      </xdr:nvSpPr>
      <xdr:spPr>
        <a:xfrm>
          <a:off x="3086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58119</xdr:rowOff>
    </xdr:from>
    <xdr:ext cx="405111" cy="259045"/>
    <xdr:sp macro="" textlink="">
      <xdr:nvSpPr>
        <xdr:cNvPr id="99" name="n_3mainValue有形固定資産減価償却率"/>
        <xdr:cNvSpPr txBox="1"/>
      </xdr:nvSpPr>
      <xdr:spPr>
        <a:xfrm>
          <a:off x="2324744"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50923</xdr:rowOff>
    </xdr:from>
    <xdr:ext cx="405111" cy="259045"/>
    <xdr:sp macro="" textlink="">
      <xdr:nvSpPr>
        <xdr:cNvPr id="100" name="n_4mainValue有形固定資産減価償却率"/>
        <xdr:cNvSpPr txBox="1"/>
      </xdr:nvSpPr>
      <xdr:spPr>
        <a:xfrm>
          <a:off x="1562744" y="53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公共施設の改修、下水道事業等により町債の残高が増加し、将来負担額が増加しているものの、充当可能基金等がこれを上回る増加となったことで債務償還比率は大きく下げることができた。しかし、類似団体の平均に比べると、ここ数年高い状況が続いており、引き続き公共施設等総合管理計画に基づき、計画的な公共施設等の維持管理を進めるとともに、ふるさと納税等を中心とした自主財源の確保による充当可能財源の増加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9" name="直線コネクタ 128"/>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0" name="債務償還比率最小値テキスト"/>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1" name="直線コネクタ 130"/>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4" name="債務償還比率平均値テキスト"/>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5" name="フローチャート: 判断 134"/>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6" name="フローチャート: 判断 135"/>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7" name="フローチャート: 判断 136"/>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8" name="フローチャート: 判断 137"/>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9" name="フローチャート: 判断 138"/>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144378</xdr:rowOff>
    </xdr:from>
    <xdr:to>
      <xdr:col>76</xdr:col>
      <xdr:colOff>73025</xdr:colOff>
      <xdr:row>29</xdr:row>
      <xdr:rowOff>74528</xdr:rowOff>
    </xdr:to>
    <xdr:sp macro="" textlink="">
      <xdr:nvSpPr>
        <xdr:cNvPr id="145" name="楕円 144"/>
        <xdr:cNvSpPr/>
      </xdr:nvSpPr>
      <xdr:spPr>
        <a:xfrm>
          <a:off x="14744700" y="49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122805</xdr:rowOff>
    </xdr:from>
    <xdr:ext cx="469744" cy="259045"/>
    <xdr:sp macro="" textlink="">
      <xdr:nvSpPr>
        <xdr:cNvPr id="146" name="債務償還比率該当値テキスト"/>
        <xdr:cNvSpPr txBox="1"/>
      </xdr:nvSpPr>
      <xdr:spPr>
        <a:xfrm>
          <a:off x="14846300" y="4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89994</xdr:rowOff>
    </xdr:from>
    <xdr:to>
      <xdr:col>72</xdr:col>
      <xdr:colOff>123825</xdr:colOff>
      <xdr:row>30</xdr:row>
      <xdr:rowOff>20144</xdr:rowOff>
    </xdr:to>
    <xdr:sp macro="" textlink="">
      <xdr:nvSpPr>
        <xdr:cNvPr id="147" name="楕円 146"/>
        <xdr:cNvSpPr/>
      </xdr:nvSpPr>
      <xdr:spPr>
        <a:xfrm>
          <a:off x="14033500" y="50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23728</xdr:rowOff>
    </xdr:from>
    <xdr:to>
      <xdr:col>76</xdr:col>
      <xdr:colOff>22225</xdr:colOff>
      <xdr:row>29</xdr:row>
      <xdr:rowOff>140794</xdr:rowOff>
    </xdr:to>
    <xdr:cxnSp macro="">
      <xdr:nvCxnSpPr>
        <xdr:cNvPr id="148" name="直線コネクタ 147"/>
        <xdr:cNvCxnSpPr/>
      </xdr:nvCxnSpPr>
      <xdr:spPr>
        <a:xfrm flipV="1">
          <a:off x="14084300" y="4995778"/>
          <a:ext cx="711200" cy="1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162080</xdr:rowOff>
    </xdr:from>
    <xdr:to>
      <xdr:col>68</xdr:col>
      <xdr:colOff>123825</xdr:colOff>
      <xdr:row>30</xdr:row>
      <xdr:rowOff>92230</xdr:rowOff>
    </xdr:to>
    <xdr:sp macro="" textlink="">
      <xdr:nvSpPr>
        <xdr:cNvPr id="149" name="楕円 148"/>
        <xdr:cNvSpPr/>
      </xdr:nvSpPr>
      <xdr:spPr>
        <a:xfrm>
          <a:off x="13271500" y="51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140794</xdr:rowOff>
    </xdr:from>
    <xdr:to>
      <xdr:col>72</xdr:col>
      <xdr:colOff>73025</xdr:colOff>
      <xdr:row>30</xdr:row>
      <xdr:rowOff>41430</xdr:rowOff>
    </xdr:to>
    <xdr:cxnSp macro="">
      <xdr:nvCxnSpPr>
        <xdr:cNvPr id="150" name="直線コネクタ 149"/>
        <xdr:cNvCxnSpPr/>
      </xdr:nvCxnSpPr>
      <xdr:spPr>
        <a:xfrm flipV="1">
          <a:off x="13322300" y="5112844"/>
          <a:ext cx="762000" cy="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102348</xdr:rowOff>
    </xdr:from>
    <xdr:to>
      <xdr:col>64</xdr:col>
      <xdr:colOff>123825</xdr:colOff>
      <xdr:row>30</xdr:row>
      <xdr:rowOff>32498</xdr:rowOff>
    </xdr:to>
    <xdr:sp macro="" textlink="">
      <xdr:nvSpPr>
        <xdr:cNvPr id="151" name="楕円 150"/>
        <xdr:cNvSpPr/>
      </xdr:nvSpPr>
      <xdr:spPr>
        <a:xfrm>
          <a:off x="12509500" y="50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153148</xdr:rowOff>
    </xdr:from>
    <xdr:to>
      <xdr:col>68</xdr:col>
      <xdr:colOff>73025</xdr:colOff>
      <xdr:row>30</xdr:row>
      <xdr:rowOff>41430</xdr:rowOff>
    </xdr:to>
    <xdr:cxnSp macro="">
      <xdr:nvCxnSpPr>
        <xdr:cNvPr id="152" name="直線コネクタ 151"/>
        <xdr:cNvCxnSpPr/>
      </xdr:nvCxnSpPr>
      <xdr:spPr>
        <a:xfrm>
          <a:off x="12560300" y="5125198"/>
          <a:ext cx="762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94192</xdr:rowOff>
    </xdr:from>
    <xdr:to>
      <xdr:col>60</xdr:col>
      <xdr:colOff>123825</xdr:colOff>
      <xdr:row>30</xdr:row>
      <xdr:rowOff>24342</xdr:rowOff>
    </xdr:to>
    <xdr:sp macro="" textlink="">
      <xdr:nvSpPr>
        <xdr:cNvPr id="153" name="楕円 152"/>
        <xdr:cNvSpPr/>
      </xdr:nvSpPr>
      <xdr:spPr>
        <a:xfrm>
          <a:off x="117475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144992</xdr:rowOff>
    </xdr:from>
    <xdr:to>
      <xdr:col>64</xdr:col>
      <xdr:colOff>73025</xdr:colOff>
      <xdr:row>29</xdr:row>
      <xdr:rowOff>153148</xdr:rowOff>
    </xdr:to>
    <xdr:cxnSp macro="">
      <xdr:nvCxnSpPr>
        <xdr:cNvPr id="154" name="直線コネクタ 153"/>
        <xdr:cNvCxnSpPr/>
      </xdr:nvCxnSpPr>
      <xdr:spPr>
        <a:xfrm>
          <a:off x="11798300" y="5117042"/>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5" name="n_1aveValue債務償還比率"/>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6" name="n_2aveValue債務償還比率"/>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7" name="n_3aveValue債務償還比率"/>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8" name="n_4aveValue債務償還比率"/>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11271</xdr:rowOff>
    </xdr:from>
    <xdr:ext cx="469744" cy="259045"/>
    <xdr:sp macro="" textlink="">
      <xdr:nvSpPr>
        <xdr:cNvPr id="159" name="n_1mainValue債務償還比率"/>
        <xdr:cNvSpPr txBox="1"/>
      </xdr:nvSpPr>
      <xdr:spPr>
        <a:xfrm>
          <a:off x="13836727" y="51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83357</xdr:rowOff>
    </xdr:from>
    <xdr:ext cx="469744" cy="259045"/>
    <xdr:sp macro="" textlink="">
      <xdr:nvSpPr>
        <xdr:cNvPr id="160" name="n_2mainValue債務償還比率"/>
        <xdr:cNvSpPr txBox="1"/>
      </xdr:nvSpPr>
      <xdr:spPr>
        <a:xfrm>
          <a:off x="13087427" y="52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23625</xdr:rowOff>
    </xdr:from>
    <xdr:ext cx="469744" cy="259045"/>
    <xdr:sp macro="" textlink="">
      <xdr:nvSpPr>
        <xdr:cNvPr id="161" name="n_3mainValue債務償還比率"/>
        <xdr:cNvSpPr txBox="1"/>
      </xdr:nvSpPr>
      <xdr:spPr>
        <a:xfrm>
          <a:off x="12325427" y="516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15469</xdr:rowOff>
    </xdr:from>
    <xdr:ext cx="469744" cy="259045"/>
    <xdr:sp macro="" textlink="">
      <xdr:nvSpPr>
        <xdr:cNvPr id="162" name="n_4mainValue債務償還比率"/>
        <xdr:cNvSpPr txBox="1"/>
      </xdr:nvSpPr>
      <xdr:spPr>
        <a:xfrm>
          <a:off x="11563427" y="51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86360</xdr:rowOff>
    </xdr:from>
    <xdr:to>
      <xdr:col>24</xdr:col>
      <xdr:colOff>114300</xdr:colOff>
      <xdr:row>41</xdr:row>
      <xdr:rowOff>16510</xdr:rowOff>
    </xdr:to>
    <xdr:sp macro="" textlink="">
      <xdr:nvSpPr>
        <xdr:cNvPr id="73" name="楕円 72"/>
        <xdr:cNvSpPr/>
      </xdr:nvSpPr>
      <xdr:spPr>
        <a:xfrm>
          <a:off x="4584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64787</xdr:rowOff>
    </xdr:from>
    <xdr:ext cx="405111" cy="259045"/>
    <xdr:sp macro="" textlink="">
      <xdr:nvSpPr>
        <xdr:cNvPr id="74" name="【道路】&#10;有形固定資産減価償却率該当値テキスト"/>
        <xdr:cNvSpPr txBox="1"/>
      </xdr:nvSpPr>
      <xdr:spPr>
        <a:xfrm>
          <a:off x="4673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103505</xdr:rowOff>
    </xdr:from>
    <xdr:to>
      <xdr:col>20</xdr:col>
      <xdr:colOff>38100</xdr:colOff>
      <xdr:row>41</xdr:row>
      <xdr:rowOff>33655</xdr:rowOff>
    </xdr:to>
    <xdr:sp macro="" textlink="">
      <xdr:nvSpPr>
        <xdr:cNvPr id="75" name="楕円 74"/>
        <xdr:cNvSpPr/>
      </xdr:nvSpPr>
      <xdr:spPr>
        <a:xfrm>
          <a:off x="3746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137160</xdr:rowOff>
    </xdr:from>
    <xdr:to>
      <xdr:col>24</xdr:col>
      <xdr:colOff>63500</xdr:colOff>
      <xdr:row>40</xdr:row>
      <xdr:rowOff>154305</xdr:rowOff>
    </xdr:to>
    <xdr:cxnSp macro="">
      <xdr:nvCxnSpPr>
        <xdr:cNvPr id="76" name="直線コネクタ 75"/>
        <xdr:cNvCxnSpPr/>
      </xdr:nvCxnSpPr>
      <xdr:spPr>
        <a:xfrm flipV="1">
          <a:off x="3797300" y="6995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7" name="楕円 76"/>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154305</xdr:rowOff>
    </xdr:from>
    <xdr:to>
      <xdr:col>19</xdr:col>
      <xdr:colOff>177800</xdr:colOff>
      <xdr:row>40</xdr:row>
      <xdr:rowOff>156210</xdr:rowOff>
    </xdr:to>
    <xdr:cxnSp macro="">
      <xdr:nvCxnSpPr>
        <xdr:cNvPr id="78" name="直線コネクタ 77"/>
        <xdr:cNvCxnSpPr/>
      </xdr:nvCxnSpPr>
      <xdr:spPr>
        <a:xfrm flipV="1">
          <a:off x="2908300" y="70123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80645</xdr:rowOff>
    </xdr:from>
    <xdr:to>
      <xdr:col>10</xdr:col>
      <xdr:colOff>165100</xdr:colOff>
      <xdr:row>41</xdr:row>
      <xdr:rowOff>10795</xdr:rowOff>
    </xdr:to>
    <xdr:sp macro="" textlink="">
      <xdr:nvSpPr>
        <xdr:cNvPr id="79" name="楕円 78"/>
        <xdr:cNvSpPr/>
      </xdr:nvSpPr>
      <xdr:spPr>
        <a:xfrm>
          <a:off x="1968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131445</xdr:rowOff>
    </xdr:from>
    <xdr:to>
      <xdr:col>15</xdr:col>
      <xdr:colOff>50800</xdr:colOff>
      <xdr:row>40</xdr:row>
      <xdr:rowOff>156210</xdr:rowOff>
    </xdr:to>
    <xdr:cxnSp macro="">
      <xdr:nvCxnSpPr>
        <xdr:cNvPr id="80" name="直線コネクタ 79"/>
        <xdr:cNvCxnSpPr/>
      </xdr:nvCxnSpPr>
      <xdr:spPr>
        <a:xfrm>
          <a:off x="2019300" y="6989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126365</xdr:rowOff>
    </xdr:from>
    <xdr:to>
      <xdr:col>6</xdr:col>
      <xdr:colOff>38100</xdr:colOff>
      <xdr:row>41</xdr:row>
      <xdr:rowOff>56515</xdr:rowOff>
    </xdr:to>
    <xdr:sp macro="" textlink="">
      <xdr:nvSpPr>
        <xdr:cNvPr id="81" name="楕円 80"/>
        <xdr:cNvSpPr/>
      </xdr:nvSpPr>
      <xdr:spPr>
        <a:xfrm>
          <a:off x="1079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41</xdr:row>
      <xdr:rowOff>5715</xdr:rowOff>
    </xdr:to>
    <xdr:cxnSp macro="">
      <xdr:nvCxnSpPr>
        <xdr:cNvPr id="82" name="直線コネクタ 81"/>
        <xdr:cNvCxnSpPr/>
      </xdr:nvCxnSpPr>
      <xdr:spPr>
        <a:xfrm flipV="1">
          <a:off x="1130300" y="6989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24782</xdr:rowOff>
    </xdr:from>
    <xdr:ext cx="405111" cy="259045"/>
    <xdr:sp macro="" textlink="">
      <xdr:nvSpPr>
        <xdr:cNvPr id="87" name="n_1mainValue【道路】&#10;有形固定資産減価償却率"/>
        <xdr:cNvSpPr txBox="1"/>
      </xdr:nvSpPr>
      <xdr:spPr>
        <a:xfrm>
          <a:off x="35820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88" name="n_2mainValue【道路】&#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1922</xdr:rowOff>
    </xdr:from>
    <xdr:ext cx="405111" cy="259045"/>
    <xdr:sp macro="" textlink="">
      <xdr:nvSpPr>
        <xdr:cNvPr id="89" name="n_3mainValue【道路】&#10;有形固定資産減価償却率"/>
        <xdr:cNvSpPr txBox="1"/>
      </xdr:nvSpPr>
      <xdr:spPr>
        <a:xfrm>
          <a:off x="1816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47642</xdr:rowOff>
    </xdr:from>
    <xdr:ext cx="405111" cy="259045"/>
    <xdr:sp macro="" textlink="">
      <xdr:nvSpPr>
        <xdr:cNvPr id="90" name="n_4mainValue【道路】&#10;有形固定資産減価償却率"/>
        <xdr:cNvSpPr txBox="1"/>
      </xdr:nvSpPr>
      <xdr:spPr>
        <a:xfrm>
          <a:off x="927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40896</xdr:rowOff>
    </xdr:from>
    <xdr:to>
      <xdr:col>55</xdr:col>
      <xdr:colOff>50800</xdr:colOff>
      <xdr:row>41</xdr:row>
      <xdr:rowOff>142496</xdr:rowOff>
    </xdr:to>
    <xdr:sp macro="" textlink="">
      <xdr:nvSpPr>
        <xdr:cNvPr id="132" name="楕円 131"/>
        <xdr:cNvSpPr/>
      </xdr:nvSpPr>
      <xdr:spPr>
        <a:xfrm>
          <a:off x="10426700" y="70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127273</xdr:rowOff>
    </xdr:from>
    <xdr:ext cx="534377" cy="259045"/>
    <xdr:sp macro="" textlink="">
      <xdr:nvSpPr>
        <xdr:cNvPr id="133" name="【道路】&#10;一人当たり延長該当値テキスト"/>
        <xdr:cNvSpPr txBox="1"/>
      </xdr:nvSpPr>
      <xdr:spPr>
        <a:xfrm>
          <a:off x="10515600" y="6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40929</xdr:rowOff>
    </xdr:from>
    <xdr:to>
      <xdr:col>50</xdr:col>
      <xdr:colOff>165100</xdr:colOff>
      <xdr:row>41</xdr:row>
      <xdr:rowOff>142529</xdr:rowOff>
    </xdr:to>
    <xdr:sp macro="" textlink="">
      <xdr:nvSpPr>
        <xdr:cNvPr id="134" name="楕円 133"/>
        <xdr:cNvSpPr/>
      </xdr:nvSpPr>
      <xdr:spPr>
        <a:xfrm>
          <a:off x="9588500" y="7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91696</xdr:rowOff>
    </xdr:from>
    <xdr:to>
      <xdr:col>55</xdr:col>
      <xdr:colOff>0</xdr:colOff>
      <xdr:row>41</xdr:row>
      <xdr:rowOff>91729</xdr:rowOff>
    </xdr:to>
    <xdr:cxnSp macro="">
      <xdr:nvCxnSpPr>
        <xdr:cNvPr id="135" name="直線コネクタ 134"/>
        <xdr:cNvCxnSpPr/>
      </xdr:nvCxnSpPr>
      <xdr:spPr>
        <a:xfrm flipV="1">
          <a:off x="9639300" y="712114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41925</xdr:rowOff>
    </xdr:from>
    <xdr:to>
      <xdr:col>46</xdr:col>
      <xdr:colOff>38100</xdr:colOff>
      <xdr:row>41</xdr:row>
      <xdr:rowOff>143525</xdr:rowOff>
    </xdr:to>
    <xdr:sp macro="" textlink="">
      <xdr:nvSpPr>
        <xdr:cNvPr id="136" name="楕円 135"/>
        <xdr:cNvSpPr/>
      </xdr:nvSpPr>
      <xdr:spPr>
        <a:xfrm>
          <a:off x="8699500" y="70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91729</xdr:rowOff>
    </xdr:from>
    <xdr:to>
      <xdr:col>50</xdr:col>
      <xdr:colOff>114300</xdr:colOff>
      <xdr:row>41</xdr:row>
      <xdr:rowOff>92725</xdr:rowOff>
    </xdr:to>
    <xdr:cxnSp macro="">
      <xdr:nvCxnSpPr>
        <xdr:cNvPr id="137" name="直線コネクタ 136"/>
        <xdr:cNvCxnSpPr/>
      </xdr:nvCxnSpPr>
      <xdr:spPr>
        <a:xfrm flipV="1">
          <a:off x="8750300" y="712117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43802</xdr:rowOff>
    </xdr:from>
    <xdr:to>
      <xdr:col>41</xdr:col>
      <xdr:colOff>101600</xdr:colOff>
      <xdr:row>41</xdr:row>
      <xdr:rowOff>145402</xdr:rowOff>
    </xdr:to>
    <xdr:sp macro="" textlink="">
      <xdr:nvSpPr>
        <xdr:cNvPr id="138" name="楕円 137"/>
        <xdr:cNvSpPr/>
      </xdr:nvSpPr>
      <xdr:spPr>
        <a:xfrm>
          <a:off x="7810500" y="70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92725</xdr:rowOff>
    </xdr:from>
    <xdr:to>
      <xdr:col>45</xdr:col>
      <xdr:colOff>177800</xdr:colOff>
      <xdr:row>41</xdr:row>
      <xdr:rowOff>94602</xdr:rowOff>
    </xdr:to>
    <xdr:cxnSp macro="">
      <xdr:nvCxnSpPr>
        <xdr:cNvPr id="139" name="直線コネクタ 138"/>
        <xdr:cNvCxnSpPr/>
      </xdr:nvCxnSpPr>
      <xdr:spPr>
        <a:xfrm flipV="1">
          <a:off x="7861300" y="7122175"/>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44178</xdr:rowOff>
    </xdr:from>
    <xdr:to>
      <xdr:col>36</xdr:col>
      <xdr:colOff>165100</xdr:colOff>
      <xdr:row>41</xdr:row>
      <xdr:rowOff>145778</xdr:rowOff>
    </xdr:to>
    <xdr:sp macro="" textlink="">
      <xdr:nvSpPr>
        <xdr:cNvPr id="140" name="楕円 139"/>
        <xdr:cNvSpPr/>
      </xdr:nvSpPr>
      <xdr:spPr>
        <a:xfrm>
          <a:off x="6921500" y="70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94602</xdr:rowOff>
    </xdr:from>
    <xdr:to>
      <xdr:col>41</xdr:col>
      <xdr:colOff>50800</xdr:colOff>
      <xdr:row>41</xdr:row>
      <xdr:rowOff>94978</xdr:rowOff>
    </xdr:to>
    <xdr:cxnSp macro="">
      <xdr:nvCxnSpPr>
        <xdr:cNvPr id="141" name="直線コネクタ 140"/>
        <xdr:cNvCxnSpPr/>
      </xdr:nvCxnSpPr>
      <xdr:spPr>
        <a:xfrm flipV="1">
          <a:off x="6972300" y="7124052"/>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133656</xdr:rowOff>
    </xdr:from>
    <xdr:ext cx="534377" cy="259045"/>
    <xdr:sp macro="" textlink="">
      <xdr:nvSpPr>
        <xdr:cNvPr id="146" name="n_1mainValue【道路】&#10;一人当たり延長"/>
        <xdr:cNvSpPr txBox="1"/>
      </xdr:nvSpPr>
      <xdr:spPr>
        <a:xfrm>
          <a:off x="9359411" y="71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134652</xdr:rowOff>
    </xdr:from>
    <xdr:ext cx="534377" cy="259045"/>
    <xdr:sp macro="" textlink="">
      <xdr:nvSpPr>
        <xdr:cNvPr id="147" name="n_2mainValue【道路】&#10;一人当たり延長"/>
        <xdr:cNvSpPr txBox="1"/>
      </xdr:nvSpPr>
      <xdr:spPr>
        <a:xfrm>
          <a:off x="8483111" y="71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136529</xdr:rowOff>
    </xdr:from>
    <xdr:ext cx="534377" cy="259045"/>
    <xdr:sp macro="" textlink="">
      <xdr:nvSpPr>
        <xdr:cNvPr id="148" name="n_3mainValue【道路】&#10;一人当たり延長"/>
        <xdr:cNvSpPr txBox="1"/>
      </xdr:nvSpPr>
      <xdr:spPr>
        <a:xfrm>
          <a:off x="7594111" y="71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136905</xdr:rowOff>
    </xdr:from>
    <xdr:ext cx="534377" cy="259045"/>
    <xdr:sp macro="" textlink="">
      <xdr:nvSpPr>
        <xdr:cNvPr id="149" name="n_4mainValue【道路】&#10;一人当たり延長"/>
        <xdr:cNvSpPr txBox="1"/>
      </xdr:nvSpPr>
      <xdr:spPr>
        <a:xfrm>
          <a:off x="6705111" y="71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84727</xdr:rowOff>
    </xdr:from>
    <xdr:to>
      <xdr:col>24</xdr:col>
      <xdr:colOff>114300</xdr:colOff>
      <xdr:row>62</xdr:row>
      <xdr:rowOff>14877</xdr:rowOff>
    </xdr:to>
    <xdr:sp macro="" textlink="">
      <xdr:nvSpPr>
        <xdr:cNvPr id="191" name="楕円 190"/>
        <xdr:cNvSpPr/>
      </xdr:nvSpPr>
      <xdr:spPr>
        <a:xfrm>
          <a:off x="4584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63154</xdr:rowOff>
    </xdr:from>
    <xdr:ext cx="405111" cy="259045"/>
    <xdr:sp macro="" textlink="">
      <xdr:nvSpPr>
        <xdr:cNvPr id="192" name="【橋りょう・トンネル】&#10;有形固定資産減価償却率該当値テキスト"/>
        <xdr:cNvSpPr txBox="1"/>
      </xdr:nvSpPr>
      <xdr:spPr>
        <a:xfrm>
          <a:off x="4673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193" name="楕円 192"/>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63</xdr:row>
      <xdr:rowOff>17962</xdr:rowOff>
    </xdr:to>
    <xdr:cxnSp macro="">
      <xdr:nvCxnSpPr>
        <xdr:cNvPr id="194" name="直線コネクタ 193"/>
        <xdr:cNvCxnSpPr/>
      </xdr:nvCxnSpPr>
      <xdr:spPr>
        <a:xfrm flipV="1">
          <a:off x="3797300" y="10593977"/>
          <a:ext cx="8382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42273</xdr:rowOff>
    </xdr:from>
    <xdr:to>
      <xdr:col>15</xdr:col>
      <xdr:colOff>101600</xdr:colOff>
      <xdr:row>63</xdr:row>
      <xdr:rowOff>143873</xdr:rowOff>
    </xdr:to>
    <xdr:sp macro="" textlink="">
      <xdr:nvSpPr>
        <xdr:cNvPr id="195" name="楕円 194"/>
        <xdr:cNvSpPr/>
      </xdr:nvSpPr>
      <xdr:spPr>
        <a:xfrm>
          <a:off x="2857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17962</xdr:rowOff>
    </xdr:from>
    <xdr:to>
      <xdr:col>19</xdr:col>
      <xdr:colOff>177800</xdr:colOff>
      <xdr:row>63</xdr:row>
      <xdr:rowOff>93073</xdr:rowOff>
    </xdr:to>
    <xdr:cxnSp macro="">
      <xdr:nvCxnSpPr>
        <xdr:cNvPr id="196" name="直線コネクタ 195"/>
        <xdr:cNvCxnSpPr/>
      </xdr:nvCxnSpPr>
      <xdr:spPr>
        <a:xfrm flipV="1">
          <a:off x="2908300" y="108193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24312</xdr:rowOff>
    </xdr:from>
    <xdr:to>
      <xdr:col>10</xdr:col>
      <xdr:colOff>165100</xdr:colOff>
      <xdr:row>63</xdr:row>
      <xdr:rowOff>125912</xdr:rowOff>
    </xdr:to>
    <xdr:sp macro="" textlink="">
      <xdr:nvSpPr>
        <xdr:cNvPr id="197" name="楕円 196"/>
        <xdr:cNvSpPr/>
      </xdr:nvSpPr>
      <xdr:spPr>
        <a:xfrm>
          <a:off x="1968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75112</xdr:rowOff>
    </xdr:from>
    <xdr:to>
      <xdr:col>15</xdr:col>
      <xdr:colOff>50800</xdr:colOff>
      <xdr:row>63</xdr:row>
      <xdr:rowOff>93073</xdr:rowOff>
    </xdr:to>
    <xdr:cxnSp macro="">
      <xdr:nvCxnSpPr>
        <xdr:cNvPr id="198" name="直線コネクタ 197"/>
        <xdr:cNvCxnSpPr/>
      </xdr:nvCxnSpPr>
      <xdr:spPr>
        <a:xfrm>
          <a:off x="2019300" y="108764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xdr:rowOff>
    </xdr:from>
    <xdr:to>
      <xdr:col>6</xdr:col>
      <xdr:colOff>38100</xdr:colOff>
      <xdr:row>63</xdr:row>
      <xdr:rowOff>106317</xdr:rowOff>
    </xdr:to>
    <xdr:sp macro="" textlink="">
      <xdr:nvSpPr>
        <xdr:cNvPr id="199" name="楕円 198"/>
        <xdr:cNvSpPr/>
      </xdr:nvSpPr>
      <xdr:spPr>
        <a:xfrm>
          <a:off x="1079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55517</xdr:rowOff>
    </xdr:from>
    <xdr:to>
      <xdr:col>10</xdr:col>
      <xdr:colOff>114300</xdr:colOff>
      <xdr:row>63</xdr:row>
      <xdr:rowOff>75112</xdr:rowOff>
    </xdr:to>
    <xdr:cxnSp macro="">
      <xdr:nvCxnSpPr>
        <xdr:cNvPr id="200" name="直線コネクタ 199"/>
        <xdr:cNvCxnSpPr/>
      </xdr:nvCxnSpPr>
      <xdr:spPr>
        <a:xfrm>
          <a:off x="1130300" y="1085686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205" name="n_1mainValue【橋りょう・トンネル】&#10;有形固定資産減価償却率"/>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135000</xdr:rowOff>
    </xdr:from>
    <xdr:ext cx="405111" cy="259045"/>
    <xdr:sp macro="" textlink="">
      <xdr:nvSpPr>
        <xdr:cNvPr id="206" name="n_2mainValue【橋りょう・トンネル】&#10;有形固定資産減価償却率"/>
        <xdr:cNvSpPr txBox="1"/>
      </xdr:nvSpPr>
      <xdr:spPr>
        <a:xfrm>
          <a:off x="2705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117039</xdr:rowOff>
    </xdr:from>
    <xdr:ext cx="405111" cy="259045"/>
    <xdr:sp macro="" textlink="">
      <xdr:nvSpPr>
        <xdr:cNvPr id="207" name="n_3mainValue【橋りょう・トンネル】&#10;有形固定資産減価償却率"/>
        <xdr:cNvSpPr txBox="1"/>
      </xdr:nvSpPr>
      <xdr:spPr>
        <a:xfrm>
          <a:off x="1816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97444</xdr:rowOff>
    </xdr:from>
    <xdr:ext cx="405111" cy="259045"/>
    <xdr:sp macro="" textlink="">
      <xdr:nvSpPr>
        <xdr:cNvPr id="208" name="n_4mainValue【橋りょう・トンネル】&#10;有形固定資産減価償却率"/>
        <xdr:cNvSpPr txBox="1"/>
      </xdr:nvSpPr>
      <xdr:spPr>
        <a:xfrm>
          <a:off x="927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67015</xdr:rowOff>
    </xdr:from>
    <xdr:to>
      <xdr:col>55</xdr:col>
      <xdr:colOff>50800</xdr:colOff>
      <xdr:row>63</xdr:row>
      <xdr:rowOff>168615</xdr:rowOff>
    </xdr:to>
    <xdr:sp macro="" textlink="">
      <xdr:nvSpPr>
        <xdr:cNvPr id="246" name="楕円 245"/>
        <xdr:cNvSpPr/>
      </xdr:nvSpPr>
      <xdr:spPr>
        <a:xfrm>
          <a:off x="10426700" y="108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153392</xdr:rowOff>
    </xdr:from>
    <xdr:ext cx="599010" cy="259045"/>
    <xdr:sp macro="" textlink="">
      <xdr:nvSpPr>
        <xdr:cNvPr id="247" name="【橋りょう・トンネル】&#10;一人当たり有形固定資産（償却資産）額該当値テキスト"/>
        <xdr:cNvSpPr txBox="1"/>
      </xdr:nvSpPr>
      <xdr:spPr>
        <a:xfrm>
          <a:off x="10515600" y="1078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76830</xdr:rowOff>
    </xdr:from>
    <xdr:to>
      <xdr:col>50</xdr:col>
      <xdr:colOff>165100</xdr:colOff>
      <xdr:row>64</xdr:row>
      <xdr:rowOff>6980</xdr:rowOff>
    </xdr:to>
    <xdr:sp macro="" textlink="">
      <xdr:nvSpPr>
        <xdr:cNvPr id="248" name="楕円 247"/>
        <xdr:cNvSpPr/>
      </xdr:nvSpPr>
      <xdr:spPr>
        <a:xfrm>
          <a:off x="9588500" y="108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117815</xdr:rowOff>
    </xdr:from>
    <xdr:to>
      <xdr:col>55</xdr:col>
      <xdr:colOff>0</xdr:colOff>
      <xdr:row>63</xdr:row>
      <xdr:rowOff>127630</xdr:rowOff>
    </xdr:to>
    <xdr:cxnSp macro="">
      <xdr:nvCxnSpPr>
        <xdr:cNvPr id="249" name="直線コネクタ 248"/>
        <xdr:cNvCxnSpPr/>
      </xdr:nvCxnSpPr>
      <xdr:spPr>
        <a:xfrm flipV="1">
          <a:off x="9639300" y="1091916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80252</xdr:rowOff>
    </xdr:from>
    <xdr:to>
      <xdr:col>46</xdr:col>
      <xdr:colOff>38100</xdr:colOff>
      <xdr:row>64</xdr:row>
      <xdr:rowOff>10402</xdr:rowOff>
    </xdr:to>
    <xdr:sp macro="" textlink="">
      <xdr:nvSpPr>
        <xdr:cNvPr id="250" name="楕円 249"/>
        <xdr:cNvSpPr/>
      </xdr:nvSpPr>
      <xdr:spPr>
        <a:xfrm>
          <a:off x="8699500" y="108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127630</xdr:rowOff>
    </xdr:from>
    <xdr:to>
      <xdr:col>50</xdr:col>
      <xdr:colOff>114300</xdr:colOff>
      <xdr:row>63</xdr:row>
      <xdr:rowOff>131052</xdr:rowOff>
    </xdr:to>
    <xdr:cxnSp macro="">
      <xdr:nvCxnSpPr>
        <xdr:cNvPr id="251" name="直線コネクタ 250"/>
        <xdr:cNvCxnSpPr/>
      </xdr:nvCxnSpPr>
      <xdr:spPr>
        <a:xfrm flipV="1">
          <a:off x="8750300" y="10928980"/>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80694</xdr:rowOff>
    </xdr:from>
    <xdr:to>
      <xdr:col>41</xdr:col>
      <xdr:colOff>101600</xdr:colOff>
      <xdr:row>64</xdr:row>
      <xdr:rowOff>10844</xdr:rowOff>
    </xdr:to>
    <xdr:sp macro="" textlink="">
      <xdr:nvSpPr>
        <xdr:cNvPr id="252" name="楕円 251"/>
        <xdr:cNvSpPr/>
      </xdr:nvSpPr>
      <xdr:spPr>
        <a:xfrm>
          <a:off x="7810500" y="108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131052</xdr:rowOff>
    </xdr:from>
    <xdr:to>
      <xdr:col>45</xdr:col>
      <xdr:colOff>177800</xdr:colOff>
      <xdr:row>63</xdr:row>
      <xdr:rowOff>131494</xdr:rowOff>
    </xdr:to>
    <xdr:cxnSp macro="">
      <xdr:nvCxnSpPr>
        <xdr:cNvPr id="253" name="直線コネクタ 252"/>
        <xdr:cNvCxnSpPr/>
      </xdr:nvCxnSpPr>
      <xdr:spPr>
        <a:xfrm flipV="1">
          <a:off x="7861300" y="10932402"/>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80782</xdr:rowOff>
    </xdr:from>
    <xdr:to>
      <xdr:col>36</xdr:col>
      <xdr:colOff>165100</xdr:colOff>
      <xdr:row>64</xdr:row>
      <xdr:rowOff>10932</xdr:rowOff>
    </xdr:to>
    <xdr:sp macro="" textlink="">
      <xdr:nvSpPr>
        <xdr:cNvPr id="254" name="楕円 253"/>
        <xdr:cNvSpPr/>
      </xdr:nvSpPr>
      <xdr:spPr>
        <a:xfrm>
          <a:off x="6921500" y="10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131494</xdr:rowOff>
    </xdr:from>
    <xdr:to>
      <xdr:col>41</xdr:col>
      <xdr:colOff>50800</xdr:colOff>
      <xdr:row>63</xdr:row>
      <xdr:rowOff>131582</xdr:rowOff>
    </xdr:to>
    <xdr:cxnSp macro="">
      <xdr:nvCxnSpPr>
        <xdr:cNvPr id="255" name="直線コネクタ 254"/>
        <xdr:cNvCxnSpPr/>
      </xdr:nvCxnSpPr>
      <xdr:spPr>
        <a:xfrm flipV="1">
          <a:off x="6972300" y="1093284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169557</xdr:rowOff>
    </xdr:from>
    <xdr:ext cx="534377" cy="259045"/>
    <xdr:sp macro="" textlink="">
      <xdr:nvSpPr>
        <xdr:cNvPr id="260" name="n_1mainValue【橋りょう・トンネル】&#10;一人当たり有形固定資産（償却資産）額"/>
        <xdr:cNvSpPr txBox="1"/>
      </xdr:nvSpPr>
      <xdr:spPr>
        <a:xfrm>
          <a:off x="9359411" y="109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1529</xdr:rowOff>
    </xdr:from>
    <xdr:ext cx="534377" cy="259045"/>
    <xdr:sp macro="" textlink="">
      <xdr:nvSpPr>
        <xdr:cNvPr id="261" name="n_2mainValue【橋りょう・トンネル】&#10;一人当たり有形固定資産（償却資産）額"/>
        <xdr:cNvSpPr txBox="1"/>
      </xdr:nvSpPr>
      <xdr:spPr>
        <a:xfrm>
          <a:off x="8483111" y="109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1971</xdr:rowOff>
    </xdr:from>
    <xdr:ext cx="534377" cy="259045"/>
    <xdr:sp macro="" textlink="">
      <xdr:nvSpPr>
        <xdr:cNvPr id="262" name="n_3mainValue【橋りょう・トンネル】&#10;一人当たり有形固定資産（償却資産）額"/>
        <xdr:cNvSpPr txBox="1"/>
      </xdr:nvSpPr>
      <xdr:spPr>
        <a:xfrm>
          <a:off x="7594111" y="109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2059</xdr:rowOff>
    </xdr:from>
    <xdr:ext cx="534377" cy="259045"/>
    <xdr:sp macro="" textlink="">
      <xdr:nvSpPr>
        <xdr:cNvPr id="263" name="n_4mainValue【橋りょう・トンネル】&#10;一人当たり有形固定資産（償却資産）額"/>
        <xdr:cNvSpPr txBox="1"/>
      </xdr:nvSpPr>
      <xdr:spPr>
        <a:xfrm>
          <a:off x="6705111" y="109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304" name="楕円 303"/>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305"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306" name="楕円 305"/>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76200</xdr:rowOff>
    </xdr:to>
    <xdr:cxnSp macro="">
      <xdr:nvCxnSpPr>
        <xdr:cNvPr id="307" name="直線コネクタ 306"/>
        <xdr:cNvCxnSpPr/>
      </xdr:nvCxnSpPr>
      <xdr:spPr>
        <a:xfrm>
          <a:off x="3797300" y="13776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08" name="楕円 307"/>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60961</xdr:rowOff>
    </xdr:to>
    <xdr:cxnSp macro="">
      <xdr:nvCxnSpPr>
        <xdr:cNvPr id="309" name="直線コネクタ 308"/>
        <xdr:cNvCxnSpPr/>
      </xdr:nvCxnSpPr>
      <xdr:spPr>
        <a:xfrm>
          <a:off x="2908300" y="1373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95886</xdr:rowOff>
    </xdr:from>
    <xdr:to>
      <xdr:col>10</xdr:col>
      <xdr:colOff>165100</xdr:colOff>
      <xdr:row>80</xdr:row>
      <xdr:rowOff>26036</xdr:rowOff>
    </xdr:to>
    <xdr:sp macro="" textlink="">
      <xdr:nvSpPr>
        <xdr:cNvPr id="310" name="楕円 309"/>
        <xdr:cNvSpPr/>
      </xdr:nvSpPr>
      <xdr:spPr>
        <a:xfrm>
          <a:off x="1968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146686</xdr:rowOff>
    </xdr:from>
    <xdr:to>
      <xdr:col>15</xdr:col>
      <xdr:colOff>50800</xdr:colOff>
      <xdr:row>80</xdr:row>
      <xdr:rowOff>15239</xdr:rowOff>
    </xdr:to>
    <xdr:cxnSp macro="">
      <xdr:nvCxnSpPr>
        <xdr:cNvPr id="311" name="直線コネクタ 310"/>
        <xdr:cNvCxnSpPr/>
      </xdr:nvCxnSpPr>
      <xdr:spPr>
        <a:xfrm>
          <a:off x="2019300" y="136912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59689</xdr:rowOff>
    </xdr:from>
    <xdr:to>
      <xdr:col>6</xdr:col>
      <xdr:colOff>38100</xdr:colOff>
      <xdr:row>79</xdr:row>
      <xdr:rowOff>161289</xdr:rowOff>
    </xdr:to>
    <xdr:sp macro="" textlink="">
      <xdr:nvSpPr>
        <xdr:cNvPr id="312" name="楕円 311"/>
        <xdr:cNvSpPr/>
      </xdr:nvSpPr>
      <xdr:spPr>
        <a:xfrm>
          <a:off x="1079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110489</xdr:rowOff>
    </xdr:from>
    <xdr:to>
      <xdr:col>10</xdr:col>
      <xdr:colOff>114300</xdr:colOff>
      <xdr:row>79</xdr:row>
      <xdr:rowOff>146686</xdr:rowOff>
    </xdr:to>
    <xdr:cxnSp macro="">
      <xdr:nvCxnSpPr>
        <xdr:cNvPr id="313" name="直線コネクタ 312"/>
        <xdr:cNvCxnSpPr/>
      </xdr:nvCxnSpPr>
      <xdr:spPr>
        <a:xfrm>
          <a:off x="1130300" y="13655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318" name="n_1mainValue【公営住宅】&#10;有形固定資産減価償却率"/>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319" name="n_2mainValue【公営住宅】&#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42563</xdr:rowOff>
    </xdr:from>
    <xdr:ext cx="405111" cy="259045"/>
    <xdr:sp macro="" textlink="">
      <xdr:nvSpPr>
        <xdr:cNvPr id="320" name="n_3mainValue【公営住宅】&#10;有形固定資産減価償却率"/>
        <xdr:cNvSpPr txBox="1"/>
      </xdr:nvSpPr>
      <xdr:spPr>
        <a:xfrm>
          <a:off x="1816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6366</xdr:rowOff>
    </xdr:from>
    <xdr:ext cx="405111" cy="259045"/>
    <xdr:sp macro="" textlink="">
      <xdr:nvSpPr>
        <xdr:cNvPr id="321" name="n_4mainValue【公営住宅】&#10;有形固定資産減価償却率"/>
        <xdr:cNvSpPr txBox="1"/>
      </xdr:nvSpPr>
      <xdr:spPr>
        <a:xfrm>
          <a:off x="927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107914</xdr:rowOff>
    </xdr:from>
    <xdr:to>
      <xdr:col>55</xdr:col>
      <xdr:colOff>50800</xdr:colOff>
      <xdr:row>86</xdr:row>
      <xdr:rowOff>38064</xdr:rowOff>
    </xdr:to>
    <xdr:sp macro="" textlink="">
      <xdr:nvSpPr>
        <xdr:cNvPr id="363" name="楕円 362"/>
        <xdr:cNvSpPr/>
      </xdr:nvSpPr>
      <xdr:spPr>
        <a:xfrm>
          <a:off x="10426700" y="146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130791</xdr:rowOff>
    </xdr:from>
    <xdr:ext cx="469744" cy="259045"/>
    <xdr:sp macro="" textlink="">
      <xdr:nvSpPr>
        <xdr:cNvPr id="364" name="【公営住宅】&#10;一人当たり面積該当値テキスト"/>
        <xdr:cNvSpPr txBox="1"/>
      </xdr:nvSpPr>
      <xdr:spPr>
        <a:xfrm>
          <a:off x="10515600" y="1453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107914</xdr:rowOff>
    </xdr:from>
    <xdr:to>
      <xdr:col>50</xdr:col>
      <xdr:colOff>165100</xdr:colOff>
      <xdr:row>86</xdr:row>
      <xdr:rowOff>38064</xdr:rowOff>
    </xdr:to>
    <xdr:sp macro="" textlink="">
      <xdr:nvSpPr>
        <xdr:cNvPr id="365" name="楕円 364"/>
        <xdr:cNvSpPr/>
      </xdr:nvSpPr>
      <xdr:spPr>
        <a:xfrm>
          <a:off x="9588500" y="146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158714</xdr:rowOff>
    </xdr:from>
    <xdr:to>
      <xdr:col>55</xdr:col>
      <xdr:colOff>0</xdr:colOff>
      <xdr:row>85</xdr:row>
      <xdr:rowOff>158714</xdr:rowOff>
    </xdr:to>
    <xdr:cxnSp macro="">
      <xdr:nvCxnSpPr>
        <xdr:cNvPr id="366" name="直線コネクタ 365"/>
        <xdr:cNvCxnSpPr/>
      </xdr:nvCxnSpPr>
      <xdr:spPr>
        <a:xfrm>
          <a:off x="9639300" y="14731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86686</xdr:rowOff>
    </xdr:from>
    <xdr:to>
      <xdr:col>46</xdr:col>
      <xdr:colOff>38100</xdr:colOff>
      <xdr:row>86</xdr:row>
      <xdr:rowOff>16836</xdr:rowOff>
    </xdr:to>
    <xdr:sp macro="" textlink="">
      <xdr:nvSpPr>
        <xdr:cNvPr id="367" name="楕円 366"/>
        <xdr:cNvSpPr/>
      </xdr:nvSpPr>
      <xdr:spPr>
        <a:xfrm>
          <a:off x="8699500" y="146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137486</xdr:rowOff>
    </xdr:from>
    <xdr:to>
      <xdr:col>50</xdr:col>
      <xdr:colOff>114300</xdr:colOff>
      <xdr:row>85</xdr:row>
      <xdr:rowOff>158714</xdr:rowOff>
    </xdr:to>
    <xdr:cxnSp macro="">
      <xdr:nvCxnSpPr>
        <xdr:cNvPr id="368" name="直線コネクタ 367"/>
        <xdr:cNvCxnSpPr/>
      </xdr:nvCxnSpPr>
      <xdr:spPr>
        <a:xfrm>
          <a:off x="8750300" y="14710736"/>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88973</xdr:rowOff>
    </xdr:from>
    <xdr:to>
      <xdr:col>41</xdr:col>
      <xdr:colOff>101600</xdr:colOff>
      <xdr:row>86</xdr:row>
      <xdr:rowOff>19123</xdr:rowOff>
    </xdr:to>
    <xdr:sp macro="" textlink="">
      <xdr:nvSpPr>
        <xdr:cNvPr id="369" name="楕円 368"/>
        <xdr:cNvSpPr/>
      </xdr:nvSpPr>
      <xdr:spPr>
        <a:xfrm>
          <a:off x="7810500" y="146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137486</xdr:rowOff>
    </xdr:from>
    <xdr:to>
      <xdr:col>45</xdr:col>
      <xdr:colOff>177800</xdr:colOff>
      <xdr:row>85</xdr:row>
      <xdr:rowOff>139773</xdr:rowOff>
    </xdr:to>
    <xdr:cxnSp macro="">
      <xdr:nvCxnSpPr>
        <xdr:cNvPr id="370" name="直線コネクタ 369"/>
        <xdr:cNvCxnSpPr/>
      </xdr:nvCxnSpPr>
      <xdr:spPr>
        <a:xfrm flipV="1">
          <a:off x="7861300" y="1471073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89408</xdr:rowOff>
    </xdr:from>
    <xdr:to>
      <xdr:col>36</xdr:col>
      <xdr:colOff>165100</xdr:colOff>
      <xdr:row>86</xdr:row>
      <xdr:rowOff>19558</xdr:rowOff>
    </xdr:to>
    <xdr:sp macro="" textlink="">
      <xdr:nvSpPr>
        <xdr:cNvPr id="371" name="楕円 370"/>
        <xdr:cNvSpPr/>
      </xdr:nvSpPr>
      <xdr:spPr>
        <a:xfrm>
          <a:off x="6921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139773</xdr:rowOff>
    </xdr:from>
    <xdr:to>
      <xdr:col>41</xdr:col>
      <xdr:colOff>50800</xdr:colOff>
      <xdr:row>85</xdr:row>
      <xdr:rowOff>140208</xdr:rowOff>
    </xdr:to>
    <xdr:cxnSp macro="">
      <xdr:nvCxnSpPr>
        <xdr:cNvPr id="372" name="直線コネクタ 371"/>
        <xdr:cNvCxnSpPr/>
      </xdr:nvCxnSpPr>
      <xdr:spPr>
        <a:xfrm flipV="1">
          <a:off x="6972300" y="1471302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54591</xdr:rowOff>
    </xdr:from>
    <xdr:ext cx="469744" cy="259045"/>
    <xdr:sp macro="" textlink="">
      <xdr:nvSpPr>
        <xdr:cNvPr id="377" name="n_1mainValue【公営住宅】&#10;一人当たり面積"/>
        <xdr:cNvSpPr txBox="1"/>
      </xdr:nvSpPr>
      <xdr:spPr>
        <a:xfrm>
          <a:off x="9391727" y="144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33363</xdr:rowOff>
    </xdr:from>
    <xdr:ext cx="469744" cy="259045"/>
    <xdr:sp macro="" textlink="">
      <xdr:nvSpPr>
        <xdr:cNvPr id="378" name="n_2mainValue【公営住宅】&#10;一人当たり面積"/>
        <xdr:cNvSpPr txBox="1"/>
      </xdr:nvSpPr>
      <xdr:spPr>
        <a:xfrm>
          <a:off x="8515427" y="1443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35650</xdr:rowOff>
    </xdr:from>
    <xdr:ext cx="469744" cy="259045"/>
    <xdr:sp macro="" textlink="">
      <xdr:nvSpPr>
        <xdr:cNvPr id="379" name="n_3mainValue【公営住宅】&#10;一人当たり面積"/>
        <xdr:cNvSpPr txBox="1"/>
      </xdr:nvSpPr>
      <xdr:spPr>
        <a:xfrm>
          <a:off x="7626427" y="1443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36085</xdr:rowOff>
    </xdr:from>
    <xdr:ext cx="469744" cy="259045"/>
    <xdr:sp macro="" textlink="">
      <xdr:nvSpPr>
        <xdr:cNvPr id="380" name="n_4mainValue【公営住宅】&#10;一人当たり面積"/>
        <xdr:cNvSpPr txBox="1"/>
      </xdr:nvSpPr>
      <xdr:spPr>
        <a:xfrm>
          <a:off x="6737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6" name="直線コネクタ 405"/>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09" name="【港湾・漁港】&#10;有形固定資産減価償却率最大値テキスト"/>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0" name="直線コネクタ 409"/>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62972</xdr:rowOff>
    </xdr:from>
    <xdr:ext cx="405111" cy="259045"/>
    <xdr:sp macro="" textlink="">
      <xdr:nvSpPr>
        <xdr:cNvPr id="411" name="【港湾・漁港】&#10;有形固定資産減価償却率平均値テキスト"/>
        <xdr:cNvSpPr txBox="1"/>
      </xdr:nvSpPr>
      <xdr:spPr>
        <a:xfrm>
          <a:off x="46736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2" name="フローチャート: 判断 411"/>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3" name="フローチャート: 判断 412"/>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4" name="フローチャート: 判断 413"/>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5" name="フローチャート: 判断 414"/>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6" name="フローチャート: 判断 415"/>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22" name="楕円 421"/>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23" name="【港湾・漁港】&#10;有形固定資産減価償却率該当値テキスト"/>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4" name="楕円 423"/>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100693</xdr:rowOff>
    </xdr:to>
    <xdr:cxnSp macro="">
      <xdr:nvCxnSpPr>
        <xdr:cNvPr id="425" name="直線コネクタ 424"/>
        <xdr:cNvCxnSpPr/>
      </xdr:nvCxnSpPr>
      <xdr:spPr>
        <a:xfrm>
          <a:off x="3797300" y="180751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6" name="楕円 425"/>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72934</xdr:rowOff>
    </xdr:to>
    <xdr:cxnSp macro="">
      <xdr:nvCxnSpPr>
        <xdr:cNvPr id="427" name="直線コネクタ 426"/>
        <xdr:cNvCxnSpPr/>
      </xdr:nvCxnSpPr>
      <xdr:spPr>
        <a:xfrm>
          <a:off x="2908300" y="180441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428" name="楕円 427"/>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41911</xdr:rowOff>
    </xdr:to>
    <xdr:cxnSp macro="">
      <xdr:nvCxnSpPr>
        <xdr:cNvPr id="429" name="直線コネクタ 428"/>
        <xdr:cNvCxnSpPr/>
      </xdr:nvCxnSpPr>
      <xdr:spPr>
        <a:xfrm>
          <a:off x="2019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64588</xdr:rowOff>
    </xdr:from>
    <xdr:to>
      <xdr:col>6</xdr:col>
      <xdr:colOff>38100</xdr:colOff>
      <xdr:row>104</xdr:row>
      <xdr:rowOff>166188</xdr:rowOff>
    </xdr:to>
    <xdr:sp macro="" textlink="">
      <xdr:nvSpPr>
        <xdr:cNvPr id="430" name="楕円 429"/>
        <xdr:cNvSpPr/>
      </xdr:nvSpPr>
      <xdr:spPr>
        <a:xfrm>
          <a:off x="1079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115388</xdr:rowOff>
    </xdr:from>
    <xdr:to>
      <xdr:col>10</xdr:col>
      <xdr:colOff>114300</xdr:colOff>
      <xdr:row>105</xdr:row>
      <xdr:rowOff>9252</xdr:rowOff>
    </xdr:to>
    <xdr:cxnSp macro="">
      <xdr:nvCxnSpPr>
        <xdr:cNvPr id="431" name="直線コネクタ 430"/>
        <xdr:cNvCxnSpPr/>
      </xdr:nvCxnSpPr>
      <xdr:spPr>
        <a:xfrm>
          <a:off x="1130300" y="179461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2" name="n_1ave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3" name="n_2aveValue【港湾・漁港】&#10;有形固定資産減価償却率"/>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4" name="n_3aveValue【港湾・漁港】&#10;有形固定資産減価償却率"/>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5" name="n_4aveValue【港湾・漁港】&#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36" name="n_1mainValue【港湾・漁港】&#10;有形固定資産減価償却率"/>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7" name="n_2mainValue【港湾・漁港】&#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438" name="n_3mainValue【港湾・漁港】&#10;有形固定資産減価償却率"/>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11265</xdr:rowOff>
    </xdr:from>
    <xdr:ext cx="405111" cy="259045"/>
    <xdr:sp macro="" textlink="">
      <xdr:nvSpPr>
        <xdr:cNvPr id="439" name="n_4mainValue【港湾・漁港】&#10;有形固定資産減価償却率"/>
        <xdr:cNvSpPr txBox="1"/>
      </xdr:nvSpPr>
      <xdr:spPr>
        <a:xfrm>
          <a:off x="927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5" name="テキスト ボックス 454"/>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7" name="テキスト ボックス 456"/>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9" name="直線コネクタ 458"/>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60" name="【港湾・漁港】&#10;一人当たり有形固定資産（償却資産）額最小値テキスト"/>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61" name="直線コネクタ 460"/>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62" name="【港湾・漁港】&#10;一人当たり有形固定資産（償却資産）額最大値テキスト"/>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63" name="直線コネクタ 462"/>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28491</xdr:rowOff>
    </xdr:from>
    <xdr:ext cx="690189" cy="259045"/>
    <xdr:sp macro="" textlink="">
      <xdr:nvSpPr>
        <xdr:cNvPr id="464" name="【港湾・漁港】&#10;一人当たり有形固定資産（償却資産）額平均値テキスト"/>
        <xdr:cNvSpPr txBox="1"/>
      </xdr:nvSpPr>
      <xdr:spPr>
        <a:xfrm>
          <a:off x="10515600" y="18202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65" name="フローチャート: 判断 464"/>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6" name="フローチャート: 判断 465"/>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7" name="フローチャート: 判断 466"/>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8" name="フローチャート: 判断 467"/>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9" name="フローチャート: 判断 468"/>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52577</xdr:rowOff>
    </xdr:from>
    <xdr:to>
      <xdr:col>55</xdr:col>
      <xdr:colOff>50800</xdr:colOff>
      <xdr:row>107</xdr:row>
      <xdr:rowOff>154177</xdr:rowOff>
    </xdr:to>
    <xdr:sp macro="" textlink="">
      <xdr:nvSpPr>
        <xdr:cNvPr id="475" name="楕円 474"/>
        <xdr:cNvSpPr/>
      </xdr:nvSpPr>
      <xdr:spPr>
        <a:xfrm>
          <a:off x="10426700" y="18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155490</xdr:rowOff>
    </xdr:from>
    <xdr:ext cx="599010" cy="259045"/>
    <xdr:sp macro="" textlink="">
      <xdr:nvSpPr>
        <xdr:cNvPr id="476" name="【港湾・漁港】&#10;一人当たり有形固定資産（償却資産）額該当値テキスト"/>
        <xdr:cNvSpPr txBox="1"/>
      </xdr:nvSpPr>
      <xdr:spPr>
        <a:xfrm>
          <a:off x="10515600" y="1832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52721</xdr:rowOff>
    </xdr:from>
    <xdr:to>
      <xdr:col>50</xdr:col>
      <xdr:colOff>165100</xdr:colOff>
      <xdr:row>107</xdr:row>
      <xdr:rowOff>154321</xdr:rowOff>
    </xdr:to>
    <xdr:sp macro="" textlink="">
      <xdr:nvSpPr>
        <xdr:cNvPr id="477" name="楕円 476"/>
        <xdr:cNvSpPr/>
      </xdr:nvSpPr>
      <xdr:spPr>
        <a:xfrm>
          <a:off x="9588500" y="183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103377</xdr:rowOff>
    </xdr:from>
    <xdr:to>
      <xdr:col>55</xdr:col>
      <xdr:colOff>0</xdr:colOff>
      <xdr:row>107</xdr:row>
      <xdr:rowOff>103521</xdr:rowOff>
    </xdr:to>
    <xdr:cxnSp macro="">
      <xdr:nvCxnSpPr>
        <xdr:cNvPr id="478" name="直線コネクタ 477"/>
        <xdr:cNvCxnSpPr/>
      </xdr:nvCxnSpPr>
      <xdr:spPr>
        <a:xfrm flipV="1">
          <a:off x="9639300" y="18448527"/>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52941</xdr:rowOff>
    </xdr:from>
    <xdr:to>
      <xdr:col>46</xdr:col>
      <xdr:colOff>38100</xdr:colOff>
      <xdr:row>107</xdr:row>
      <xdr:rowOff>154541</xdr:rowOff>
    </xdr:to>
    <xdr:sp macro="" textlink="">
      <xdr:nvSpPr>
        <xdr:cNvPr id="479" name="楕円 478"/>
        <xdr:cNvSpPr/>
      </xdr:nvSpPr>
      <xdr:spPr>
        <a:xfrm>
          <a:off x="8699500" y="18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103521</xdr:rowOff>
    </xdr:from>
    <xdr:to>
      <xdr:col>50</xdr:col>
      <xdr:colOff>114300</xdr:colOff>
      <xdr:row>107</xdr:row>
      <xdr:rowOff>103741</xdr:rowOff>
    </xdr:to>
    <xdr:cxnSp macro="">
      <xdr:nvCxnSpPr>
        <xdr:cNvPr id="480" name="直線コネクタ 479"/>
        <xdr:cNvCxnSpPr/>
      </xdr:nvCxnSpPr>
      <xdr:spPr>
        <a:xfrm flipV="1">
          <a:off x="8750300" y="18448671"/>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53265</xdr:rowOff>
    </xdr:from>
    <xdr:to>
      <xdr:col>41</xdr:col>
      <xdr:colOff>101600</xdr:colOff>
      <xdr:row>107</xdr:row>
      <xdr:rowOff>154865</xdr:rowOff>
    </xdr:to>
    <xdr:sp macro="" textlink="">
      <xdr:nvSpPr>
        <xdr:cNvPr id="481" name="楕円 480"/>
        <xdr:cNvSpPr/>
      </xdr:nvSpPr>
      <xdr:spPr>
        <a:xfrm>
          <a:off x="7810500" y="183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103741</xdr:rowOff>
    </xdr:from>
    <xdr:to>
      <xdr:col>45</xdr:col>
      <xdr:colOff>177800</xdr:colOff>
      <xdr:row>107</xdr:row>
      <xdr:rowOff>104065</xdr:rowOff>
    </xdr:to>
    <xdr:cxnSp macro="">
      <xdr:nvCxnSpPr>
        <xdr:cNvPr id="482" name="直線コネクタ 481"/>
        <xdr:cNvCxnSpPr/>
      </xdr:nvCxnSpPr>
      <xdr:spPr>
        <a:xfrm flipV="1">
          <a:off x="7861300" y="1844889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55507</xdr:rowOff>
    </xdr:from>
    <xdr:to>
      <xdr:col>36</xdr:col>
      <xdr:colOff>165100</xdr:colOff>
      <xdr:row>107</xdr:row>
      <xdr:rowOff>157107</xdr:rowOff>
    </xdr:to>
    <xdr:sp macro="" textlink="">
      <xdr:nvSpPr>
        <xdr:cNvPr id="483" name="楕円 482"/>
        <xdr:cNvSpPr/>
      </xdr:nvSpPr>
      <xdr:spPr>
        <a:xfrm>
          <a:off x="6921500" y="184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104065</xdr:rowOff>
    </xdr:from>
    <xdr:to>
      <xdr:col>41</xdr:col>
      <xdr:colOff>50800</xdr:colOff>
      <xdr:row>107</xdr:row>
      <xdr:rowOff>106307</xdr:rowOff>
    </xdr:to>
    <xdr:cxnSp macro="">
      <xdr:nvCxnSpPr>
        <xdr:cNvPr id="484" name="直線コネクタ 483"/>
        <xdr:cNvCxnSpPr/>
      </xdr:nvCxnSpPr>
      <xdr:spPr>
        <a:xfrm flipV="1">
          <a:off x="6972300" y="1844921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154776</xdr:rowOff>
    </xdr:from>
    <xdr:ext cx="599010" cy="259045"/>
    <xdr:sp macro="" textlink="">
      <xdr:nvSpPr>
        <xdr:cNvPr id="485" name="n_1aveValue【港湾・漁港】&#10;一人当たり有形固定資産（償却資産）額"/>
        <xdr:cNvSpPr txBox="1"/>
      </xdr:nvSpPr>
      <xdr:spPr>
        <a:xfrm>
          <a:off x="9327095" y="181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149773</xdr:rowOff>
    </xdr:from>
    <xdr:ext cx="599010" cy="259045"/>
    <xdr:sp macro="" textlink="">
      <xdr:nvSpPr>
        <xdr:cNvPr id="486" name="n_2aveValue【港湾・漁港】&#10;一人当たり有形固定資産（償却資産）額"/>
        <xdr:cNvSpPr txBox="1"/>
      </xdr:nvSpPr>
      <xdr:spPr>
        <a:xfrm>
          <a:off x="84507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159033</xdr:rowOff>
    </xdr:from>
    <xdr:ext cx="599010" cy="259045"/>
    <xdr:sp macro="" textlink="">
      <xdr:nvSpPr>
        <xdr:cNvPr id="487" name="n_3aveValue【港湾・漁港】&#10;一人当たり有形固定資産（償却資産）額"/>
        <xdr:cNvSpPr txBox="1"/>
      </xdr:nvSpPr>
      <xdr:spPr>
        <a:xfrm>
          <a:off x="7561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8" name="n_4aveValue【港湾・漁港】&#10;一人当たり有形固定資産（償却資産）額"/>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145448</xdr:rowOff>
    </xdr:from>
    <xdr:ext cx="599010" cy="259045"/>
    <xdr:sp macro="" textlink="">
      <xdr:nvSpPr>
        <xdr:cNvPr id="489" name="n_1mainValue【港湾・漁港】&#10;一人当たり有形固定資産（償却資産）額"/>
        <xdr:cNvSpPr txBox="1"/>
      </xdr:nvSpPr>
      <xdr:spPr>
        <a:xfrm>
          <a:off x="9327095" y="1849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145668</xdr:rowOff>
    </xdr:from>
    <xdr:ext cx="599010" cy="259045"/>
    <xdr:sp macro="" textlink="">
      <xdr:nvSpPr>
        <xdr:cNvPr id="490" name="n_2mainValue【港湾・漁港】&#10;一人当たり有形固定資産（償却資産）額"/>
        <xdr:cNvSpPr txBox="1"/>
      </xdr:nvSpPr>
      <xdr:spPr>
        <a:xfrm>
          <a:off x="8450795" y="1849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145992</xdr:rowOff>
    </xdr:from>
    <xdr:ext cx="599010" cy="259045"/>
    <xdr:sp macro="" textlink="">
      <xdr:nvSpPr>
        <xdr:cNvPr id="491" name="n_3mainValue【港湾・漁港】&#10;一人当たり有形固定資産（償却資産）額"/>
        <xdr:cNvSpPr txBox="1"/>
      </xdr:nvSpPr>
      <xdr:spPr>
        <a:xfrm>
          <a:off x="7561795" y="184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148234</xdr:rowOff>
    </xdr:from>
    <xdr:ext cx="599010" cy="259045"/>
    <xdr:sp macro="" textlink="">
      <xdr:nvSpPr>
        <xdr:cNvPr id="492" name="n_4mainValue【港湾・漁港】&#10;一人当たり有形固定資産（償却資産）額"/>
        <xdr:cNvSpPr txBox="1"/>
      </xdr:nvSpPr>
      <xdr:spPr>
        <a:xfrm>
          <a:off x="6672795" y="184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18" name="直線コネクタ 517"/>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21"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22" name="直線コネクタ 521"/>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523"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24" name="フローチャート: 判断 523"/>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5" name="フローチャート: 判断 524"/>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6" name="フローチャート: 判断 5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7" name="フローチャート: 判断 5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8" name="フローチャート: 判断 5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34" name="楕円 533"/>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35" name="【認定こども園・幼稚園・保育所】&#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36" name="楕円 535"/>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162741</xdr:rowOff>
    </xdr:to>
    <xdr:cxnSp macro="">
      <xdr:nvCxnSpPr>
        <xdr:cNvPr id="537" name="直線コネクタ 536"/>
        <xdr:cNvCxnSpPr/>
      </xdr:nvCxnSpPr>
      <xdr:spPr>
        <a:xfrm>
          <a:off x="15481300" y="681173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113574</xdr:rowOff>
    </xdr:from>
    <xdr:to>
      <xdr:col>76</xdr:col>
      <xdr:colOff>165100</xdr:colOff>
      <xdr:row>40</xdr:row>
      <xdr:rowOff>43724</xdr:rowOff>
    </xdr:to>
    <xdr:sp macro="" textlink="">
      <xdr:nvSpPr>
        <xdr:cNvPr id="538" name="楕円 537"/>
        <xdr:cNvSpPr/>
      </xdr:nvSpPr>
      <xdr:spPr>
        <a:xfrm>
          <a:off x="14541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39</xdr:row>
      <xdr:rowOff>164374</xdr:rowOff>
    </xdr:to>
    <xdr:cxnSp macro="">
      <xdr:nvCxnSpPr>
        <xdr:cNvPr id="539" name="直線コネクタ 538"/>
        <xdr:cNvCxnSpPr/>
      </xdr:nvCxnSpPr>
      <xdr:spPr>
        <a:xfrm flipV="1">
          <a:off x="14592300" y="68117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540" name="楕円 539"/>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128451</xdr:rowOff>
    </xdr:from>
    <xdr:to>
      <xdr:col>76</xdr:col>
      <xdr:colOff>114300</xdr:colOff>
      <xdr:row>39</xdr:row>
      <xdr:rowOff>164374</xdr:rowOff>
    </xdr:to>
    <xdr:cxnSp macro="">
      <xdr:nvCxnSpPr>
        <xdr:cNvPr id="541" name="直線コネクタ 540"/>
        <xdr:cNvCxnSpPr/>
      </xdr:nvCxnSpPr>
      <xdr:spPr>
        <a:xfrm>
          <a:off x="13703300" y="68150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542" name="楕円 541"/>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128451</xdr:rowOff>
    </xdr:to>
    <xdr:cxnSp macro="">
      <xdr:nvCxnSpPr>
        <xdr:cNvPr id="543" name="直線コネクタ 542"/>
        <xdr:cNvCxnSpPr/>
      </xdr:nvCxnSpPr>
      <xdr:spPr>
        <a:xfrm>
          <a:off x="12814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544"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545"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46"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47"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48" name="n_1mainValue【認定こども園・幼稚園・保育所】&#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34851</xdr:rowOff>
    </xdr:from>
    <xdr:ext cx="405111" cy="259045"/>
    <xdr:sp macro="" textlink="">
      <xdr:nvSpPr>
        <xdr:cNvPr id="549" name="n_2mainValue【認定こども園・幼稚園・保育所】&#10;有形固定資産減価償却率"/>
        <xdr:cNvSpPr txBox="1"/>
      </xdr:nvSpPr>
      <xdr:spPr>
        <a:xfrm>
          <a:off x="14389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550" name="n_3mainValue【認定こども園・幼稚園・保育所】&#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551" name="n_4mainValue【認定こども園・幼稚園・保育所】&#10;有形固定資産減価償却率"/>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77" name="直線コネクタ 576"/>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8"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9" name="直線コネクタ 578"/>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81" name="直線コネクタ 5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582"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83" name="フローチャート: 判断 582"/>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84" name="フローチャート: 判断 583"/>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85" name="フローチャート: 判断 584"/>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86" name="フローチャート: 判断 585"/>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87" name="フローチャート: 判断 586"/>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30299</xdr:rowOff>
    </xdr:from>
    <xdr:to>
      <xdr:col>116</xdr:col>
      <xdr:colOff>114300</xdr:colOff>
      <xdr:row>41</xdr:row>
      <xdr:rowOff>131899</xdr:rowOff>
    </xdr:to>
    <xdr:sp macro="" textlink="">
      <xdr:nvSpPr>
        <xdr:cNvPr id="593" name="楕円 592"/>
        <xdr:cNvSpPr/>
      </xdr:nvSpPr>
      <xdr:spPr>
        <a:xfrm>
          <a:off x="22110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8726</xdr:rowOff>
    </xdr:from>
    <xdr:ext cx="469744" cy="259045"/>
    <xdr:sp macro="" textlink="">
      <xdr:nvSpPr>
        <xdr:cNvPr id="594" name="【認定こども園・幼稚園・保育所】&#10;一人当たり面積該当値テキスト"/>
        <xdr:cNvSpPr txBox="1"/>
      </xdr:nvSpPr>
      <xdr:spPr>
        <a:xfrm>
          <a:off x="22199600"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30299</xdr:rowOff>
    </xdr:from>
    <xdr:to>
      <xdr:col>112</xdr:col>
      <xdr:colOff>38100</xdr:colOff>
      <xdr:row>41</xdr:row>
      <xdr:rowOff>131899</xdr:rowOff>
    </xdr:to>
    <xdr:sp macro="" textlink="">
      <xdr:nvSpPr>
        <xdr:cNvPr id="595" name="楕円 594"/>
        <xdr:cNvSpPr/>
      </xdr:nvSpPr>
      <xdr:spPr>
        <a:xfrm>
          <a:off x="21272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81099</xdr:rowOff>
    </xdr:from>
    <xdr:to>
      <xdr:col>116</xdr:col>
      <xdr:colOff>63500</xdr:colOff>
      <xdr:row>41</xdr:row>
      <xdr:rowOff>81099</xdr:rowOff>
    </xdr:to>
    <xdr:cxnSp macro="">
      <xdr:nvCxnSpPr>
        <xdr:cNvPr id="596" name="直線コネクタ 595"/>
        <xdr:cNvCxnSpPr/>
      </xdr:nvCxnSpPr>
      <xdr:spPr>
        <a:xfrm>
          <a:off x="21323300" y="711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30299</xdr:rowOff>
    </xdr:from>
    <xdr:to>
      <xdr:col>107</xdr:col>
      <xdr:colOff>101600</xdr:colOff>
      <xdr:row>41</xdr:row>
      <xdr:rowOff>131899</xdr:rowOff>
    </xdr:to>
    <xdr:sp macro="" textlink="">
      <xdr:nvSpPr>
        <xdr:cNvPr id="597" name="楕円 596"/>
        <xdr:cNvSpPr/>
      </xdr:nvSpPr>
      <xdr:spPr>
        <a:xfrm>
          <a:off x="20383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81099</xdr:rowOff>
    </xdr:from>
    <xdr:to>
      <xdr:col>111</xdr:col>
      <xdr:colOff>177800</xdr:colOff>
      <xdr:row>41</xdr:row>
      <xdr:rowOff>81099</xdr:rowOff>
    </xdr:to>
    <xdr:cxnSp macro="">
      <xdr:nvCxnSpPr>
        <xdr:cNvPr id="598" name="直線コネクタ 597"/>
        <xdr:cNvCxnSpPr/>
      </xdr:nvCxnSpPr>
      <xdr:spPr>
        <a:xfrm>
          <a:off x="20434300" y="711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33565</xdr:rowOff>
    </xdr:from>
    <xdr:to>
      <xdr:col>102</xdr:col>
      <xdr:colOff>165100</xdr:colOff>
      <xdr:row>41</xdr:row>
      <xdr:rowOff>135165</xdr:rowOff>
    </xdr:to>
    <xdr:sp macro="" textlink="">
      <xdr:nvSpPr>
        <xdr:cNvPr id="599" name="楕円 598"/>
        <xdr:cNvSpPr/>
      </xdr:nvSpPr>
      <xdr:spPr>
        <a:xfrm>
          <a:off x="19494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81099</xdr:rowOff>
    </xdr:from>
    <xdr:to>
      <xdr:col>107</xdr:col>
      <xdr:colOff>50800</xdr:colOff>
      <xdr:row>41</xdr:row>
      <xdr:rowOff>84365</xdr:rowOff>
    </xdr:to>
    <xdr:cxnSp macro="">
      <xdr:nvCxnSpPr>
        <xdr:cNvPr id="600" name="直線コネクタ 599"/>
        <xdr:cNvCxnSpPr/>
      </xdr:nvCxnSpPr>
      <xdr:spPr>
        <a:xfrm flipV="1">
          <a:off x="19545300" y="711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33565</xdr:rowOff>
    </xdr:from>
    <xdr:to>
      <xdr:col>98</xdr:col>
      <xdr:colOff>38100</xdr:colOff>
      <xdr:row>41</xdr:row>
      <xdr:rowOff>135165</xdr:rowOff>
    </xdr:to>
    <xdr:sp macro="" textlink="">
      <xdr:nvSpPr>
        <xdr:cNvPr id="601" name="楕円 600"/>
        <xdr:cNvSpPr/>
      </xdr:nvSpPr>
      <xdr:spPr>
        <a:xfrm>
          <a:off x="18605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84365</xdr:rowOff>
    </xdr:from>
    <xdr:to>
      <xdr:col>102</xdr:col>
      <xdr:colOff>114300</xdr:colOff>
      <xdr:row>41</xdr:row>
      <xdr:rowOff>84365</xdr:rowOff>
    </xdr:to>
    <xdr:cxnSp macro="">
      <xdr:nvCxnSpPr>
        <xdr:cNvPr id="602" name="直線コネクタ 601"/>
        <xdr:cNvCxnSpPr/>
      </xdr:nvCxnSpPr>
      <xdr:spPr>
        <a:xfrm>
          <a:off x="18656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603"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604"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605"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606"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123026</xdr:rowOff>
    </xdr:from>
    <xdr:ext cx="469744" cy="259045"/>
    <xdr:sp macro="" textlink="">
      <xdr:nvSpPr>
        <xdr:cNvPr id="607" name="n_1mainValue【認定こども園・幼稚園・保育所】&#10;一人当たり面積"/>
        <xdr:cNvSpPr txBox="1"/>
      </xdr:nvSpPr>
      <xdr:spPr>
        <a:xfrm>
          <a:off x="210757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123026</xdr:rowOff>
    </xdr:from>
    <xdr:ext cx="469744" cy="259045"/>
    <xdr:sp macro="" textlink="">
      <xdr:nvSpPr>
        <xdr:cNvPr id="608" name="n_2mainValue【認定こども園・幼稚園・保育所】&#10;一人当たり面積"/>
        <xdr:cNvSpPr txBox="1"/>
      </xdr:nvSpPr>
      <xdr:spPr>
        <a:xfrm>
          <a:off x="201994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609" name="n_3mainValue【認定こども園・幼稚園・保育所】&#10;一人当たり面積"/>
        <xdr:cNvSpPr txBox="1"/>
      </xdr:nvSpPr>
      <xdr:spPr>
        <a:xfrm>
          <a:off x="19310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610" name="n_4mainValue【認定こども園・幼稚園・保育所】&#10;一人当たり面積"/>
        <xdr:cNvSpPr txBox="1"/>
      </xdr:nvSpPr>
      <xdr:spPr>
        <a:xfrm>
          <a:off x="18421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35" name="直線コネクタ 634"/>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36"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37" name="直線コネクタ 636"/>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39" name="直線コネクタ 6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40"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1" name="フローチャート: 判断 640"/>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42" name="フローチャート: 判断 641"/>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3" name="フローチャート: 判断 6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4" name="フローチャート: 判断 6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5" name="フローチャート: 判断 6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651" name="楕円 650"/>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652" name="【学校施設】&#10;有形固定資産減価償却率該当値テキスト"/>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653" name="楕円 652"/>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70485</xdr:rowOff>
    </xdr:to>
    <xdr:cxnSp macro="">
      <xdr:nvCxnSpPr>
        <xdr:cNvPr id="654" name="直線コネクタ 653"/>
        <xdr:cNvCxnSpPr/>
      </xdr:nvCxnSpPr>
      <xdr:spPr>
        <a:xfrm>
          <a:off x="15481300" y="104755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55" name="楕円 654"/>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17145</xdr:rowOff>
    </xdr:to>
    <xdr:cxnSp macro="">
      <xdr:nvCxnSpPr>
        <xdr:cNvPr id="656" name="直線コネクタ 655"/>
        <xdr:cNvCxnSpPr/>
      </xdr:nvCxnSpPr>
      <xdr:spPr>
        <a:xfrm>
          <a:off x="14592300" y="1044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657" name="楕円 656"/>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154305</xdr:rowOff>
    </xdr:to>
    <xdr:cxnSp macro="">
      <xdr:nvCxnSpPr>
        <xdr:cNvPr id="658" name="直線コネクタ 657"/>
        <xdr:cNvCxnSpPr/>
      </xdr:nvCxnSpPr>
      <xdr:spPr>
        <a:xfrm>
          <a:off x="13703300" y="10380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659" name="楕円 658"/>
        <xdr:cNvSpPr/>
      </xdr:nvSpPr>
      <xdr:spPr>
        <a:xfrm>
          <a:off x="1276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102870</xdr:rowOff>
    </xdr:to>
    <xdr:cxnSp macro="">
      <xdr:nvCxnSpPr>
        <xdr:cNvPr id="660" name="直線コネクタ 659"/>
        <xdr:cNvCxnSpPr/>
      </xdr:nvCxnSpPr>
      <xdr:spPr>
        <a:xfrm flipV="1">
          <a:off x="12814300" y="10380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661"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65" name="n_1mainValue【学校施設】&#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66" name="n_2main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667"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8" name="n_4main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94" name="直線コネクタ 693"/>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95"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96" name="直線コネクタ 695"/>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97"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98" name="直線コネクタ 697"/>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99"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700" name="フローチャート: 判断 699"/>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701" name="フローチャート: 判断 700"/>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702" name="フローチャート: 判断 7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703" name="フローチャート: 判断 7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704" name="フローチャート: 判断 7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90115</xdr:rowOff>
    </xdr:from>
    <xdr:to>
      <xdr:col>116</xdr:col>
      <xdr:colOff>114300</xdr:colOff>
      <xdr:row>64</xdr:row>
      <xdr:rowOff>20265</xdr:rowOff>
    </xdr:to>
    <xdr:sp macro="" textlink="">
      <xdr:nvSpPr>
        <xdr:cNvPr id="710" name="楕円 709"/>
        <xdr:cNvSpPr/>
      </xdr:nvSpPr>
      <xdr:spPr>
        <a:xfrm>
          <a:off x="22110700" y="10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5042</xdr:rowOff>
    </xdr:from>
    <xdr:ext cx="469744" cy="259045"/>
    <xdr:sp macro="" textlink="">
      <xdr:nvSpPr>
        <xdr:cNvPr id="711" name="【学校施設】&#10;一人当たり面積該当値テキスト"/>
        <xdr:cNvSpPr txBox="1"/>
      </xdr:nvSpPr>
      <xdr:spPr>
        <a:xfrm>
          <a:off x="22199600" y="108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90115</xdr:rowOff>
    </xdr:from>
    <xdr:to>
      <xdr:col>112</xdr:col>
      <xdr:colOff>38100</xdr:colOff>
      <xdr:row>64</xdr:row>
      <xdr:rowOff>20265</xdr:rowOff>
    </xdr:to>
    <xdr:sp macro="" textlink="">
      <xdr:nvSpPr>
        <xdr:cNvPr id="712" name="楕円 711"/>
        <xdr:cNvSpPr/>
      </xdr:nvSpPr>
      <xdr:spPr>
        <a:xfrm>
          <a:off x="21272500" y="108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140915</xdr:rowOff>
    </xdr:from>
    <xdr:to>
      <xdr:col>116</xdr:col>
      <xdr:colOff>63500</xdr:colOff>
      <xdr:row>63</xdr:row>
      <xdr:rowOff>140915</xdr:rowOff>
    </xdr:to>
    <xdr:cxnSp macro="">
      <xdr:nvCxnSpPr>
        <xdr:cNvPr id="713" name="直線コネクタ 712"/>
        <xdr:cNvCxnSpPr/>
      </xdr:nvCxnSpPr>
      <xdr:spPr>
        <a:xfrm>
          <a:off x="21323300" y="10942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91095</xdr:rowOff>
    </xdr:from>
    <xdr:to>
      <xdr:col>107</xdr:col>
      <xdr:colOff>101600</xdr:colOff>
      <xdr:row>64</xdr:row>
      <xdr:rowOff>21245</xdr:rowOff>
    </xdr:to>
    <xdr:sp macro="" textlink="">
      <xdr:nvSpPr>
        <xdr:cNvPr id="714" name="楕円 713"/>
        <xdr:cNvSpPr/>
      </xdr:nvSpPr>
      <xdr:spPr>
        <a:xfrm>
          <a:off x="20383500" y="108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140915</xdr:rowOff>
    </xdr:from>
    <xdr:to>
      <xdr:col>111</xdr:col>
      <xdr:colOff>177800</xdr:colOff>
      <xdr:row>63</xdr:row>
      <xdr:rowOff>141895</xdr:rowOff>
    </xdr:to>
    <xdr:cxnSp macro="">
      <xdr:nvCxnSpPr>
        <xdr:cNvPr id="715" name="直線コネクタ 714"/>
        <xdr:cNvCxnSpPr/>
      </xdr:nvCxnSpPr>
      <xdr:spPr>
        <a:xfrm flipV="1">
          <a:off x="20434300" y="1094226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92728</xdr:rowOff>
    </xdr:from>
    <xdr:to>
      <xdr:col>102</xdr:col>
      <xdr:colOff>165100</xdr:colOff>
      <xdr:row>64</xdr:row>
      <xdr:rowOff>22878</xdr:rowOff>
    </xdr:to>
    <xdr:sp macro="" textlink="">
      <xdr:nvSpPr>
        <xdr:cNvPr id="716" name="楕円 715"/>
        <xdr:cNvSpPr/>
      </xdr:nvSpPr>
      <xdr:spPr>
        <a:xfrm>
          <a:off x="19494500" y="108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141895</xdr:rowOff>
    </xdr:from>
    <xdr:to>
      <xdr:col>107</xdr:col>
      <xdr:colOff>50800</xdr:colOff>
      <xdr:row>63</xdr:row>
      <xdr:rowOff>143528</xdr:rowOff>
    </xdr:to>
    <xdr:cxnSp macro="">
      <xdr:nvCxnSpPr>
        <xdr:cNvPr id="717" name="直線コネクタ 716"/>
        <xdr:cNvCxnSpPr/>
      </xdr:nvCxnSpPr>
      <xdr:spPr>
        <a:xfrm flipV="1">
          <a:off x="19545300" y="1094324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93218</xdr:rowOff>
    </xdr:from>
    <xdr:to>
      <xdr:col>98</xdr:col>
      <xdr:colOff>38100</xdr:colOff>
      <xdr:row>64</xdr:row>
      <xdr:rowOff>23368</xdr:rowOff>
    </xdr:to>
    <xdr:sp macro="" textlink="">
      <xdr:nvSpPr>
        <xdr:cNvPr id="718" name="楕円 717"/>
        <xdr:cNvSpPr/>
      </xdr:nvSpPr>
      <xdr:spPr>
        <a:xfrm>
          <a:off x="18605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143528</xdr:rowOff>
    </xdr:from>
    <xdr:to>
      <xdr:col>102</xdr:col>
      <xdr:colOff>114300</xdr:colOff>
      <xdr:row>63</xdr:row>
      <xdr:rowOff>144018</xdr:rowOff>
    </xdr:to>
    <xdr:cxnSp macro="">
      <xdr:nvCxnSpPr>
        <xdr:cNvPr id="719" name="直線コネクタ 718"/>
        <xdr:cNvCxnSpPr/>
      </xdr:nvCxnSpPr>
      <xdr:spPr>
        <a:xfrm flipV="1">
          <a:off x="18656300" y="1094487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720"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721"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722"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723"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11392</xdr:rowOff>
    </xdr:from>
    <xdr:ext cx="469744" cy="259045"/>
    <xdr:sp macro="" textlink="">
      <xdr:nvSpPr>
        <xdr:cNvPr id="724" name="n_1mainValue【学校施設】&#10;一人当たり面積"/>
        <xdr:cNvSpPr txBox="1"/>
      </xdr:nvSpPr>
      <xdr:spPr>
        <a:xfrm>
          <a:off x="21075727" y="109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12372</xdr:rowOff>
    </xdr:from>
    <xdr:ext cx="469744" cy="259045"/>
    <xdr:sp macro="" textlink="">
      <xdr:nvSpPr>
        <xdr:cNvPr id="725" name="n_2mainValue【学校施設】&#10;一人当たり面積"/>
        <xdr:cNvSpPr txBox="1"/>
      </xdr:nvSpPr>
      <xdr:spPr>
        <a:xfrm>
          <a:off x="20199427" y="109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14005</xdr:rowOff>
    </xdr:from>
    <xdr:ext cx="469744" cy="259045"/>
    <xdr:sp macro="" textlink="">
      <xdr:nvSpPr>
        <xdr:cNvPr id="726" name="n_3mainValue【学校施設】&#10;一人当たり面積"/>
        <xdr:cNvSpPr txBox="1"/>
      </xdr:nvSpPr>
      <xdr:spPr>
        <a:xfrm>
          <a:off x="19310427" y="109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14495</xdr:rowOff>
    </xdr:from>
    <xdr:ext cx="469744" cy="259045"/>
    <xdr:sp macro="" textlink="">
      <xdr:nvSpPr>
        <xdr:cNvPr id="727" name="n_4mainValue【学校施設】&#10;一人当たり面積"/>
        <xdr:cNvSpPr txBox="1"/>
      </xdr:nvSpPr>
      <xdr:spPr>
        <a:xfrm>
          <a:off x="18421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8" name="直線コネクタ 767"/>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1"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2" name="直線コネクタ 77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73"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4" name="フローチャート: 判断 773"/>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7" name="フローチャート: 判断 776"/>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8" name="フローチャート: 判断 777"/>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84" name="楕円 783"/>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111141</xdr:rowOff>
    </xdr:from>
    <xdr:ext cx="405111" cy="259045"/>
    <xdr:sp macro="" textlink="">
      <xdr:nvSpPr>
        <xdr:cNvPr id="785" name="【公民館】&#10;有形固定資産減価償却率該当値テキスト"/>
        <xdr:cNvSpPr txBox="1"/>
      </xdr:nvSpPr>
      <xdr:spPr>
        <a:xfrm>
          <a:off x="16357600"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786" name="楕円 785"/>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139064</xdr:rowOff>
    </xdr:to>
    <xdr:cxnSp macro="">
      <xdr:nvCxnSpPr>
        <xdr:cNvPr id="787" name="直線コネクタ 786"/>
        <xdr:cNvCxnSpPr/>
      </xdr:nvCxnSpPr>
      <xdr:spPr>
        <a:xfrm>
          <a:off x="15481300" y="179260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88" name="楕円 787"/>
        <xdr:cNvSpPr/>
      </xdr:nvSpPr>
      <xdr:spPr>
        <a:xfrm>
          <a:off x="14541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104</xdr:row>
      <xdr:rowOff>95250</xdr:rowOff>
    </xdr:to>
    <xdr:cxnSp macro="">
      <xdr:nvCxnSpPr>
        <xdr:cNvPr id="789" name="直線コネクタ 788"/>
        <xdr:cNvCxnSpPr/>
      </xdr:nvCxnSpPr>
      <xdr:spPr>
        <a:xfrm>
          <a:off x="14592300" y="17880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90" name="楕円 789"/>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49530</xdr:rowOff>
    </xdr:to>
    <xdr:cxnSp macro="">
      <xdr:nvCxnSpPr>
        <xdr:cNvPr id="791" name="直線コネクタ 790"/>
        <xdr:cNvCxnSpPr/>
      </xdr:nvCxnSpPr>
      <xdr:spPr>
        <a:xfrm>
          <a:off x="13703300" y="1783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107314</xdr:rowOff>
    </xdr:from>
    <xdr:to>
      <xdr:col>67</xdr:col>
      <xdr:colOff>101600</xdr:colOff>
      <xdr:row>104</xdr:row>
      <xdr:rowOff>37464</xdr:rowOff>
    </xdr:to>
    <xdr:sp macro="" textlink="">
      <xdr:nvSpPr>
        <xdr:cNvPr id="792" name="楕円 791"/>
        <xdr:cNvSpPr/>
      </xdr:nvSpPr>
      <xdr:spPr>
        <a:xfrm>
          <a:off x="12763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104</xdr:row>
      <xdr:rowOff>3811</xdr:rowOff>
    </xdr:to>
    <xdr:cxnSp macro="">
      <xdr:nvCxnSpPr>
        <xdr:cNvPr id="793" name="直線コネクタ 792"/>
        <xdr:cNvCxnSpPr/>
      </xdr:nvCxnSpPr>
      <xdr:spPr>
        <a:xfrm>
          <a:off x="12814300" y="178174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4"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5"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96" name="n_3ave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97" name="n_4aveValue【公民館】&#10;有形固定資産減価償却率"/>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162577</xdr:rowOff>
    </xdr:from>
    <xdr:ext cx="405111" cy="259045"/>
    <xdr:sp macro="" textlink="">
      <xdr:nvSpPr>
        <xdr:cNvPr id="798" name="n_1mainValue【公民館】&#10;有形固定資産減価償却率"/>
        <xdr:cNvSpPr txBox="1"/>
      </xdr:nvSpPr>
      <xdr:spPr>
        <a:xfrm>
          <a:off x="152660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99" name="n_2main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00" name="n_3main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53991</xdr:rowOff>
    </xdr:from>
    <xdr:ext cx="405111" cy="259045"/>
    <xdr:sp macro="" textlink="">
      <xdr:nvSpPr>
        <xdr:cNvPr id="801" name="n_4mainValue【公民館】&#10;有形固定資産減価償却率"/>
        <xdr:cNvSpPr txBox="1"/>
      </xdr:nvSpPr>
      <xdr:spPr>
        <a:xfrm>
          <a:off x="12611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5" name="直線コネクタ 824"/>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6"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7" name="直線コネクタ 826"/>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8"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9" name="直線コネクタ 828"/>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30"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1" name="フローチャート: 判断 830"/>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2" name="フローチャート: 判断 831"/>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3" name="フローチャート: 判断 832"/>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4" name="フローチャート: 判断 833"/>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5" name="フローチャート: 判断 834"/>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41" name="楕円 840"/>
        <xdr:cNvSpPr/>
      </xdr:nvSpPr>
      <xdr:spPr>
        <a:xfrm>
          <a:off x="221107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64533</xdr:rowOff>
    </xdr:from>
    <xdr:ext cx="469744" cy="259045"/>
    <xdr:sp macro="" textlink="">
      <xdr:nvSpPr>
        <xdr:cNvPr id="842" name="【公民館】&#10;一人当たり面積該当値テキスト"/>
        <xdr:cNvSpPr txBox="1"/>
      </xdr:nvSpPr>
      <xdr:spPr>
        <a:xfrm>
          <a:off x="22199600" y="184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149606</xdr:rowOff>
    </xdr:from>
    <xdr:to>
      <xdr:col>112</xdr:col>
      <xdr:colOff>38100</xdr:colOff>
      <xdr:row>108</xdr:row>
      <xdr:rowOff>79756</xdr:rowOff>
    </xdr:to>
    <xdr:sp macro="" textlink="">
      <xdr:nvSpPr>
        <xdr:cNvPr id="843" name="楕円 842"/>
        <xdr:cNvSpPr/>
      </xdr:nvSpPr>
      <xdr:spPr>
        <a:xfrm>
          <a:off x="21272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28956</xdr:rowOff>
    </xdr:from>
    <xdr:to>
      <xdr:col>116</xdr:col>
      <xdr:colOff>63500</xdr:colOff>
      <xdr:row>108</xdr:row>
      <xdr:rowOff>28956</xdr:rowOff>
    </xdr:to>
    <xdr:cxnSp macro="">
      <xdr:nvCxnSpPr>
        <xdr:cNvPr id="844" name="直線コネクタ 843"/>
        <xdr:cNvCxnSpPr/>
      </xdr:nvCxnSpPr>
      <xdr:spPr>
        <a:xfrm>
          <a:off x="21323300" y="18545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150368</xdr:rowOff>
    </xdr:from>
    <xdr:to>
      <xdr:col>107</xdr:col>
      <xdr:colOff>101600</xdr:colOff>
      <xdr:row>108</xdr:row>
      <xdr:rowOff>80518</xdr:rowOff>
    </xdr:to>
    <xdr:sp macro="" textlink="">
      <xdr:nvSpPr>
        <xdr:cNvPr id="845" name="楕円 844"/>
        <xdr:cNvSpPr/>
      </xdr:nvSpPr>
      <xdr:spPr>
        <a:xfrm>
          <a:off x="20383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28956</xdr:rowOff>
    </xdr:from>
    <xdr:to>
      <xdr:col>111</xdr:col>
      <xdr:colOff>177800</xdr:colOff>
      <xdr:row>108</xdr:row>
      <xdr:rowOff>29718</xdr:rowOff>
    </xdr:to>
    <xdr:cxnSp macro="">
      <xdr:nvCxnSpPr>
        <xdr:cNvPr id="846" name="直線コネクタ 845"/>
        <xdr:cNvCxnSpPr/>
      </xdr:nvCxnSpPr>
      <xdr:spPr>
        <a:xfrm flipV="1">
          <a:off x="20434300" y="185455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151512</xdr:rowOff>
    </xdr:from>
    <xdr:to>
      <xdr:col>102</xdr:col>
      <xdr:colOff>165100</xdr:colOff>
      <xdr:row>108</xdr:row>
      <xdr:rowOff>81662</xdr:rowOff>
    </xdr:to>
    <xdr:sp macro="" textlink="">
      <xdr:nvSpPr>
        <xdr:cNvPr id="847" name="楕円 846"/>
        <xdr:cNvSpPr/>
      </xdr:nvSpPr>
      <xdr:spPr>
        <a:xfrm>
          <a:off x="19494500" y="18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29718</xdr:rowOff>
    </xdr:from>
    <xdr:to>
      <xdr:col>107</xdr:col>
      <xdr:colOff>50800</xdr:colOff>
      <xdr:row>108</xdr:row>
      <xdr:rowOff>30862</xdr:rowOff>
    </xdr:to>
    <xdr:cxnSp macro="">
      <xdr:nvCxnSpPr>
        <xdr:cNvPr id="848" name="直線コネクタ 847"/>
        <xdr:cNvCxnSpPr/>
      </xdr:nvCxnSpPr>
      <xdr:spPr>
        <a:xfrm flipV="1">
          <a:off x="19545300" y="185463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151892</xdr:rowOff>
    </xdr:from>
    <xdr:to>
      <xdr:col>98</xdr:col>
      <xdr:colOff>38100</xdr:colOff>
      <xdr:row>108</xdr:row>
      <xdr:rowOff>82042</xdr:rowOff>
    </xdr:to>
    <xdr:sp macro="" textlink="">
      <xdr:nvSpPr>
        <xdr:cNvPr id="849" name="楕円 848"/>
        <xdr:cNvSpPr/>
      </xdr:nvSpPr>
      <xdr:spPr>
        <a:xfrm>
          <a:off x="18605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30862</xdr:rowOff>
    </xdr:from>
    <xdr:to>
      <xdr:col>102</xdr:col>
      <xdr:colOff>114300</xdr:colOff>
      <xdr:row>108</xdr:row>
      <xdr:rowOff>31242</xdr:rowOff>
    </xdr:to>
    <xdr:cxnSp macro="">
      <xdr:nvCxnSpPr>
        <xdr:cNvPr id="850" name="直線コネクタ 849"/>
        <xdr:cNvCxnSpPr/>
      </xdr:nvCxnSpPr>
      <xdr:spPr>
        <a:xfrm flipV="1">
          <a:off x="18656300" y="1854746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1"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2"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3"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4"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70883</xdr:rowOff>
    </xdr:from>
    <xdr:ext cx="469744" cy="259045"/>
    <xdr:sp macro="" textlink="">
      <xdr:nvSpPr>
        <xdr:cNvPr id="855" name="n_1mainValue【公民館】&#10;一人当たり面積"/>
        <xdr:cNvSpPr txBox="1"/>
      </xdr:nvSpPr>
      <xdr:spPr>
        <a:xfrm>
          <a:off x="210757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71645</xdr:rowOff>
    </xdr:from>
    <xdr:ext cx="469744" cy="259045"/>
    <xdr:sp macro="" textlink="">
      <xdr:nvSpPr>
        <xdr:cNvPr id="856" name="n_2mainValue【公民館】&#10;一人当たり面積"/>
        <xdr:cNvSpPr txBox="1"/>
      </xdr:nvSpPr>
      <xdr:spPr>
        <a:xfrm>
          <a:off x="20199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72789</xdr:rowOff>
    </xdr:from>
    <xdr:ext cx="469744" cy="259045"/>
    <xdr:sp macro="" textlink="">
      <xdr:nvSpPr>
        <xdr:cNvPr id="857" name="n_3mainValue【公民館】&#10;一人当たり面積"/>
        <xdr:cNvSpPr txBox="1"/>
      </xdr:nvSpPr>
      <xdr:spPr>
        <a:xfrm>
          <a:off x="19310427" y="185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73169</xdr:rowOff>
    </xdr:from>
    <xdr:ext cx="469744" cy="259045"/>
    <xdr:sp macro="" textlink="">
      <xdr:nvSpPr>
        <xdr:cNvPr id="858" name="n_4mainValue【公民館】&#10;一人当たり面積"/>
        <xdr:cNvSpPr txBox="1"/>
      </xdr:nvSpPr>
      <xdr:spPr>
        <a:xfrm>
          <a:off x="18421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本町は町域が非常に狭く、行政効率が良いことから、一人当たりの有形固定資産額や面積・延長は軒並み類似団体より低い傾向にある。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この表では道路、橋梁・トンネル、学校施設、幼稚園・保育所、港湾・漁港が類似団体に比べ高い水準となっている。道路については、本町が整備を進めている下水道工事の際、現状復旧のため舗装をし直すことも多く、数値ほど老朽化が著しい状況ではないが、学校や保育園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園で建築年数がかなり経過しているため、更新されるまで高い水準が続くものと思われる。橋りょう・トンネルについては、町の主要な橋りょうの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つである佐井川橋の大規模改修を行ったことで減価償却率が大きく改善した。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このほか、公営住宅は更新や改修が進み類似団体に比べても大幅に低い水準を維持できている。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90" name="楕円 89"/>
        <xdr:cNvSpPr/>
      </xdr:nvSpPr>
      <xdr:spPr>
        <a:xfrm>
          <a:off x="4584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91" name="【体育館・プール】&#10;有形固定資産減価償却率該当値テキスト"/>
        <xdr:cNvSpPr txBox="1"/>
      </xdr:nvSpPr>
      <xdr:spPr>
        <a:xfrm>
          <a:off x="4673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92" name="楕円 91"/>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151856</xdr:rowOff>
    </xdr:to>
    <xdr:cxnSp macro="">
      <xdr:nvCxnSpPr>
        <xdr:cNvPr id="93" name="直線コネクタ 92"/>
        <xdr:cNvCxnSpPr/>
      </xdr:nvCxnSpPr>
      <xdr:spPr>
        <a:xfrm>
          <a:off x="3797300" y="107637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66766</xdr:rowOff>
    </xdr:from>
    <xdr:to>
      <xdr:col>15</xdr:col>
      <xdr:colOff>101600</xdr:colOff>
      <xdr:row>62</xdr:row>
      <xdr:rowOff>168366</xdr:rowOff>
    </xdr:to>
    <xdr:sp macro="" textlink="">
      <xdr:nvSpPr>
        <xdr:cNvPr id="94" name="楕円 93"/>
        <xdr:cNvSpPr/>
      </xdr:nvSpPr>
      <xdr:spPr>
        <a:xfrm>
          <a:off x="2857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117566</xdr:rowOff>
    </xdr:from>
    <xdr:to>
      <xdr:col>19</xdr:col>
      <xdr:colOff>177800</xdr:colOff>
      <xdr:row>62</xdr:row>
      <xdr:rowOff>133894</xdr:rowOff>
    </xdr:to>
    <xdr:cxnSp macro="">
      <xdr:nvCxnSpPr>
        <xdr:cNvPr id="95" name="直線コネクタ 94"/>
        <xdr:cNvCxnSpPr/>
      </xdr:nvCxnSpPr>
      <xdr:spPr>
        <a:xfrm>
          <a:off x="2908300" y="107474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96" name="楕円 95"/>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111034</xdr:rowOff>
    </xdr:from>
    <xdr:to>
      <xdr:col>15</xdr:col>
      <xdr:colOff>50800</xdr:colOff>
      <xdr:row>62</xdr:row>
      <xdr:rowOff>117566</xdr:rowOff>
    </xdr:to>
    <xdr:cxnSp macro="">
      <xdr:nvCxnSpPr>
        <xdr:cNvPr id="97" name="直線コネクタ 96"/>
        <xdr:cNvCxnSpPr/>
      </xdr:nvCxnSpPr>
      <xdr:spPr>
        <a:xfrm>
          <a:off x="2019300" y="1074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98" name="楕円 97"/>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111034</xdr:rowOff>
    </xdr:to>
    <xdr:cxnSp macro="">
      <xdr:nvCxnSpPr>
        <xdr:cNvPr id="99" name="直線コネクタ 98"/>
        <xdr:cNvCxnSpPr/>
      </xdr:nvCxnSpPr>
      <xdr:spPr>
        <a:xfrm>
          <a:off x="1130300" y="10721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04" name="n_1mainValue【体育館・プー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159493</xdr:rowOff>
    </xdr:from>
    <xdr:ext cx="405111" cy="259045"/>
    <xdr:sp macro="" textlink="">
      <xdr:nvSpPr>
        <xdr:cNvPr id="105" name="n_2mainValue【体育館・プール】&#10;有形固定資産減価償却率"/>
        <xdr:cNvSpPr txBox="1"/>
      </xdr:nvSpPr>
      <xdr:spPr>
        <a:xfrm>
          <a:off x="2705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106" name="n_3mainValue【体育館・プー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107"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149" name="楕円 14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15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151" name="楕円 150"/>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152" name="直線コネクタ 151"/>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100512</xdr:rowOff>
    </xdr:from>
    <xdr:to>
      <xdr:col>46</xdr:col>
      <xdr:colOff>38100</xdr:colOff>
      <xdr:row>63</xdr:row>
      <xdr:rowOff>30662</xdr:rowOff>
    </xdr:to>
    <xdr:sp macro="" textlink="">
      <xdr:nvSpPr>
        <xdr:cNvPr id="153" name="楕円 152"/>
        <xdr:cNvSpPr/>
      </xdr:nvSpPr>
      <xdr:spPr>
        <a:xfrm>
          <a:off x="86995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151312</xdr:rowOff>
    </xdr:from>
    <xdr:to>
      <xdr:col>50</xdr:col>
      <xdr:colOff>114300</xdr:colOff>
      <xdr:row>62</xdr:row>
      <xdr:rowOff>160020</xdr:rowOff>
    </xdr:to>
    <xdr:cxnSp macro="">
      <xdr:nvCxnSpPr>
        <xdr:cNvPr id="154" name="直線コネクタ 153"/>
        <xdr:cNvCxnSpPr/>
      </xdr:nvCxnSpPr>
      <xdr:spPr>
        <a:xfrm>
          <a:off x="8750300" y="107812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104866</xdr:rowOff>
    </xdr:from>
    <xdr:to>
      <xdr:col>41</xdr:col>
      <xdr:colOff>101600</xdr:colOff>
      <xdr:row>63</xdr:row>
      <xdr:rowOff>35016</xdr:rowOff>
    </xdr:to>
    <xdr:sp macro="" textlink="">
      <xdr:nvSpPr>
        <xdr:cNvPr id="155" name="楕円 154"/>
        <xdr:cNvSpPr/>
      </xdr:nvSpPr>
      <xdr:spPr>
        <a:xfrm>
          <a:off x="7810500" y="10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151312</xdr:rowOff>
    </xdr:from>
    <xdr:to>
      <xdr:col>45</xdr:col>
      <xdr:colOff>177800</xdr:colOff>
      <xdr:row>62</xdr:row>
      <xdr:rowOff>155666</xdr:rowOff>
    </xdr:to>
    <xdr:cxnSp macro="">
      <xdr:nvCxnSpPr>
        <xdr:cNvPr id="156" name="直線コネクタ 155"/>
        <xdr:cNvCxnSpPr/>
      </xdr:nvCxnSpPr>
      <xdr:spPr>
        <a:xfrm flipV="1">
          <a:off x="7861300" y="107812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104866</xdr:rowOff>
    </xdr:from>
    <xdr:to>
      <xdr:col>36</xdr:col>
      <xdr:colOff>165100</xdr:colOff>
      <xdr:row>63</xdr:row>
      <xdr:rowOff>35016</xdr:rowOff>
    </xdr:to>
    <xdr:sp macro="" textlink="">
      <xdr:nvSpPr>
        <xdr:cNvPr id="157" name="楕円 156"/>
        <xdr:cNvSpPr/>
      </xdr:nvSpPr>
      <xdr:spPr>
        <a:xfrm>
          <a:off x="6921500" y="10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155666</xdr:rowOff>
    </xdr:from>
    <xdr:to>
      <xdr:col>41</xdr:col>
      <xdr:colOff>50800</xdr:colOff>
      <xdr:row>62</xdr:row>
      <xdr:rowOff>155666</xdr:rowOff>
    </xdr:to>
    <xdr:cxnSp macro="">
      <xdr:nvCxnSpPr>
        <xdr:cNvPr id="158" name="直線コネクタ 157"/>
        <xdr:cNvCxnSpPr/>
      </xdr:nvCxnSpPr>
      <xdr:spPr>
        <a:xfrm>
          <a:off x="6972300" y="10785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163"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21789</xdr:rowOff>
    </xdr:from>
    <xdr:ext cx="469744" cy="259045"/>
    <xdr:sp macro="" textlink="">
      <xdr:nvSpPr>
        <xdr:cNvPr id="164" name="n_2mainValue【体育館・プール】&#10;一人当たり面積"/>
        <xdr:cNvSpPr txBox="1"/>
      </xdr:nvSpPr>
      <xdr:spPr>
        <a:xfrm>
          <a:off x="8515427" y="108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26143</xdr:rowOff>
    </xdr:from>
    <xdr:ext cx="469744" cy="259045"/>
    <xdr:sp macro="" textlink="">
      <xdr:nvSpPr>
        <xdr:cNvPr id="165" name="n_3mainValue【体育館・プール】&#10;一人当たり面積"/>
        <xdr:cNvSpPr txBox="1"/>
      </xdr:nvSpPr>
      <xdr:spPr>
        <a:xfrm>
          <a:off x="7626427" y="108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26143</xdr:rowOff>
    </xdr:from>
    <xdr:ext cx="469744" cy="259045"/>
    <xdr:sp macro="" textlink="">
      <xdr:nvSpPr>
        <xdr:cNvPr id="166" name="n_4mainValue【体育館・プール】&#10;一人当たり面積"/>
        <xdr:cNvSpPr txBox="1"/>
      </xdr:nvSpPr>
      <xdr:spPr>
        <a:xfrm>
          <a:off x="6737427" y="108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207" name="楕円 206"/>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208" name="【福祉施設】&#10;有形固定資産減価償却率該当値テキスト"/>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09" name="楕円 208"/>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116205</xdr:rowOff>
    </xdr:to>
    <xdr:cxnSp macro="">
      <xdr:nvCxnSpPr>
        <xdr:cNvPr id="210" name="直線コネクタ 209"/>
        <xdr:cNvCxnSpPr/>
      </xdr:nvCxnSpPr>
      <xdr:spPr>
        <a:xfrm>
          <a:off x="3797300" y="13959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211" name="楕円 210"/>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72389</xdr:rowOff>
    </xdr:to>
    <xdr:cxnSp macro="">
      <xdr:nvCxnSpPr>
        <xdr:cNvPr id="212" name="直線コネクタ 211"/>
        <xdr:cNvCxnSpPr/>
      </xdr:nvCxnSpPr>
      <xdr:spPr>
        <a:xfrm>
          <a:off x="2908300" y="13917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76836</xdr:rowOff>
    </xdr:from>
    <xdr:to>
      <xdr:col>10</xdr:col>
      <xdr:colOff>165100</xdr:colOff>
      <xdr:row>80</xdr:row>
      <xdr:rowOff>6986</xdr:rowOff>
    </xdr:to>
    <xdr:sp macro="" textlink="">
      <xdr:nvSpPr>
        <xdr:cNvPr id="213" name="楕円 212"/>
        <xdr:cNvSpPr/>
      </xdr:nvSpPr>
      <xdr:spPr>
        <a:xfrm>
          <a:off x="1968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127636</xdr:rowOff>
    </xdr:from>
    <xdr:to>
      <xdr:col>15</xdr:col>
      <xdr:colOff>50800</xdr:colOff>
      <xdr:row>81</xdr:row>
      <xdr:rowOff>30480</xdr:rowOff>
    </xdr:to>
    <xdr:cxnSp macro="">
      <xdr:nvCxnSpPr>
        <xdr:cNvPr id="214" name="直線コネクタ 213"/>
        <xdr:cNvCxnSpPr/>
      </xdr:nvCxnSpPr>
      <xdr:spPr>
        <a:xfrm>
          <a:off x="2019300" y="13672186"/>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63500</xdr:rowOff>
    </xdr:from>
    <xdr:to>
      <xdr:col>6</xdr:col>
      <xdr:colOff>38100</xdr:colOff>
      <xdr:row>80</xdr:row>
      <xdr:rowOff>165100</xdr:rowOff>
    </xdr:to>
    <xdr:sp macro="" textlink="">
      <xdr:nvSpPr>
        <xdr:cNvPr id="215" name="楕円 214"/>
        <xdr:cNvSpPr/>
      </xdr:nvSpPr>
      <xdr:spPr>
        <a:xfrm>
          <a:off x="107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127636</xdr:rowOff>
    </xdr:from>
    <xdr:to>
      <xdr:col>10</xdr:col>
      <xdr:colOff>114300</xdr:colOff>
      <xdr:row>80</xdr:row>
      <xdr:rowOff>114300</xdr:rowOff>
    </xdr:to>
    <xdr:cxnSp macro="">
      <xdr:nvCxnSpPr>
        <xdr:cNvPr id="216" name="直線コネクタ 215"/>
        <xdr:cNvCxnSpPr/>
      </xdr:nvCxnSpPr>
      <xdr:spPr>
        <a:xfrm flipV="1">
          <a:off x="1130300" y="13672186"/>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219" name="n_3aveValue【福祉施設】&#10;有形固定資産減価償却率"/>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221"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222" name="n_2mainValue【福祉施設】&#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23513</xdr:rowOff>
    </xdr:from>
    <xdr:ext cx="405111" cy="259045"/>
    <xdr:sp macro="" textlink="">
      <xdr:nvSpPr>
        <xdr:cNvPr id="223" name="n_3mainValue【福祉施設】&#10;有形固定資産減価償却率"/>
        <xdr:cNvSpPr txBox="1"/>
      </xdr:nvSpPr>
      <xdr:spPr>
        <a:xfrm>
          <a:off x="18167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10177</xdr:rowOff>
    </xdr:from>
    <xdr:ext cx="405111" cy="259045"/>
    <xdr:sp macro="" textlink="">
      <xdr:nvSpPr>
        <xdr:cNvPr id="224" name="n_4mainValue【福祉施設】&#10;有形固定資産減価償却率"/>
        <xdr:cNvSpPr txBox="1"/>
      </xdr:nvSpPr>
      <xdr:spPr>
        <a:xfrm>
          <a:off x="927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266" name="楕円 265"/>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167113</xdr:rowOff>
    </xdr:from>
    <xdr:ext cx="469744" cy="259045"/>
    <xdr:sp macro="" textlink="">
      <xdr:nvSpPr>
        <xdr:cNvPr id="267" name="【福祉施設】&#10;一人当たり面積該当値テキスト"/>
        <xdr:cNvSpPr txBox="1"/>
      </xdr:nvSpPr>
      <xdr:spPr>
        <a:xfrm>
          <a:off x="10515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17236</xdr:rowOff>
    </xdr:from>
    <xdr:to>
      <xdr:col>50</xdr:col>
      <xdr:colOff>165100</xdr:colOff>
      <xdr:row>85</xdr:row>
      <xdr:rowOff>118836</xdr:rowOff>
    </xdr:to>
    <xdr:sp macro="" textlink="">
      <xdr:nvSpPr>
        <xdr:cNvPr id="268" name="楕円 267"/>
        <xdr:cNvSpPr/>
      </xdr:nvSpPr>
      <xdr:spPr>
        <a:xfrm>
          <a:off x="9588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68036</xdr:rowOff>
    </xdr:from>
    <xdr:to>
      <xdr:col>55</xdr:col>
      <xdr:colOff>0</xdr:colOff>
      <xdr:row>85</xdr:row>
      <xdr:rowOff>68036</xdr:rowOff>
    </xdr:to>
    <xdr:cxnSp macro="">
      <xdr:nvCxnSpPr>
        <xdr:cNvPr id="269" name="直線コネクタ 268"/>
        <xdr:cNvCxnSpPr/>
      </xdr:nvCxnSpPr>
      <xdr:spPr>
        <a:xfrm>
          <a:off x="9639300" y="14641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19413</xdr:rowOff>
    </xdr:from>
    <xdr:to>
      <xdr:col>46</xdr:col>
      <xdr:colOff>38100</xdr:colOff>
      <xdr:row>85</xdr:row>
      <xdr:rowOff>121013</xdr:rowOff>
    </xdr:to>
    <xdr:sp macro="" textlink="">
      <xdr:nvSpPr>
        <xdr:cNvPr id="270" name="楕円 269"/>
        <xdr:cNvSpPr/>
      </xdr:nvSpPr>
      <xdr:spPr>
        <a:xfrm>
          <a:off x="8699500" y="145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68036</xdr:rowOff>
    </xdr:from>
    <xdr:to>
      <xdr:col>50</xdr:col>
      <xdr:colOff>114300</xdr:colOff>
      <xdr:row>85</xdr:row>
      <xdr:rowOff>70213</xdr:rowOff>
    </xdr:to>
    <xdr:cxnSp macro="">
      <xdr:nvCxnSpPr>
        <xdr:cNvPr id="271" name="直線コネクタ 270"/>
        <xdr:cNvCxnSpPr/>
      </xdr:nvCxnSpPr>
      <xdr:spPr>
        <a:xfrm flipV="1">
          <a:off x="8750300" y="146412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272" name="楕円 271"/>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70213</xdr:rowOff>
    </xdr:from>
    <xdr:to>
      <xdr:col>45</xdr:col>
      <xdr:colOff>177800</xdr:colOff>
      <xdr:row>85</xdr:row>
      <xdr:rowOff>72389</xdr:rowOff>
    </xdr:to>
    <xdr:cxnSp macro="">
      <xdr:nvCxnSpPr>
        <xdr:cNvPr id="273" name="直線コネクタ 272"/>
        <xdr:cNvCxnSpPr/>
      </xdr:nvCxnSpPr>
      <xdr:spPr>
        <a:xfrm flipV="1">
          <a:off x="7861300" y="14643463"/>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22679</xdr:rowOff>
    </xdr:from>
    <xdr:to>
      <xdr:col>36</xdr:col>
      <xdr:colOff>165100</xdr:colOff>
      <xdr:row>85</xdr:row>
      <xdr:rowOff>124279</xdr:rowOff>
    </xdr:to>
    <xdr:sp macro="" textlink="">
      <xdr:nvSpPr>
        <xdr:cNvPr id="274" name="楕円 273"/>
        <xdr:cNvSpPr/>
      </xdr:nvSpPr>
      <xdr:spPr>
        <a:xfrm>
          <a:off x="6921500" y="145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85</xdr:row>
      <xdr:rowOff>73479</xdr:rowOff>
    </xdr:to>
    <xdr:cxnSp macro="">
      <xdr:nvCxnSpPr>
        <xdr:cNvPr id="275" name="直線コネクタ 274"/>
        <xdr:cNvCxnSpPr/>
      </xdr:nvCxnSpPr>
      <xdr:spPr>
        <a:xfrm flipV="1">
          <a:off x="6972300" y="146456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109963</xdr:rowOff>
    </xdr:from>
    <xdr:ext cx="469744" cy="259045"/>
    <xdr:sp macro="" textlink="">
      <xdr:nvSpPr>
        <xdr:cNvPr id="280" name="n_1mainValue【福祉施設】&#10;一人当たり面積"/>
        <xdr:cNvSpPr txBox="1"/>
      </xdr:nvSpPr>
      <xdr:spPr>
        <a:xfrm>
          <a:off x="93917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112140</xdr:rowOff>
    </xdr:from>
    <xdr:ext cx="469744" cy="259045"/>
    <xdr:sp macro="" textlink="">
      <xdr:nvSpPr>
        <xdr:cNvPr id="281" name="n_2mainValue【福祉施設】&#10;一人当たり面積"/>
        <xdr:cNvSpPr txBox="1"/>
      </xdr:nvSpPr>
      <xdr:spPr>
        <a:xfrm>
          <a:off x="8515427" y="146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282"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115406</xdr:rowOff>
    </xdr:from>
    <xdr:ext cx="469744" cy="259045"/>
    <xdr:sp macro="" textlink="">
      <xdr:nvSpPr>
        <xdr:cNvPr id="283" name="n_4mainValue【福祉施設】&#10;一人当たり面積"/>
        <xdr:cNvSpPr txBox="1"/>
      </xdr:nvSpPr>
      <xdr:spPr>
        <a:xfrm>
          <a:off x="6737427"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9" name="直線コネクタ 308"/>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14" name="【市民会館】&#10;有形固定資産減価償却率平均値テキスト"/>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5" name="フローチャート: 判断 314"/>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6" name="フローチャート: 判断 315"/>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7" name="フローチャート: 判断 316"/>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8" name="フローチャート: 判断 317"/>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9" name="フローチャート: 判断 31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25" name="楕円 324"/>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26"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33564</xdr:rowOff>
    </xdr:from>
    <xdr:to>
      <xdr:col>20</xdr:col>
      <xdr:colOff>38100</xdr:colOff>
      <xdr:row>105</xdr:row>
      <xdr:rowOff>135164</xdr:rowOff>
    </xdr:to>
    <xdr:sp macro="" textlink="">
      <xdr:nvSpPr>
        <xdr:cNvPr id="327" name="楕円 326"/>
        <xdr:cNvSpPr/>
      </xdr:nvSpPr>
      <xdr:spPr>
        <a:xfrm>
          <a:off x="3746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84364</xdr:rowOff>
    </xdr:from>
    <xdr:to>
      <xdr:col>24</xdr:col>
      <xdr:colOff>63500</xdr:colOff>
      <xdr:row>105</xdr:row>
      <xdr:rowOff>121920</xdr:rowOff>
    </xdr:to>
    <xdr:cxnSp macro="">
      <xdr:nvCxnSpPr>
        <xdr:cNvPr id="328" name="直線コネクタ 327"/>
        <xdr:cNvCxnSpPr/>
      </xdr:nvCxnSpPr>
      <xdr:spPr>
        <a:xfrm>
          <a:off x="3797300" y="180866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329" name="楕円 328"/>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84364</xdr:rowOff>
    </xdr:to>
    <xdr:cxnSp macro="">
      <xdr:nvCxnSpPr>
        <xdr:cNvPr id="330" name="直線コネクタ 329"/>
        <xdr:cNvCxnSpPr/>
      </xdr:nvCxnSpPr>
      <xdr:spPr>
        <a:xfrm>
          <a:off x="2908300" y="180474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331" name="楕円 330"/>
        <xdr:cNvSpPr/>
      </xdr:nvSpPr>
      <xdr:spPr>
        <a:xfrm>
          <a:off x="196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45176</xdr:rowOff>
    </xdr:to>
    <xdr:cxnSp macro="">
      <xdr:nvCxnSpPr>
        <xdr:cNvPr id="332" name="直線コネクタ 331"/>
        <xdr:cNvCxnSpPr/>
      </xdr:nvCxnSpPr>
      <xdr:spPr>
        <a:xfrm>
          <a:off x="2019300" y="1800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111942</xdr:rowOff>
    </xdr:from>
    <xdr:to>
      <xdr:col>6</xdr:col>
      <xdr:colOff>38100</xdr:colOff>
      <xdr:row>105</xdr:row>
      <xdr:rowOff>42092</xdr:rowOff>
    </xdr:to>
    <xdr:sp macro="" textlink="">
      <xdr:nvSpPr>
        <xdr:cNvPr id="333" name="楕円 332"/>
        <xdr:cNvSpPr/>
      </xdr:nvSpPr>
      <xdr:spPr>
        <a:xfrm>
          <a:off x="1079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162742</xdr:rowOff>
    </xdr:from>
    <xdr:to>
      <xdr:col>10</xdr:col>
      <xdr:colOff>114300</xdr:colOff>
      <xdr:row>105</xdr:row>
      <xdr:rowOff>5987</xdr:rowOff>
    </xdr:to>
    <xdr:cxnSp macro="">
      <xdr:nvCxnSpPr>
        <xdr:cNvPr id="334" name="直線コネクタ 333"/>
        <xdr:cNvCxnSpPr/>
      </xdr:nvCxnSpPr>
      <xdr:spPr>
        <a:xfrm>
          <a:off x="1130300" y="179935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335" name="n_1aveValue【市民会館】&#10;有形固定資産減価償却率"/>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36"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37"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8"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126291</xdr:rowOff>
    </xdr:from>
    <xdr:ext cx="405111" cy="259045"/>
    <xdr:sp macro="" textlink="">
      <xdr:nvSpPr>
        <xdr:cNvPr id="339" name="n_1mainValue【市民会館】&#10;有形固定資産減価償却率"/>
        <xdr:cNvSpPr txBox="1"/>
      </xdr:nvSpPr>
      <xdr:spPr>
        <a:xfrm>
          <a:off x="3582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340" name="n_2mainValue【市民会館】&#10;有形固定資産減価償却率"/>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47914</xdr:rowOff>
    </xdr:from>
    <xdr:ext cx="405111" cy="259045"/>
    <xdr:sp macro="" textlink="">
      <xdr:nvSpPr>
        <xdr:cNvPr id="341" name="n_3mainValue【市民会館】&#10;有形固定資産減価償却率"/>
        <xdr:cNvSpPr txBox="1"/>
      </xdr:nvSpPr>
      <xdr:spPr>
        <a:xfrm>
          <a:off x="1816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33219</xdr:rowOff>
    </xdr:from>
    <xdr:ext cx="405111" cy="259045"/>
    <xdr:sp macro="" textlink="">
      <xdr:nvSpPr>
        <xdr:cNvPr id="342" name="n_4mainValue【市民会館】&#10;有形固定資産減価償却率"/>
        <xdr:cNvSpPr txBox="1"/>
      </xdr:nvSpPr>
      <xdr:spPr>
        <a:xfrm>
          <a:off x="927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4" name="直線コネクタ 363"/>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5"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6" name="直線コネクタ 365"/>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7"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8" name="直線コネクタ 367"/>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69"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0" name="フローチャート: 判断 36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71" name="フローチャート: 判断 370"/>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2" name="フローチャート: 判断 371"/>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73" name="フローチャート: 判断 372"/>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4" name="フローチャート: 判断 373"/>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30429</xdr:rowOff>
    </xdr:from>
    <xdr:to>
      <xdr:col>55</xdr:col>
      <xdr:colOff>50800</xdr:colOff>
      <xdr:row>107</xdr:row>
      <xdr:rowOff>132029</xdr:rowOff>
    </xdr:to>
    <xdr:sp macro="" textlink="">
      <xdr:nvSpPr>
        <xdr:cNvPr id="380" name="楕円 379"/>
        <xdr:cNvSpPr/>
      </xdr:nvSpPr>
      <xdr:spPr>
        <a:xfrm>
          <a:off x="104267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8856</xdr:rowOff>
    </xdr:from>
    <xdr:ext cx="469744" cy="259045"/>
    <xdr:sp macro="" textlink="">
      <xdr:nvSpPr>
        <xdr:cNvPr id="381" name="【市民会館】&#10;一人当たり面積該当値テキスト"/>
        <xdr:cNvSpPr txBox="1"/>
      </xdr:nvSpPr>
      <xdr:spPr>
        <a:xfrm>
          <a:off x="10515600"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30429</xdr:rowOff>
    </xdr:from>
    <xdr:to>
      <xdr:col>50</xdr:col>
      <xdr:colOff>165100</xdr:colOff>
      <xdr:row>107</xdr:row>
      <xdr:rowOff>132029</xdr:rowOff>
    </xdr:to>
    <xdr:sp macro="" textlink="">
      <xdr:nvSpPr>
        <xdr:cNvPr id="382" name="楕円 381"/>
        <xdr:cNvSpPr/>
      </xdr:nvSpPr>
      <xdr:spPr>
        <a:xfrm>
          <a:off x="95885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81229</xdr:rowOff>
    </xdr:from>
    <xdr:to>
      <xdr:col>55</xdr:col>
      <xdr:colOff>0</xdr:colOff>
      <xdr:row>107</xdr:row>
      <xdr:rowOff>81229</xdr:rowOff>
    </xdr:to>
    <xdr:cxnSp macro="">
      <xdr:nvCxnSpPr>
        <xdr:cNvPr id="383" name="直線コネクタ 382"/>
        <xdr:cNvCxnSpPr/>
      </xdr:nvCxnSpPr>
      <xdr:spPr>
        <a:xfrm>
          <a:off x="9639300" y="184263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31344</xdr:rowOff>
    </xdr:from>
    <xdr:to>
      <xdr:col>46</xdr:col>
      <xdr:colOff>38100</xdr:colOff>
      <xdr:row>107</xdr:row>
      <xdr:rowOff>132944</xdr:rowOff>
    </xdr:to>
    <xdr:sp macro="" textlink="">
      <xdr:nvSpPr>
        <xdr:cNvPr id="384" name="楕円 383"/>
        <xdr:cNvSpPr/>
      </xdr:nvSpPr>
      <xdr:spPr>
        <a:xfrm>
          <a:off x="8699500" y="18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81229</xdr:rowOff>
    </xdr:from>
    <xdr:to>
      <xdr:col>50</xdr:col>
      <xdr:colOff>114300</xdr:colOff>
      <xdr:row>107</xdr:row>
      <xdr:rowOff>82144</xdr:rowOff>
    </xdr:to>
    <xdr:cxnSp macro="">
      <xdr:nvCxnSpPr>
        <xdr:cNvPr id="385" name="直線コネクタ 384"/>
        <xdr:cNvCxnSpPr/>
      </xdr:nvCxnSpPr>
      <xdr:spPr>
        <a:xfrm flipV="1">
          <a:off x="8750300" y="1842637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33173</xdr:rowOff>
    </xdr:from>
    <xdr:to>
      <xdr:col>41</xdr:col>
      <xdr:colOff>101600</xdr:colOff>
      <xdr:row>107</xdr:row>
      <xdr:rowOff>134773</xdr:rowOff>
    </xdr:to>
    <xdr:sp macro="" textlink="">
      <xdr:nvSpPr>
        <xdr:cNvPr id="386" name="楕円 385"/>
        <xdr:cNvSpPr/>
      </xdr:nvSpPr>
      <xdr:spPr>
        <a:xfrm>
          <a:off x="7810500" y="18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82144</xdr:rowOff>
    </xdr:from>
    <xdr:to>
      <xdr:col>45</xdr:col>
      <xdr:colOff>177800</xdr:colOff>
      <xdr:row>107</xdr:row>
      <xdr:rowOff>83973</xdr:rowOff>
    </xdr:to>
    <xdr:cxnSp macro="">
      <xdr:nvCxnSpPr>
        <xdr:cNvPr id="387" name="直線コネクタ 386"/>
        <xdr:cNvCxnSpPr/>
      </xdr:nvCxnSpPr>
      <xdr:spPr>
        <a:xfrm flipV="1">
          <a:off x="7861300" y="184272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34086</xdr:rowOff>
    </xdr:from>
    <xdr:to>
      <xdr:col>36</xdr:col>
      <xdr:colOff>165100</xdr:colOff>
      <xdr:row>107</xdr:row>
      <xdr:rowOff>135686</xdr:rowOff>
    </xdr:to>
    <xdr:sp macro="" textlink="">
      <xdr:nvSpPr>
        <xdr:cNvPr id="388" name="楕円 387"/>
        <xdr:cNvSpPr/>
      </xdr:nvSpPr>
      <xdr:spPr>
        <a:xfrm>
          <a:off x="6921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83973</xdr:rowOff>
    </xdr:from>
    <xdr:to>
      <xdr:col>41</xdr:col>
      <xdr:colOff>50800</xdr:colOff>
      <xdr:row>107</xdr:row>
      <xdr:rowOff>84886</xdr:rowOff>
    </xdr:to>
    <xdr:cxnSp macro="">
      <xdr:nvCxnSpPr>
        <xdr:cNvPr id="389" name="直線コネクタ 388"/>
        <xdr:cNvCxnSpPr/>
      </xdr:nvCxnSpPr>
      <xdr:spPr>
        <a:xfrm flipV="1">
          <a:off x="6972300" y="1842912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390"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391"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92"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393"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123156</xdr:rowOff>
    </xdr:from>
    <xdr:ext cx="469744" cy="259045"/>
    <xdr:sp macro="" textlink="">
      <xdr:nvSpPr>
        <xdr:cNvPr id="394" name="n_1mainValue【市民会館】&#10;一人当たり面積"/>
        <xdr:cNvSpPr txBox="1"/>
      </xdr:nvSpPr>
      <xdr:spPr>
        <a:xfrm>
          <a:off x="9391727" y="184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124071</xdr:rowOff>
    </xdr:from>
    <xdr:ext cx="469744" cy="259045"/>
    <xdr:sp macro="" textlink="">
      <xdr:nvSpPr>
        <xdr:cNvPr id="395" name="n_2mainValue【市民会館】&#10;一人当たり面積"/>
        <xdr:cNvSpPr txBox="1"/>
      </xdr:nvSpPr>
      <xdr:spPr>
        <a:xfrm>
          <a:off x="8515427" y="184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125900</xdr:rowOff>
    </xdr:from>
    <xdr:ext cx="469744" cy="259045"/>
    <xdr:sp macro="" textlink="">
      <xdr:nvSpPr>
        <xdr:cNvPr id="396" name="n_3mainValue【市民会館】&#10;一人当たり面積"/>
        <xdr:cNvSpPr txBox="1"/>
      </xdr:nvSpPr>
      <xdr:spPr>
        <a:xfrm>
          <a:off x="7626427" y="184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126813</xdr:rowOff>
    </xdr:from>
    <xdr:ext cx="469744" cy="259045"/>
    <xdr:sp macro="" textlink="">
      <xdr:nvSpPr>
        <xdr:cNvPr id="397" name="n_4mainValue【市民会館】&#10;一人当たり面積"/>
        <xdr:cNvSpPr txBox="1"/>
      </xdr:nvSpPr>
      <xdr:spPr>
        <a:xfrm>
          <a:off x="67374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2" name="直線コネクタ 421"/>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5"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6" name="直線コネクタ 425"/>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27"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8" name="フローチャート: 判断 427"/>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9" name="フローチャート: 判断 42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1" name="フローチャート: 判断 430"/>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2" name="フローチャート: 判断 431"/>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38" name="楕円 437"/>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39" name="【一般廃棄物処理施設】&#10;有形固定資産減価償却率該当値テキスト"/>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440" name="楕円 439"/>
        <xdr:cNvSpPr/>
      </xdr:nvSpPr>
      <xdr:spPr>
        <a:xfrm>
          <a:off x="1543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40</xdr:row>
      <xdr:rowOff>76200</xdr:rowOff>
    </xdr:to>
    <xdr:cxnSp macro="">
      <xdr:nvCxnSpPr>
        <xdr:cNvPr id="441" name="直線コネクタ 440"/>
        <xdr:cNvCxnSpPr/>
      </xdr:nvCxnSpPr>
      <xdr:spPr>
        <a:xfrm>
          <a:off x="15481300" y="689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42" name="楕円 441"/>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40</xdr:row>
      <xdr:rowOff>38100</xdr:rowOff>
    </xdr:to>
    <xdr:cxnSp macro="">
      <xdr:nvCxnSpPr>
        <xdr:cNvPr id="443" name="直線コネクタ 442"/>
        <xdr:cNvCxnSpPr/>
      </xdr:nvCxnSpPr>
      <xdr:spPr>
        <a:xfrm>
          <a:off x="14592300" y="68179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444" name="楕円 443"/>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131445</xdr:rowOff>
    </xdr:to>
    <xdr:cxnSp macro="">
      <xdr:nvCxnSpPr>
        <xdr:cNvPr id="445" name="直線コネクタ 444"/>
        <xdr:cNvCxnSpPr/>
      </xdr:nvCxnSpPr>
      <xdr:spPr>
        <a:xfrm>
          <a:off x="13703300" y="672846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73025</xdr:rowOff>
    </xdr:from>
    <xdr:to>
      <xdr:col>67</xdr:col>
      <xdr:colOff>101600</xdr:colOff>
      <xdr:row>39</xdr:row>
      <xdr:rowOff>3175</xdr:rowOff>
    </xdr:to>
    <xdr:sp macro="" textlink="">
      <xdr:nvSpPr>
        <xdr:cNvPr id="446" name="楕円 445"/>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39</xdr:row>
      <xdr:rowOff>41910</xdr:rowOff>
    </xdr:to>
    <xdr:cxnSp macro="">
      <xdr:nvCxnSpPr>
        <xdr:cNvPr id="447" name="直線コネクタ 446"/>
        <xdr:cNvCxnSpPr/>
      </xdr:nvCxnSpPr>
      <xdr:spPr>
        <a:xfrm>
          <a:off x="12814300" y="663892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8"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9"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0"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1"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452" name="n_1mainValue【一般廃棄物処理施設】&#10;有形固定資産減価償却率"/>
        <xdr:cNvSpPr txBox="1"/>
      </xdr:nvSpPr>
      <xdr:spPr>
        <a:xfrm>
          <a:off x="15266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453" name="n_2mainValue【一般廃棄物処理施設】&#10;有形固定資産減価償却率"/>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454" name="n_3mainValue【一般廃棄物処理施設】&#10;有形固定資産減価償却率"/>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165752</xdr:rowOff>
    </xdr:from>
    <xdr:ext cx="405111" cy="259045"/>
    <xdr:sp macro="" textlink="">
      <xdr:nvSpPr>
        <xdr:cNvPr id="455" name="n_4mainValue【一般廃棄物処理施設】&#10;有形固定資産減価償却率"/>
        <xdr:cNvSpPr txBox="1"/>
      </xdr:nvSpPr>
      <xdr:spPr>
        <a:xfrm>
          <a:off x="12611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79" name="直線コネクタ 478"/>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0"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1" name="直線コネクタ 480"/>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2"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3" name="直線コネクタ 482"/>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4"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5" name="フローチャート: 判断 484"/>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6" name="フローチャート: 判断 485"/>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7" name="フローチャート: 判断 486"/>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8" name="フローチャート: 判断 487"/>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89" name="フローチャート: 判断 488"/>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34837</xdr:rowOff>
    </xdr:from>
    <xdr:to>
      <xdr:col>116</xdr:col>
      <xdr:colOff>114300</xdr:colOff>
      <xdr:row>39</xdr:row>
      <xdr:rowOff>136437</xdr:rowOff>
    </xdr:to>
    <xdr:sp macro="" textlink="">
      <xdr:nvSpPr>
        <xdr:cNvPr id="495" name="楕円 494"/>
        <xdr:cNvSpPr/>
      </xdr:nvSpPr>
      <xdr:spPr>
        <a:xfrm>
          <a:off x="22110700" y="67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13264</xdr:rowOff>
    </xdr:from>
    <xdr:ext cx="599010" cy="259045"/>
    <xdr:sp macro="" textlink="">
      <xdr:nvSpPr>
        <xdr:cNvPr id="496" name="【一般廃棄物処理施設】&#10;一人当たり有形固定資産（償却資産）額該当値テキスト"/>
        <xdr:cNvSpPr txBox="1"/>
      </xdr:nvSpPr>
      <xdr:spPr>
        <a:xfrm>
          <a:off x="22199600" y="66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34906</xdr:rowOff>
    </xdr:from>
    <xdr:to>
      <xdr:col>112</xdr:col>
      <xdr:colOff>38100</xdr:colOff>
      <xdr:row>39</xdr:row>
      <xdr:rowOff>136506</xdr:rowOff>
    </xdr:to>
    <xdr:sp macro="" textlink="">
      <xdr:nvSpPr>
        <xdr:cNvPr id="497" name="楕円 496"/>
        <xdr:cNvSpPr/>
      </xdr:nvSpPr>
      <xdr:spPr>
        <a:xfrm>
          <a:off x="21272500" y="6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85637</xdr:rowOff>
    </xdr:from>
    <xdr:to>
      <xdr:col>116</xdr:col>
      <xdr:colOff>63500</xdr:colOff>
      <xdr:row>39</xdr:row>
      <xdr:rowOff>85706</xdr:rowOff>
    </xdr:to>
    <xdr:cxnSp macro="">
      <xdr:nvCxnSpPr>
        <xdr:cNvPr id="498" name="直線コネクタ 497"/>
        <xdr:cNvCxnSpPr/>
      </xdr:nvCxnSpPr>
      <xdr:spPr>
        <a:xfrm flipV="1">
          <a:off x="21323300" y="6772187"/>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37596</xdr:rowOff>
    </xdr:from>
    <xdr:to>
      <xdr:col>107</xdr:col>
      <xdr:colOff>101600</xdr:colOff>
      <xdr:row>39</xdr:row>
      <xdr:rowOff>139196</xdr:rowOff>
    </xdr:to>
    <xdr:sp macro="" textlink="">
      <xdr:nvSpPr>
        <xdr:cNvPr id="499" name="楕円 498"/>
        <xdr:cNvSpPr/>
      </xdr:nvSpPr>
      <xdr:spPr>
        <a:xfrm>
          <a:off x="20383500" y="67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85706</xdr:rowOff>
    </xdr:from>
    <xdr:to>
      <xdr:col>111</xdr:col>
      <xdr:colOff>177800</xdr:colOff>
      <xdr:row>39</xdr:row>
      <xdr:rowOff>88396</xdr:rowOff>
    </xdr:to>
    <xdr:cxnSp macro="">
      <xdr:nvCxnSpPr>
        <xdr:cNvPr id="500" name="直線コネクタ 499"/>
        <xdr:cNvCxnSpPr/>
      </xdr:nvCxnSpPr>
      <xdr:spPr>
        <a:xfrm flipV="1">
          <a:off x="20434300" y="677225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42686</xdr:rowOff>
    </xdr:from>
    <xdr:to>
      <xdr:col>102</xdr:col>
      <xdr:colOff>165100</xdr:colOff>
      <xdr:row>39</xdr:row>
      <xdr:rowOff>144286</xdr:rowOff>
    </xdr:to>
    <xdr:sp macro="" textlink="">
      <xdr:nvSpPr>
        <xdr:cNvPr id="501" name="楕円 500"/>
        <xdr:cNvSpPr/>
      </xdr:nvSpPr>
      <xdr:spPr>
        <a:xfrm>
          <a:off x="19494500" y="6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88396</xdr:rowOff>
    </xdr:from>
    <xdr:to>
      <xdr:col>107</xdr:col>
      <xdr:colOff>50800</xdr:colOff>
      <xdr:row>39</xdr:row>
      <xdr:rowOff>93486</xdr:rowOff>
    </xdr:to>
    <xdr:cxnSp macro="">
      <xdr:nvCxnSpPr>
        <xdr:cNvPr id="502" name="直線コネクタ 501"/>
        <xdr:cNvCxnSpPr/>
      </xdr:nvCxnSpPr>
      <xdr:spPr>
        <a:xfrm flipV="1">
          <a:off x="19545300" y="677494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43692</xdr:rowOff>
    </xdr:from>
    <xdr:to>
      <xdr:col>98</xdr:col>
      <xdr:colOff>38100</xdr:colOff>
      <xdr:row>39</xdr:row>
      <xdr:rowOff>145292</xdr:rowOff>
    </xdr:to>
    <xdr:sp macro="" textlink="">
      <xdr:nvSpPr>
        <xdr:cNvPr id="503" name="楕円 502"/>
        <xdr:cNvSpPr/>
      </xdr:nvSpPr>
      <xdr:spPr>
        <a:xfrm>
          <a:off x="18605500" y="67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93486</xdr:rowOff>
    </xdr:from>
    <xdr:to>
      <xdr:col>102</xdr:col>
      <xdr:colOff>114300</xdr:colOff>
      <xdr:row>39</xdr:row>
      <xdr:rowOff>94492</xdr:rowOff>
    </xdr:to>
    <xdr:cxnSp macro="">
      <xdr:nvCxnSpPr>
        <xdr:cNvPr id="504" name="直線コネクタ 503"/>
        <xdr:cNvCxnSpPr/>
      </xdr:nvCxnSpPr>
      <xdr:spPr>
        <a:xfrm flipV="1">
          <a:off x="18656300" y="678003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5"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6"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7"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08"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127633</xdr:rowOff>
    </xdr:from>
    <xdr:ext cx="599010" cy="259045"/>
    <xdr:sp macro="" textlink="">
      <xdr:nvSpPr>
        <xdr:cNvPr id="509" name="n_1mainValue【一般廃棄物処理施設】&#10;一人当たり有形固定資産（償却資産）額"/>
        <xdr:cNvSpPr txBox="1"/>
      </xdr:nvSpPr>
      <xdr:spPr>
        <a:xfrm>
          <a:off x="21011095" y="68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130323</xdr:rowOff>
    </xdr:from>
    <xdr:ext cx="599010" cy="259045"/>
    <xdr:sp macro="" textlink="">
      <xdr:nvSpPr>
        <xdr:cNvPr id="510" name="n_2mainValue【一般廃棄物処理施設】&#10;一人当たり有形固定資産（償却資産）額"/>
        <xdr:cNvSpPr txBox="1"/>
      </xdr:nvSpPr>
      <xdr:spPr>
        <a:xfrm>
          <a:off x="20134795" y="681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135413</xdr:rowOff>
    </xdr:from>
    <xdr:ext cx="599010" cy="259045"/>
    <xdr:sp macro="" textlink="">
      <xdr:nvSpPr>
        <xdr:cNvPr id="511" name="n_3mainValue【一般廃棄物処理施設】&#10;一人当たり有形固定資産（償却資産）額"/>
        <xdr:cNvSpPr txBox="1"/>
      </xdr:nvSpPr>
      <xdr:spPr>
        <a:xfrm>
          <a:off x="19245795" y="682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161819</xdr:rowOff>
    </xdr:from>
    <xdr:ext cx="599010" cy="259045"/>
    <xdr:sp macro="" textlink="">
      <xdr:nvSpPr>
        <xdr:cNvPr id="512" name="n_4mainValue【一般廃棄物処理施設】&#10;一人当たり有形固定資産（償却資産）額"/>
        <xdr:cNvSpPr txBox="1"/>
      </xdr:nvSpPr>
      <xdr:spPr>
        <a:xfrm>
          <a:off x="18356795" y="650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38" name="直線コネクタ 537"/>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39"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0" name="直線コネクタ 539"/>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1"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2" name="直線コネクタ 541"/>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43"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4" name="フローチャート: 判断 543"/>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5" name="フローチャート: 判断 544"/>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6" name="フローチャート: 判断 545"/>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47" name="フローチャート: 判断 546"/>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48" name="フローチャート: 判断 547"/>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54" name="楕円 553"/>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55" name="【保健センター・保健所】&#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556" name="楕円 555"/>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135527</xdr:rowOff>
    </xdr:from>
    <xdr:to>
      <xdr:col>85</xdr:col>
      <xdr:colOff>127000</xdr:colOff>
      <xdr:row>61</xdr:row>
      <xdr:rowOff>8165</xdr:rowOff>
    </xdr:to>
    <xdr:cxnSp macro="">
      <xdr:nvCxnSpPr>
        <xdr:cNvPr id="557" name="直線コネクタ 556"/>
        <xdr:cNvCxnSpPr/>
      </xdr:nvCxnSpPr>
      <xdr:spPr>
        <a:xfrm>
          <a:off x="15481300" y="104225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558" name="楕円 557"/>
        <xdr:cNvSpPr/>
      </xdr:nvSpPr>
      <xdr:spPr>
        <a:xfrm>
          <a:off x="14541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135527</xdr:rowOff>
    </xdr:to>
    <xdr:cxnSp macro="">
      <xdr:nvCxnSpPr>
        <xdr:cNvPr id="559" name="直線コネクタ 558"/>
        <xdr:cNvCxnSpPr/>
      </xdr:nvCxnSpPr>
      <xdr:spPr>
        <a:xfrm>
          <a:off x="14592300" y="1033598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560" name="楕円 559"/>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13063</xdr:rowOff>
    </xdr:from>
    <xdr:to>
      <xdr:col>76</xdr:col>
      <xdr:colOff>114300</xdr:colOff>
      <xdr:row>60</xdr:row>
      <xdr:rowOff>48985</xdr:rowOff>
    </xdr:to>
    <xdr:cxnSp macro="">
      <xdr:nvCxnSpPr>
        <xdr:cNvPr id="561" name="直線コネクタ 560"/>
        <xdr:cNvCxnSpPr/>
      </xdr:nvCxnSpPr>
      <xdr:spPr>
        <a:xfrm>
          <a:off x="13703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62" name="楕円 561"/>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13063</xdr:rowOff>
    </xdr:to>
    <xdr:cxnSp macro="">
      <xdr:nvCxnSpPr>
        <xdr:cNvPr id="563" name="直線コネクタ 562"/>
        <xdr:cNvCxnSpPr/>
      </xdr:nvCxnSpPr>
      <xdr:spPr>
        <a:xfrm>
          <a:off x="12814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564"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5" name="n_2ave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66" name="n_3ave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67"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568" name="n_1mainValue【保健センター・保健所】&#10;有形固定資産減価償却率"/>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569" name="n_2mainValue【保健センター・保健所】&#10;有形固定資産減価償却率"/>
        <xdr:cNvSpPr txBox="1"/>
      </xdr:nvSpPr>
      <xdr:spPr>
        <a:xfrm>
          <a:off x="14389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570" name="n_3mainValue【保健センター・保健所】&#10;有形固定資産減価償却率"/>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71" name="n_4mainValue【保健センター・保健所】&#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2" name="直線コネクタ 5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3" name="テキスト ボックス 5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4" name="直線コネクタ 5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5" name="テキスト ボックス 5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6" name="直線コネクタ 5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7" name="テキスト ボックス 5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8" name="直線コネクタ 5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9" name="テキスト ボックス 5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3" name="直線コネクタ 592"/>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4"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5" name="直線コネクタ 594"/>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6"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97" name="直線コネクタ 596"/>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8"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9" name="フローチャート: 判断 598"/>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0" name="フローチャート: 判断 599"/>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1" name="フローチャート: 判断 600"/>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2" name="フローチャート: 判断 601"/>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3" name="フローチャート: 判断 602"/>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609" name="楕円 608"/>
        <xdr:cNvSpPr/>
      </xdr:nvSpPr>
      <xdr:spPr>
        <a:xfrm>
          <a:off x="22110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3573</xdr:rowOff>
    </xdr:from>
    <xdr:ext cx="469744" cy="259045"/>
    <xdr:sp macro="" textlink="">
      <xdr:nvSpPr>
        <xdr:cNvPr id="610" name="【保健センター・保健所】&#10;一人当たり面積該当値テキスト"/>
        <xdr:cNvSpPr txBox="1"/>
      </xdr:nvSpPr>
      <xdr:spPr>
        <a:xfrm>
          <a:off x="22199600" y="1063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xdr:nvSpPr>
        <xdr:cNvPr id="611" name="楕円 610"/>
        <xdr:cNvSpPr/>
      </xdr:nvSpPr>
      <xdr:spPr>
        <a:xfrm>
          <a:off x="21272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139446</xdr:rowOff>
    </xdr:from>
    <xdr:to>
      <xdr:col>116</xdr:col>
      <xdr:colOff>63500</xdr:colOff>
      <xdr:row>62</xdr:row>
      <xdr:rowOff>139446</xdr:rowOff>
    </xdr:to>
    <xdr:cxnSp macro="">
      <xdr:nvCxnSpPr>
        <xdr:cNvPr id="612" name="直線コネクタ 611"/>
        <xdr:cNvCxnSpPr/>
      </xdr:nvCxnSpPr>
      <xdr:spPr>
        <a:xfrm>
          <a:off x="21323300" y="1076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88646</xdr:rowOff>
    </xdr:from>
    <xdr:to>
      <xdr:col>107</xdr:col>
      <xdr:colOff>101600</xdr:colOff>
      <xdr:row>63</xdr:row>
      <xdr:rowOff>18796</xdr:rowOff>
    </xdr:to>
    <xdr:sp macro="" textlink="">
      <xdr:nvSpPr>
        <xdr:cNvPr id="613" name="楕円 612"/>
        <xdr:cNvSpPr/>
      </xdr:nvSpPr>
      <xdr:spPr>
        <a:xfrm>
          <a:off x="20383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139446</xdr:rowOff>
    </xdr:from>
    <xdr:to>
      <xdr:col>111</xdr:col>
      <xdr:colOff>177800</xdr:colOff>
      <xdr:row>62</xdr:row>
      <xdr:rowOff>139446</xdr:rowOff>
    </xdr:to>
    <xdr:cxnSp macro="">
      <xdr:nvCxnSpPr>
        <xdr:cNvPr id="614" name="直線コネクタ 613"/>
        <xdr:cNvCxnSpPr/>
      </xdr:nvCxnSpPr>
      <xdr:spPr>
        <a:xfrm>
          <a:off x="20434300" y="1076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15" name="楕円 614"/>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139446</xdr:rowOff>
    </xdr:from>
    <xdr:to>
      <xdr:col>107</xdr:col>
      <xdr:colOff>50800</xdr:colOff>
      <xdr:row>62</xdr:row>
      <xdr:rowOff>141732</xdr:rowOff>
    </xdr:to>
    <xdr:cxnSp macro="">
      <xdr:nvCxnSpPr>
        <xdr:cNvPr id="616" name="直線コネクタ 615"/>
        <xdr:cNvCxnSpPr/>
      </xdr:nvCxnSpPr>
      <xdr:spPr>
        <a:xfrm flipV="1">
          <a:off x="19545300" y="1076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93218</xdr:rowOff>
    </xdr:from>
    <xdr:to>
      <xdr:col>98</xdr:col>
      <xdr:colOff>38100</xdr:colOff>
      <xdr:row>63</xdr:row>
      <xdr:rowOff>23368</xdr:rowOff>
    </xdr:to>
    <xdr:sp macro="" textlink="">
      <xdr:nvSpPr>
        <xdr:cNvPr id="617" name="楕円 616"/>
        <xdr:cNvSpPr/>
      </xdr:nvSpPr>
      <xdr:spPr>
        <a:xfrm>
          <a:off x="18605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144018</xdr:rowOff>
    </xdr:to>
    <xdr:cxnSp macro="">
      <xdr:nvCxnSpPr>
        <xdr:cNvPr id="618" name="直線コネクタ 617"/>
        <xdr:cNvCxnSpPr/>
      </xdr:nvCxnSpPr>
      <xdr:spPr>
        <a:xfrm flipV="1">
          <a:off x="18656300" y="1077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19"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20"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1"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2"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9923</xdr:rowOff>
    </xdr:from>
    <xdr:ext cx="469744" cy="259045"/>
    <xdr:sp macro="" textlink="">
      <xdr:nvSpPr>
        <xdr:cNvPr id="623" name="n_1mainValue【保健センター・保健所】&#10;一人当たり面積"/>
        <xdr:cNvSpPr txBox="1"/>
      </xdr:nvSpPr>
      <xdr:spPr>
        <a:xfrm>
          <a:off x="210757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624" name="n_2mainValue【保健センター・保健所】&#10;一人当たり面積"/>
        <xdr:cNvSpPr txBox="1"/>
      </xdr:nvSpPr>
      <xdr:spPr>
        <a:xfrm>
          <a:off x="20199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25" name="n_3main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14495</xdr:rowOff>
    </xdr:from>
    <xdr:ext cx="469744" cy="259045"/>
    <xdr:sp macro="" textlink="">
      <xdr:nvSpPr>
        <xdr:cNvPr id="626" name="n_4mainValue【保健センター・保健所】&#10;一人当たり面積"/>
        <xdr:cNvSpPr txBox="1"/>
      </xdr:nvSpPr>
      <xdr:spPr>
        <a:xfrm>
          <a:off x="18421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1" name="直線コネクタ 650"/>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2"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3" name="直線コネクタ 652"/>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4"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5" name="直線コネクタ 654"/>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56"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57" name="フローチャート: 判断 65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8" name="フローチャート: 判断 657"/>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59" name="フローチャート: 判断 65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0" name="フローチャート: 判断 65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1" name="フローチャート: 判断 660"/>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67" name="楕円 666"/>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68" name="【消防施設】&#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69" name="楕円 668"/>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34289</xdr:rowOff>
    </xdr:to>
    <xdr:cxnSp macro="">
      <xdr:nvCxnSpPr>
        <xdr:cNvPr id="670" name="直線コネクタ 669"/>
        <xdr:cNvCxnSpPr/>
      </xdr:nvCxnSpPr>
      <xdr:spPr>
        <a:xfrm>
          <a:off x="15481300" y="13879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73025</xdr:rowOff>
    </xdr:from>
    <xdr:to>
      <xdr:col>76</xdr:col>
      <xdr:colOff>165100</xdr:colOff>
      <xdr:row>81</xdr:row>
      <xdr:rowOff>3175</xdr:rowOff>
    </xdr:to>
    <xdr:sp macro="" textlink="">
      <xdr:nvSpPr>
        <xdr:cNvPr id="671" name="楕円 670"/>
        <xdr:cNvSpPr/>
      </xdr:nvSpPr>
      <xdr:spPr>
        <a:xfrm>
          <a:off x="14541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123825</xdr:rowOff>
    </xdr:from>
    <xdr:to>
      <xdr:col>81</xdr:col>
      <xdr:colOff>50800</xdr:colOff>
      <xdr:row>80</xdr:row>
      <xdr:rowOff>163830</xdr:rowOff>
    </xdr:to>
    <xdr:cxnSp macro="">
      <xdr:nvCxnSpPr>
        <xdr:cNvPr id="672" name="直線コネクタ 671"/>
        <xdr:cNvCxnSpPr/>
      </xdr:nvCxnSpPr>
      <xdr:spPr>
        <a:xfrm>
          <a:off x="14592300" y="1383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34925</xdr:rowOff>
    </xdr:from>
    <xdr:to>
      <xdr:col>72</xdr:col>
      <xdr:colOff>38100</xdr:colOff>
      <xdr:row>81</xdr:row>
      <xdr:rowOff>136525</xdr:rowOff>
    </xdr:to>
    <xdr:sp macro="" textlink="">
      <xdr:nvSpPr>
        <xdr:cNvPr id="673" name="楕円 672"/>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123825</xdr:rowOff>
    </xdr:from>
    <xdr:to>
      <xdr:col>76</xdr:col>
      <xdr:colOff>114300</xdr:colOff>
      <xdr:row>81</xdr:row>
      <xdr:rowOff>85725</xdr:rowOff>
    </xdr:to>
    <xdr:cxnSp macro="">
      <xdr:nvCxnSpPr>
        <xdr:cNvPr id="674" name="直線コネクタ 673"/>
        <xdr:cNvCxnSpPr/>
      </xdr:nvCxnSpPr>
      <xdr:spPr>
        <a:xfrm flipV="1">
          <a:off x="13703300" y="138398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132080</xdr:rowOff>
    </xdr:from>
    <xdr:to>
      <xdr:col>67</xdr:col>
      <xdr:colOff>101600</xdr:colOff>
      <xdr:row>81</xdr:row>
      <xdr:rowOff>62230</xdr:rowOff>
    </xdr:to>
    <xdr:sp macro="" textlink="">
      <xdr:nvSpPr>
        <xdr:cNvPr id="675" name="楕円 674"/>
        <xdr:cNvSpPr/>
      </xdr:nvSpPr>
      <xdr:spPr>
        <a:xfrm>
          <a:off x="12763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xdr:rowOff>
    </xdr:from>
    <xdr:to>
      <xdr:col>71</xdr:col>
      <xdr:colOff>177800</xdr:colOff>
      <xdr:row>81</xdr:row>
      <xdr:rowOff>85725</xdr:rowOff>
    </xdr:to>
    <xdr:cxnSp macro="">
      <xdr:nvCxnSpPr>
        <xdr:cNvPr id="676" name="直線コネクタ 675"/>
        <xdr:cNvCxnSpPr/>
      </xdr:nvCxnSpPr>
      <xdr:spPr>
        <a:xfrm>
          <a:off x="12814300" y="138988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7"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78"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79"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0"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81"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19702</xdr:rowOff>
    </xdr:from>
    <xdr:ext cx="405111" cy="259045"/>
    <xdr:sp macro="" textlink="">
      <xdr:nvSpPr>
        <xdr:cNvPr id="682" name="n_2mainValue【消防施設】&#10;有形固定資産減価償却率"/>
        <xdr:cNvSpPr txBox="1"/>
      </xdr:nvSpPr>
      <xdr:spPr>
        <a:xfrm>
          <a:off x="14389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153052</xdr:rowOff>
    </xdr:from>
    <xdr:ext cx="405111" cy="259045"/>
    <xdr:sp macro="" textlink="">
      <xdr:nvSpPr>
        <xdr:cNvPr id="683" name="n_3mainValue【消防施設】&#10;有形固定資産減価償却率"/>
        <xdr:cNvSpPr txBox="1"/>
      </xdr:nvSpPr>
      <xdr:spPr>
        <a:xfrm>
          <a:off x="13500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78757</xdr:rowOff>
    </xdr:from>
    <xdr:ext cx="405111" cy="259045"/>
    <xdr:sp macro="" textlink="">
      <xdr:nvSpPr>
        <xdr:cNvPr id="684" name="n_4mainValue【消防施設】&#10;有形固定資産減価償却率"/>
        <xdr:cNvSpPr txBox="1"/>
      </xdr:nvSpPr>
      <xdr:spPr>
        <a:xfrm>
          <a:off x="12611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6" name="直線コネクタ 705"/>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07"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08" name="直線コネクタ 707"/>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09"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0" name="直線コネクタ 709"/>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1"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2" name="フローチャート: 判断 711"/>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3" name="フローチャート: 判断 712"/>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4" name="フローチャート: 判断 713"/>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5" name="フローチャート: 判断 714"/>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6" name="フローチャート: 判断 715"/>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109829</xdr:rowOff>
    </xdr:from>
    <xdr:to>
      <xdr:col>116</xdr:col>
      <xdr:colOff>114300</xdr:colOff>
      <xdr:row>86</xdr:row>
      <xdr:rowOff>39979</xdr:rowOff>
    </xdr:to>
    <xdr:sp macro="" textlink="">
      <xdr:nvSpPr>
        <xdr:cNvPr id="722" name="楕円 721"/>
        <xdr:cNvSpPr/>
      </xdr:nvSpPr>
      <xdr:spPr>
        <a:xfrm>
          <a:off x="221107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723" name="【消防施設】&#10;一人当たり面積該当値テキスト"/>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109829</xdr:rowOff>
    </xdr:from>
    <xdr:to>
      <xdr:col>112</xdr:col>
      <xdr:colOff>38100</xdr:colOff>
      <xdr:row>86</xdr:row>
      <xdr:rowOff>39979</xdr:rowOff>
    </xdr:to>
    <xdr:sp macro="" textlink="">
      <xdr:nvSpPr>
        <xdr:cNvPr id="724" name="楕円 723"/>
        <xdr:cNvSpPr/>
      </xdr:nvSpPr>
      <xdr:spPr>
        <a:xfrm>
          <a:off x="21272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160629</xdr:rowOff>
    </xdr:from>
    <xdr:to>
      <xdr:col>116</xdr:col>
      <xdr:colOff>63500</xdr:colOff>
      <xdr:row>85</xdr:row>
      <xdr:rowOff>160629</xdr:rowOff>
    </xdr:to>
    <xdr:cxnSp macro="">
      <xdr:nvCxnSpPr>
        <xdr:cNvPr id="725" name="直線コネクタ 724"/>
        <xdr:cNvCxnSpPr/>
      </xdr:nvCxnSpPr>
      <xdr:spPr>
        <a:xfrm>
          <a:off x="21323300" y="14733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110286</xdr:rowOff>
    </xdr:from>
    <xdr:to>
      <xdr:col>107</xdr:col>
      <xdr:colOff>101600</xdr:colOff>
      <xdr:row>86</xdr:row>
      <xdr:rowOff>40436</xdr:rowOff>
    </xdr:to>
    <xdr:sp macro="" textlink="">
      <xdr:nvSpPr>
        <xdr:cNvPr id="726" name="楕円 725"/>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160629</xdr:rowOff>
    </xdr:from>
    <xdr:to>
      <xdr:col>111</xdr:col>
      <xdr:colOff>177800</xdr:colOff>
      <xdr:row>85</xdr:row>
      <xdr:rowOff>161086</xdr:rowOff>
    </xdr:to>
    <xdr:cxnSp macro="">
      <xdr:nvCxnSpPr>
        <xdr:cNvPr id="727" name="直線コネクタ 726"/>
        <xdr:cNvCxnSpPr/>
      </xdr:nvCxnSpPr>
      <xdr:spPr>
        <a:xfrm flipV="1">
          <a:off x="20434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728" name="楕円 727"/>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161086</xdr:rowOff>
    </xdr:from>
    <xdr:to>
      <xdr:col>107</xdr:col>
      <xdr:colOff>50800</xdr:colOff>
      <xdr:row>85</xdr:row>
      <xdr:rowOff>161544</xdr:rowOff>
    </xdr:to>
    <xdr:cxnSp macro="">
      <xdr:nvCxnSpPr>
        <xdr:cNvPr id="729" name="直線コネクタ 728"/>
        <xdr:cNvCxnSpPr/>
      </xdr:nvCxnSpPr>
      <xdr:spPr>
        <a:xfrm flipV="1">
          <a:off x="19545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110744</xdr:rowOff>
    </xdr:from>
    <xdr:to>
      <xdr:col>98</xdr:col>
      <xdr:colOff>38100</xdr:colOff>
      <xdr:row>86</xdr:row>
      <xdr:rowOff>40894</xdr:rowOff>
    </xdr:to>
    <xdr:sp macro="" textlink="">
      <xdr:nvSpPr>
        <xdr:cNvPr id="730" name="楕円 729"/>
        <xdr:cNvSpPr/>
      </xdr:nvSpPr>
      <xdr:spPr>
        <a:xfrm>
          <a:off x="18605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161544</xdr:rowOff>
    </xdr:from>
    <xdr:to>
      <xdr:col>102</xdr:col>
      <xdr:colOff>114300</xdr:colOff>
      <xdr:row>85</xdr:row>
      <xdr:rowOff>161544</xdr:rowOff>
    </xdr:to>
    <xdr:cxnSp macro="">
      <xdr:nvCxnSpPr>
        <xdr:cNvPr id="731" name="直線コネクタ 730"/>
        <xdr:cNvCxnSpPr/>
      </xdr:nvCxnSpPr>
      <xdr:spPr>
        <a:xfrm>
          <a:off x="18656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2"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3"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4"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5"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31106</xdr:rowOff>
    </xdr:from>
    <xdr:ext cx="469744" cy="259045"/>
    <xdr:sp macro="" textlink="">
      <xdr:nvSpPr>
        <xdr:cNvPr id="736" name="n_1mainValue【消防施設】&#10;一人当たり面積"/>
        <xdr:cNvSpPr txBox="1"/>
      </xdr:nvSpPr>
      <xdr:spPr>
        <a:xfrm>
          <a:off x="21075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737" name="n_2mainValue【消防施設】&#10;一人当たり面積"/>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738" name="n_3mainValue【消防施設】&#10;一人当たり面積"/>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32021</xdr:rowOff>
    </xdr:from>
    <xdr:ext cx="469744" cy="259045"/>
    <xdr:sp macro="" textlink="">
      <xdr:nvSpPr>
        <xdr:cNvPr id="739" name="n_4mainValue【消防施設】&#10;一人当たり面積"/>
        <xdr:cNvSpPr txBox="1"/>
      </xdr:nvSpPr>
      <xdr:spPr>
        <a:xfrm>
          <a:off x="18421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5" name="直線コネクタ 764"/>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7" name="直線コネクタ 76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9" name="直線コネクタ 76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70"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1" name="フローチャート: 判断 770"/>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2" name="フローチャート: 判断 771"/>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3" name="フローチャート: 判断 772"/>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5" name="フローチャート: 判断 774"/>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67855</xdr:rowOff>
    </xdr:from>
    <xdr:to>
      <xdr:col>85</xdr:col>
      <xdr:colOff>177800</xdr:colOff>
      <xdr:row>103</xdr:row>
      <xdr:rowOff>169455</xdr:rowOff>
    </xdr:to>
    <xdr:sp macro="" textlink="">
      <xdr:nvSpPr>
        <xdr:cNvPr id="781" name="楕円 780"/>
        <xdr:cNvSpPr/>
      </xdr:nvSpPr>
      <xdr:spPr>
        <a:xfrm>
          <a:off x="16268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90732</xdr:rowOff>
    </xdr:from>
    <xdr:ext cx="405111" cy="259045"/>
    <xdr:sp macro="" textlink="">
      <xdr:nvSpPr>
        <xdr:cNvPr id="782" name="【庁舎】&#10;有形固定資産減価償却率該当値テキスト"/>
        <xdr:cNvSpPr txBox="1"/>
      </xdr:nvSpPr>
      <xdr:spPr>
        <a:xfrm>
          <a:off x="16357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783" name="楕円 782"/>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118655</xdr:rowOff>
    </xdr:to>
    <xdr:cxnSp macro="">
      <xdr:nvCxnSpPr>
        <xdr:cNvPr id="784" name="直線コネクタ 783"/>
        <xdr:cNvCxnSpPr/>
      </xdr:nvCxnSpPr>
      <xdr:spPr>
        <a:xfrm>
          <a:off x="15481300" y="1773391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785" name="楕円 784"/>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74568</xdr:rowOff>
    </xdr:to>
    <xdr:cxnSp macro="">
      <xdr:nvCxnSpPr>
        <xdr:cNvPr id="786" name="直線コネクタ 785"/>
        <xdr:cNvCxnSpPr/>
      </xdr:nvCxnSpPr>
      <xdr:spPr>
        <a:xfrm>
          <a:off x="14592300" y="177012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787" name="楕円 786"/>
        <xdr:cNvSpPr/>
      </xdr:nvSpPr>
      <xdr:spPr>
        <a:xfrm>
          <a:off x="13652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41911</xdr:rowOff>
    </xdr:to>
    <xdr:cxnSp macro="">
      <xdr:nvCxnSpPr>
        <xdr:cNvPr id="788" name="直線コネクタ 787"/>
        <xdr:cNvCxnSpPr/>
      </xdr:nvCxnSpPr>
      <xdr:spPr>
        <a:xfrm>
          <a:off x="13703300" y="176718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10705</xdr:rowOff>
    </xdr:from>
    <xdr:to>
      <xdr:col>67</xdr:col>
      <xdr:colOff>101600</xdr:colOff>
      <xdr:row>103</xdr:row>
      <xdr:rowOff>112305</xdr:rowOff>
    </xdr:to>
    <xdr:sp macro="" textlink="">
      <xdr:nvSpPr>
        <xdr:cNvPr id="789" name="楕円 788"/>
        <xdr:cNvSpPr/>
      </xdr:nvSpPr>
      <xdr:spPr>
        <a:xfrm>
          <a:off x="12763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12519</xdr:rowOff>
    </xdr:from>
    <xdr:to>
      <xdr:col>71</xdr:col>
      <xdr:colOff>177800</xdr:colOff>
      <xdr:row>103</xdr:row>
      <xdr:rowOff>61505</xdr:rowOff>
    </xdr:to>
    <xdr:cxnSp macro="">
      <xdr:nvCxnSpPr>
        <xdr:cNvPr id="790" name="直線コネクタ 789"/>
        <xdr:cNvCxnSpPr/>
      </xdr:nvCxnSpPr>
      <xdr:spPr>
        <a:xfrm flipV="1">
          <a:off x="12814300" y="176718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1"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2"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4"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795" name="n_1mainValue【庁舎】&#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796" name="n_2mainValue【庁舎】&#10;有形固定資産減価償却率"/>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797" name="n_3mainValue【庁舎】&#10;有形固定資産減価償却率"/>
        <xdr:cNvSpPr txBox="1"/>
      </xdr:nvSpPr>
      <xdr:spPr>
        <a:xfrm>
          <a:off x="13500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128832</xdr:rowOff>
    </xdr:from>
    <xdr:ext cx="405111" cy="259045"/>
    <xdr:sp macro="" textlink="">
      <xdr:nvSpPr>
        <xdr:cNvPr id="798" name="n_4mainValue【庁舎】&#10;有形固定資産減価償却率"/>
        <xdr:cNvSpPr txBox="1"/>
      </xdr:nvSpPr>
      <xdr:spPr>
        <a:xfrm>
          <a:off x="12611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4" name="直線コネクタ 823"/>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5"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6" name="直線コネクタ 825"/>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27"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28" name="直線コネクタ 827"/>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9"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0" name="フローチャート: 判断 829"/>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1" name="フローチャート: 判断 830"/>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2" name="フローチャート: 判断 831"/>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3" name="フローチャート: 判断 832"/>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4" name="フローチャート: 判断 833"/>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22679</xdr:rowOff>
    </xdr:from>
    <xdr:to>
      <xdr:col>116</xdr:col>
      <xdr:colOff>114300</xdr:colOff>
      <xdr:row>107</xdr:row>
      <xdr:rowOff>124279</xdr:rowOff>
    </xdr:to>
    <xdr:sp macro="" textlink="">
      <xdr:nvSpPr>
        <xdr:cNvPr id="840" name="楕円 839"/>
        <xdr:cNvSpPr/>
      </xdr:nvSpPr>
      <xdr:spPr>
        <a:xfrm>
          <a:off x="221107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109056</xdr:rowOff>
    </xdr:from>
    <xdr:ext cx="469744" cy="259045"/>
    <xdr:sp macro="" textlink="">
      <xdr:nvSpPr>
        <xdr:cNvPr id="841" name="【庁舎】&#10;一人当たり面積該当値テキスト"/>
        <xdr:cNvSpPr txBox="1"/>
      </xdr:nvSpPr>
      <xdr:spPr>
        <a:xfrm>
          <a:off x="22199600" y="182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22679</xdr:rowOff>
    </xdr:from>
    <xdr:to>
      <xdr:col>112</xdr:col>
      <xdr:colOff>38100</xdr:colOff>
      <xdr:row>107</xdr:row>
      <xdr:rowOff>124279</xdr:rowOff>
    </xdr:to>
    <xdr:sp macro="" textlink="">
      <xdr:nvSpPr>
        <xdr:cNvPr id="842" name="楕円 841"/>
        <xdr:cNvSpPr/>
      </xdr:nvSpPr>
      <xdr:spPr>
        <a:xfrm>
          <a:off x="21272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73479</xdr:rowOff>
    </xdr:from>
    <xdr:to>
      <xdr:col>116</xdr:col>
      <xdr:colOff>63500</xdr:colOff>
      <xdr:row>107</xdr:row>
      <xdr:rowOff>73479</xdr:rowOff>
    </xdr:to>
    <xdr:cxnSp macro="">
      <xdr:nvCxnSpPr>
        <xdr:cNvPr id="843" name="直線コネクタ 842"/>
        <xdr:cNvCxnSpPr/>
      </xdr:nvCxnSpPr>
      <xdr:spPr>
        <a:xfrm>
          <a:off x="21323300" y="1841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844" name="楕円 843"/>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73479</xdr:rowOff>
    </xdr:from>
    <xdr:to>
      <xdr:col>111</xdr:col>
      <xdr:colOff>177800</xdr:colOff>
      <xdr:row>107</xdr:row>
      <xdr:rowOff>74568</xdr:rowOff>
    </xdr:to>
    <xdr:cxnSp macro="">
      <xdr:nvCxnSpPr>
        <xdr:cNvPr id="845" name="直線コネクタ 844"/>
        <xdr:cNvCxnSpPr/>
      </xdr:nvCxnSpPr>
      <xdr:spPr>
        <a:xfrm flipV="1">
          <a:off x="20434300" y="184186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846" name="楕円 845"/>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77832</xdr:rowOff>
    </xdr:to>
    <xdr:cxnSp macro="">
      <xdr:nvCxnSpPr>
        <xdr:cNvPr id="847" name="直線コネクタ 846"/>
        <xdr:cNvCxnSpPr/>
      </xdr:nvCxnSpPr>
      <xdr:spPr>
        <a:xfrm flipV="1">
          <a:off x="19545300" y="184197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28121</xdr:rowOff>
    </xdr:from>
    <xdr:to>
      <xdr:col>98</xdr:col>
      <xdr:colOff>38100</xdr:colOff>
      <xdr:row>107</xdr:row>
      <xdr:rowOff>129721</xdr:rowOff>
    </xdr:to>
    <xdr:sp macro="" textlink="">
      <xdr:nvSpPr>
        <xdr:cNvPr id="848" name="楕円 847"/>
        <xdr:cNvSpPr/>
      </xdr:nvSpPr>
      <xdr:spPr>
        <a:xfrm>
          <a:off x="18605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78921</xdr:rowOff>
    </xdr:to>
    <xdr:cxnSp macro="">
      <xdr:nvCxnSpPr>
        <xdr:cNvPr id="849" name="直線コネクタ 848"/>
        <xdr:cNvCxnSpPr/>
      </xdr:nvCxnSpPr>
      <xdr:spPr>
        <a:xfrm flipV="1">
          <a:off x="18656300" y="184229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0"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1"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2"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3"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115406</xdr:rowOff>
    </xdr:from>
    <xdr:ext cx="469744" cy="259045"/>
    <xdr:sp macro="" textlink="">
      <xdr:nvSpPr>
        <xdr:cNvPr id="854" name="n_1mainValue【庁舎】&#10;一人当たり面積"/>
        <xdr:cNvSpPr txBox="1"/>
      </xdr:nvSpPr>
      <xdr:spPr>
        <a:xfrm>
          <a:off x="21075727" y="184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855"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856" name="n_3mainValue【庁舎】&#10;一人当たり面積"/>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120848</xdr:rowOff>
    </xdr:from>
    <xdr:ext cx="469744" cy="259045"/>
    <xdr:sp macro="" textlink="">
      <xdr:nvSpPr>
        <xdr:cNvPr id="857" name="n_4mainValue【庁舎】&#10;一人当たり面積"/>
        <xdr:cNvSpPr txBox="1"/>
      </xdr:nvSpPr>
      <xdr:spPr>
        <a:xfrm>
          <a:off x="18421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本町は町域が非常に狭く、行政効率が良いことから、一人当たりの有形固定資産額や面積・延長は軒並み類似団体より低い傾向にある。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有形固定資産減価償却率については、この表では特に体育館・プール、一般廃棄物処理施設、保健センター・市民会館が類似団体よりも高い状況にある。いずれも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施設のみで建築年数がかなり経過しているため、施設の更新まで高い水準が続くものと考えられる。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一方で、改修や更新、増築を行った庁舎や消防施設については類似団体に比べ低い水準となっている。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今後も建築年数が経過し老朽化が進んでいる公共施設について、財政状況を考慮しながら計画的な改修、更新を進めていきたい。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の平均値とほぼ同等であるが、全国平均及び福岡県平均を下回っている。令和３年度については、新型コロナウイルス感染症の影響による個人町民税の減、法人税の減、家屋・償却資産の評価額の減による固定資産税の減等により基準財政収入額が減少する一方で、地域デジタル社会推進費の新設や消防費、厚生費の増等で基準財政需要額が大幅に増額したため、前年度比で減となった。今後は歳出の見直しは継続して行い、まち・ひと・しごと創生総合戦略に基づき住みよいまちづくりを推進し、人口減少に歯止めをかけ、町税等の増によ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8" name="直線コネクタ 67"/>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1" name="直線コネクタ 70"/>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7" name="直線コネクタ 76"/>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数値は下回っており、前年度の数値からも大きな改善となった。交付税の増等による経常一般財源の増が主な要因である。経常経費については人件費が減となっているが、新陳代謝に伴う正規職員の給与の減が主な要因であり、令和３年度決算のみの特殊要因であると考えられる。義務的経費全般では増額傾向であり、物価高騰の影響で光熱水費や委託料等の増も見込まれることから、経常収支比率は今後は令和２年度以前の水準で推移するものと推察している。まちづくり事業を推進し、町を活性化させることで、町税等の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18506</xdr:rowOff>
    </xdr:from>
    <xdr:to>
      <xdr:col>23</xdr:col>
      <xdr:colOff>133350</xdr:colOff>
      <xdr:row>60</xdr:row>
      <xdr:rowOff>163285</xdr:rowOff>
    </xdr:to>
    <xdr:cxnSp macro="">
      <xdr:nvCxnSpPr>
        <xdr:cNvPr id="133" name="直線コネクタ 132"/>
        <xdr:cNvCxnSpPr/>
      </xdr:nvCxnSpPr>
      <xdr:spPr>
        <a:xfrm flipV="1">
          <a:off x="4114800" y="10305506"/>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40096</xdr:rowOff>
    </xdr:to>
    <xdr:cxnSp macro="">
      <xdr:nvCxnSpPr>
        <xdr:cNvPr id="136" name="直線コネクタ 135"/>
        <xdr:cNvCxnSpPr/>
      </xdr:nvCxnSpPr>
      <xdr:spPr>
        <a:xfrm flipV="1">
          <a:off x="3225800" y="1045028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40096</xdr:rowOff>
    </xdr:to>
    <xdr:cxnSp macro="">
      <xdr:nvCxnSpPr>
        <xdr:cNvPr id="139" name="直線コネクタ 138"/>
        <xdr:cNvCxnSpPr/>
      </xdr:nvCxnSpPr>
      <xdr:spPr>
        <a:xfrm>
          <a:off x="2336800" y="104571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29754</xdr:rowOff>
    </xdr:to>
    <xdr:cxnSp macro="">
      <xdr:nvCxnSpPr>
        <xdr:cNvPr id="142" name="直線コネクタ 141"/>
        <xdr:cNvCxnSpPr/>
      </xdr:nvCxnSpPr>
      <xdr:spPr>
        <a:xfrm flipV="1">
          <a:off x="1447800" y="104571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139156</xdr:rowOff>
    </xdr:from>
    <xdr:to>
      <xdr:col>23</xdr:col>
      <xdr:colOff>184150</xdr:colOff>
      <xdr:row>60</xdr:row>
      <xdr:rowOff>69306</xdr:rowOff>
    </xdr:to>
    <xdr:sp macro="" textlink="">
      <xdr:nvSpPr>
        <xdr:cNvPr id="152" name="楕円 151"/>
        <xdr:cNvSpPr/>
      </xdr:nvSpPr>
      <xdr:spPr>
        <a:xfrm>
          <a:off x="4902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155683</xdr:rowOff>
    </xdr:from>
    <xdr:ext cx="762000" cy="259045"/>
    <xdr:sp macro="" textlink="">
      <xdr:nvSpPr>
        <xdr:cNvPr id="153" name="財政構造の弾力性該当値テキスト"/>
        <xdr:cNvSpPr txBox="1"/>
      </xdr:nvSpPr>
      <xdr:spPr>
        <a:xfrm>
          <a:off x="5041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4" name="楕円 153"/>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52812</xdr:rowOff>
    </xdr:from>
    <xdr:ext cx="736600" cy="259045"/>
    <xdr:sp macro="" textlink="">
      <xdr:nvSpPr>
        <xdr:cNvPr id="155" name="テキスト ボックス 154"/>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6" name="楕円 155"/>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101073</xdr:rowOff>
    </xdr:from>
    <xdr:ext cx="762000" cy="259045"/>
    <xdr:sp macro="" textlink="">
      <xdr:nvSpPr>
        <xdr:cNvPr id="157" name="テキスト ボックス 156"/>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8" name="楕円 157"/>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9" name="テキスト ボックス 158"/>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60" name="楕円 159"/>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90731</xdr:rowOff>
    </xdr:from>
    <xdr:ext cx="762000" cy="259045"/>
    <xdr:sp macro="" textlink="">
      <xdr:nvSpPr>
        <xdr:cNvPr id="161" name="テキスト ボックス 160"/>
        <xdr:cNvSpPr txBox="1"/>
      </xdr:nvSpPr>
      <xdr:spPr>
        <a:xfrm>
          <a:off x="1066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財政計画をとおして経常経費の削減に努めた効果として、類似団体の平均よりも良好な数値を長期にわたり、維持できている。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前年度比で人件費は減額しているものの、新陳代謝に伴う特殊要因であり、今後は例年並みか定員数確保に伴う増額も見込まれる。物件費では電算機リース料やサービス使用料等の経常的な経費も増額しており、今後は物価高騰による光熱水費等の増も見込まれる。従来の歳出削減の取組に加え、</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の推進による事務の効率化で人件費を減額する等、新たな歳出削減に取り組んでいく。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47220</xdr:rowOff>
    </xdr:from>
    <xdr:to>
      <xdr:col>23</xdr:col>
      <xdr:colOff>133350</xdr:colOff>
      <xdr:row>81</xdr:row>
      <xdr:rowOff>48228</xdr:rowOff>
    </xdr:to>
    <xdr:cxnSp macro="">
      <xdr:nvCxnSpPr>
        <xdr:cNvPr id="197" name="直線コネクタ 196"/>
        <xdr:cNvCxnSpPr/>
      </xdr:nvCxnSpPr>
      <xdr:spPr>
        <a:xfrm>
          <a:off x="4114800" y="13934670"/>
          <a:ext cx="8382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28679</xdr:rowOff>
    </xdr:from>
    <xdr:to>
      <xdr:col>19</xdr:col>
      <xdr:colOff>133350</xdr:colOff>
      <xdr:row>81</xdr:row>
      <xdr:rowOff>47220</xdr:rowOff>
    </xdr:to>
    <xdr:cxnSp macro="">
      <xdr:nvCxnSpPr>
        <xdr:cNvPr id="200" name="直線コネクタ 199"/>
        <xdr:cNvCxnSpPr/>
      </xdr:nvCxnSpPr>
      <xdr:spPr>
        <a:xfrm>
          <a:off x="3225800" y="1391612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18314</xdr:rowOff>
    </xdr:from>
    <xdr:to>
      <xdr:col>15</xdr:col>
      <xdr:colOff>82550</xdr:colOff>
      <xdr:row>81</xdr:row>
      <xdr:rowOff>28679</xdr:rowOff>
    </xdr:to>
    <xdr:cxnSp macro="">
      <xdr:nvCxnSpPr>
        <xdr:cNvPr id="203" name="直線コネクタ 202"/>
        <xdr:cNvCxnSpPr/>
      </xdr:nvCxnSpPr>
      <xdr:spPr>
        <a:xfrm>
          <a:off x="2336800" y="13905764"/>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18314</xdr:rowOff>
    </xdr:from>
    <xdr:to>
      <xdr:col>11</xdr:col>
      <xdr:colOff>31750</xdr:colOff>
      <xdr:row>81</xdr:row>
      <xdr:rowOff>23882</xdr:rowOff>
    </xdr:to>
    <xdr:cxnSp macro="">
      <xdr:nvCxnSpPr>
        <xdr:cNvPr id="206" name="直線コネクタ 205"/>
        <xdr:cNvCxnSpPr/>
      </xdr:nvCxnSpPr>
      <xdr:spPr>
        <a:xfrm flipV="1">
          <a:off x="1447800" y="1390576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168878</xdr:rowOff>
    </xdr:from>
    <xdr:to>
      <xdr:col>23</xdr:col>
      <xdr:colOff>184150</xdr:colOff>
      <xdr:row>81</xdr:row>
      <xdr:rowOff>99028</xdr:rowOff>
    </xdr:to>
    <xdr:sp macro="" textlink="">
      <xdr:nvSpPr>
        <xdr:cNvPr id="216" name="楕円 215"/>
        <xdr:cNvSpPr/>
      </xdr:nvSpPr>
      <xdr:spPr>
        <a:xfrm>
          <a:off x="4902200" y="138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90155</xdr:rowOff>
    </xdr:from>
    <xdr:ext cx="762000" cy="259045"/>
    <xdr:sp macro="" textlink="">
      <xdr:nvSpPr>
        <xdr:cNvPr id="217" name="人件費・物件費等の状況該当値テキスト"/>
        <xdr:cNvSpPr txBox="1"/>
      </xdr:nvSpPr>
      <xdr:spPr>
        <a:xfrm>
          <a:off x="5041900" y="1380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167870</xdr:rowOff>
    </xdr:from>
    <xdr:to>
      <xdr:col>19</xdr:col>
      <xdr:colOff>184150</xdr:colOff>
      <xdr:row>81</xdr:row>
      <xdr:rowOff>98020</xdr:rowOff>
    </xdr:to>
    <xdr:sp macro="" textlink="">
      <xdr:nvSpPr>
        <xdr:cNvPr id="218" name="楕円 217"/>
        <xdr:cNvSpPr/>
      </xdr:nvSpPr>
      <xdr:spPr>
        <a:xfrm>
          <a:off x="4064000" y="138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108197</xdr:rowOff>
    </xdr:from>
    <xdr:ext cx="736600" cy="259045"/>
    <xdr:sp macro="" textlink="">
      <xdr:nvSpPr>
        <xdr:cNvPr id="219" name="テキスト ボックス 218"/>
        <xdr:cNvSpPr txBox="1"/>
      </xdr:nvSpPr>
      <xdr:spPr>
        <a:xfrm>
          <a:off x="3733800" y="136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149329</xdr:rowOff>
    </xdr:from>
    <xdr:to>
      <xdr:col>15</xdr:col>
      <xdr:colOff>133350</xdr:colOff>
      <xdr:row>81</xdr:row>
      <xdr:rowOff>79479</xdr:rowOff>
    </xdr:to>
    <xdr:sp macro="" textlink="">
      <xdr:nvSpPr>
        <xdr:cNvPr id="220" name="楕円 219"/>
        <xdr:cNvSpPr/>
      </xdr:nvSpPr>
      <xdr:spPr>
        <a:xfrm>
          <a:off x="3175000" y="138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89656</xdr:rowOff>
    </xdr:from>
    <xdr:ext cx="762000" cy="259045"/>
    <xdr:sp macro="" textlink="">
      <xdr:nvSpPr>
        <xdr:cNvPr id="221" name="テキスト ボックス 220"/>
        <xdr:cNvSpPr txBox="1"/>
      </xdr:nvSpPr>
      <xdr:spPr>
        <a:xfrm>
          <a:off x="2844800" y="1363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138964</xdr:rowOff>
    </xdr:from>
    <xdr:to>
      <xdr:col>11</xdr:col>
      <xdr:colOff>82550</xdr:colOff>
      <xdr:row>81</xdr:row>
      <xdr:rowOff>69114</xdr:rowOff>
    </xdr:to>
    <xdr:sp macro="" textlink="">
      <xdr:nvSpPr>
        <xdr:cNvPr id="222" name="楕円 221"/>
        <xdr:cNvSpPr/>
      </xdr:nvSpPr>
      <xdr:spPr>
        <a:xfrm>
          <a:off x="2286000" y="138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79291</xdr:rowOff>
    </xdr:from>
    <xdr:ext cx="762000" cy="259045"/>
    <xdr:sp macro="" textlink="">
      <xdr:nvSpPr>
        <xdr:cNvPr id="223" name="テキスト ボックス 222"/>
        <xdr:cNvSpPr txBox="1"/>
      </xdr:nvSpPr>
      <xdr:spPr>
        <a:xfrm>
          <a:off x="1955800" y="136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144532</xdr:rowOff>
    </xdr:from>
    <xdr:to>
      <xdr:col>7</xdr:col>
      <xdr:colOff>31750</xdr:colOff>
      <xdr:row>81</xdr:row>
      <xdr:rowOff>74682</xdr:rowOff>
    </xdr:to>
    <xdr:sp macro="" textlink="">
      <xdr:nvSpPr>
        <xdr:cNvPr id="224" name="楕円 223"/>
        <xdr:cNvSpPr/>
      </xdr:nvSpPr>
      <xdr:spPr>
        <a:xfrm>
          <a:off x="1397000" y="138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84859</xdr:rowOff>
    </xdr:from>
    <xdr:ext cx="762000" cy="259045"/>
    <xdr:sp macro="" textlink="">
      <xdr:nvSpPr>
        <xdr:cNvPr id="225" name="テキスト ボックス 224"/>
        <xdr:cNvSpPr txBox="1"/>
      </xdr:nvSpPr>
      <xdr:spPr>
        <a:xfrm>
          <a:off x="1066800" y="13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財政健全化計画による人件費の削減を進めてきたことから、類似団体の平均値を下回っている。今後も引き続き、給与の適正化に努める。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8768</xdr:rowOff>
    </xdr:to>
    <xdr:cxnSp macro="">
      <xdr:nvCxnSpPr>
        <xdr:cNvPr id="261" name="直線コネクタ 260"/>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8768</xdr:rowOff>
    </xdr:to>
    <xdr:cxnSp macro="">
      <xdr:nvCxnSpPr>
        <xdr:cNvPr id="264" name="直線コネクタ 263"/>
        <xdr:cNvCxnSpPr/>
      </xdr:nvCxnSpPr>
      <xdr:spPr>
        <a:xfrm>
          <a:off x="15290800" y="145590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157238</xdr:rowOff>
    </xdr:to>
    <xdr:cxnSp macro="">
      <xdr:nvCxnSpPr>
        <xdr:cNvPr id="267" name="直線コネクタ 266"/>
        <xdr:cNvCxnSpPr/>
      </xdr:nvCxnSpPr>
      <xdr:spPr>
        <a:xfrm>
          <a:off x="14401800" y="1453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77712</xdr:rowOff>
    </xdr:to>
    <xdr:cxnSp macro="">
      <xdr:nvCxnSpPr>
        <xdr:cNvPr id="270" name="直線コネクタ 269"/>
        <xdr:cNvCxnSpPr/>
      </xdr:nvCxnSpPr>
      <xdr:spPr>
        <a:xfrm flipV="1">
          <a:off x="13512800" y="1453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80" name="楕円 279"/>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1"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2" name="楕円 281"/>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3" name="テキスト ボックス 282"/>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4" name="楕円 283"/>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5" name="テキスト ボックス 284"/>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8" name="楕円 287"/>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9" name="テキスト ボックス 288"/>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を下回っている状況である。今後も引き続き、定員管理に基づき、適正な定員管理に努める。なお、令和４年度では、定員管理計画に基づいた職員数の確保のため、職員を多く採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8854</xdr:rowOff>
    </xdr:from>
    <xdr:to>
      <xdr:col>81</xdr:col>
      <xdr:colOff>44450</xdr:colOff>
      <xdr:row>60</xdr:row>
      <xdr:rowOff>8854</xdr:rowOff>
    </xdr:to>
    <xdr:cxnSp macro="">
      <xdr:nvCxnSpPr>
        <xdr:cNvPr id="326" name="直線コネクタ 325"/>
        <xdr:cNvCxnSpPr/>
      </xdr:nvCxnSpPr>
      <xdr:spPr>
        <a:xfrm>
          <a:off x="16179800" y="102958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15059</xdr:rowOff>
    </xdr:to>
    <xdr:cxnSp macro="">
      <xdr:nvCxnSpPr>
        <xdr:cNvPr id="329" name="直線コネクタ 328"/>
        <xdr:cNvCxnSpPr/>
      </xdr:nvCxnSpPr>
      <xdr:spPr>
        <a:xfrm flipV="1">
          <a:off x="15290800" y="1029585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158242</xdr:rowOff>
    </xdr:from>
    <xdr:to>
      <xdr:col>72</xdr:col>
      <xdr:colOff>203200</xdr:colOff>
      <xdr:row>60</xdr:row>
      <xdr:rowOff>15059</xdr:rowOff>
    </xdr:to>
    <xdr:cxnSp macro="">
      <xdr:nvCxnSpPr>
        <xdr:cNvPr id="332" name="直線コネクタ 331"/>
        <xdr:cNvCxnSpPr/>
      </xdr:nvCxnSpPr>
      <xdr:spPr>
        <a:xfrm>
          <a:off x="14401800" y="10273792"/>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59</xdr:row>
      <xdr:rowOff>158242</xdr:rowOff>
    </xdr:to>
    <xdr:cxnSp macro="">
      <xdr:nvCxnSpPr>
        <xdr:cNvPr id="335" name="直線コネクタ 334"/>
        <xdr:cNvCxnSpPr/>
      </xdr:nvCxnSpPr>
      <xdr:spPr>
        <a:xfrm>
          <a:off x="13512800" y="10262761"/>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129504</xdr:rowOff>
    </xdr:from>
    <xdr:to>
      <xdr:col>81</xdr:col>
      <xdr:colOff>95250</xdr:colOff>
      <xdr:row>60</xdr:row>
      <xdr:rowOff>59654</xdr:rowOff>
    </xdr:to>
    <xdr:sp macro="" textlink="">
      <xdr:nvSpPr>
        <xdr:cNvPr id="345" name="楕円 344"/>
        <xdr:cNvSpPr/>
      </xdr:nvSpPr>
      <xdr:spPr>
        <a:xfrm>
          <a:off x="169672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146031</xdr:rowOff>
    </xdr:from>
    <xdr:ext cx="762000" cy="259045"/>
    <xdr:sp macro="" textlink="">
      <xdr:nvSpPr>
        <xdr:cNvPr id="346" name="定員管理の状況該当値テキスト"/>
        <xdr:cNvSpPr txBox="1"/>
      </xdr:nvSpPr>
      <xdr:spPr>
        <a:xfrm>
          <a:off x="17106900" y="100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129504</xdr:rowOff>
    </xdr:from>
    <xdr:to>
      <xdr:col>77</xdr:col>
      <xdr:colOff>95250</xdr:colOff>
      <xdr:row>60</xdr:row>
      <xdr:rowOff>59654</xdr:rowOff>
    </xdr:to>
    <xdr:sp macro="" textlink="">
      <xdr:nvSpPr>
        <xdr:cNvPr id="347" name="楕円 346"/>
        <xdr:cNvSpPr/>
      </xdr:nvSpPr>
      <xdr:spPr>
        <a:xfrm>
          <a:off x="16129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69831</xdr:rowOff>
    </xdr:from>
    <xdr:ext cx="736600" cy="259045"/>
    <xdr:sp macro="" textlink="">
      <xdr:nvSpPr>
        <xdr:cNvPr id="348" name="テキスト ボックス 347"/>
        <xdr:cNvSpPr txBox="1"/>
      </xdr:nvSpPr>
      <xdr:spPr>
        <a:xfrm>
          <a:off x="15798800" y="1001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135709</xdr:rowOff>
    </xdr:from>
    <xdr:to>
      <xdr:col>73</xdr:col>
      <xdr:colOff>44450</xdr:colOff>
      <xdr:row>60</xdr:row>
      <xdr:rowOff>65859</xdr:rowOff>
    </xdr:to>
    <xdr:sp macro="" textlink="">
      <xdr:nvSpPr>
        <xdr:cNvPr id="349" name="楕円 348"/>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76036</xdr:rowOff>
    </xdr:from>
    <xdr:ext cx="762000" cy="259045"/>
    <xdr:sp macro="" textlink="">
      <xdr:nvSpPr>
        <xdr:cNvPr id="350" name="テキスト ボックス 349"/>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107442</xdr:rowOff>
    </xdr:from>
    <xdr:to>
      <xdr:col>68</xdr:col>
      <xdr:colOff>203200</xdr:colOff>
      <xdr:row>60</xdr:row>
      <xdr:rowOff>37592</xdr:rowOff>
    </xdr:to>
    <xdr:sp macro="" textlink="">
      <xdr:nvSpPr>
        <xdr:cNvPr id="351" name="楕円 350"/>
        <xdr:cNvSpPr/>
      </xdr:nvSpPr>
      <xdr:spPr>
        <a:xfrm>
          <a:off x="14351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47769</xdr:rowOff>
    </xdr:from>
    <xdr:ext cx="762000" cy="259045"/>
    <xdr:sp macro="" textlink="">
      <xdr:nvSpPr>
        <xdr:cNvPr id="352" name="テキスト ボックス 351"/>
        <xdr:cNvSpPr txBox="1"/>
      </xdr:nvSpPr>
      <xdr:spPr>
        <a:xfrm>
          <a:off x="14020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96411</xdr:rowOff>
    </xdr:from>
    <xdr:to>
      <xdr:col>64</xdr:col>
      <xdr:colOff>152400</xdr:colOff>
      <xdr:row>60</xdr:row>
      <xdr:rowOff>26561</xdr:rowOff>
    </xdr:to>
    <xdr:sp macro="" textlink="">
      <xdr:nvSpPr>
        <xdr:cNvPr id="353" name="楕円 352"/>
        <xdr:cNvSpPr/>
      </xdr:nvSpPr>
      <xdr:spPr>
        <a:xfrm>
          <a:off x="13462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36738</xdr:rowOff>
    </xdr:from>
    <xdr:ext cx="762000" cy="259045"/>
    <xdr:sp macro="" textlink="">
      <xdr:nvSpPr>
        <xdr:cNvPr id="354" name="テキスト ボックス 353"/>
        <xdr:cNvSpPr txBox="1"/>
      </xdr:nvSpPr>
      <xdr:spPr>
        <a:xfrm>
          <a:off x="13131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近年は起債を活用した事業が増加しており、実質公債費比率も上昇傾向にある。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令和３年度については算入公債費や普通交付税が増となったため、元利償還金が前年度比よりも増額となっていても、対前年度で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０％だった。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今後も、公債費負担については増額の見込となっている。負担増を抑制するため、緊急度を選別し、町民サービスに応じた事業を計画的に展開していくことで、起債に頼り過ぎない財政運営に努める。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100330</xdr:rowOff>
    </xdr:to>
    <xdr:cxnSp macro="">
      <xdr:nvCxnSpPr>
        <xdr:cNvPr id="385" name="直線コネクタ 384"/>
        <xdr:cNvCxnSpPr/>
      </xdr:nvCxnSpPr>
      <xdr:spPr>
        <a:xfrm>
          <a:off x="16179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8" name="直線コネクタ 387"/>
        <xdr:cNvCxnSpPr/>
      </xdr:nvCxnSpPr>
      <xdr:spPr>
        <a:xfrm flipV="1">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124460</xdr:rowOff>
    </xdr:to>
    <xdr:cxnSp macro="">
      <xdr:nvCxnSpPr>
        <xdr:cNvPr id="391" name="直線コネクタ 390"/>
        <xdr:cNvCxnSpPr/>
      </xdr:nvCxnSpPr>
      <xdr:spPr>
        <a:xfrm>
          <a:off x="14401800" y="714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114808</xdr:rowOff>
    </xdr:to>
    <xdr:cxnSp macro="">
      <xdr:nvCxnSpPr>
        <xdr:cNvPr id="394" name="直線コネクタ 393"/>
        <xdr:cNvCxnSpPr/>
      </xdr:nvCxnSpPr>
      <xdr:spPr>
        <a:xfrm>
          <a:off x="13512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7" name="テキスト ボックス 406"/>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9" name="テキスト ボックス 408"/>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10" name="楕円 409"/>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11" name="テキスト ボックス 410"/>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12" name="楕円 411"/>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413" name="テキスト ボックス 412"/>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近年は町の地方債残高や公営企業債等繰入見込額が大幅に増額したことが主な要因となり、将来負担比率が算定されている。令和３年度は財政調整基金を１００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００千円積立てたことにより、充当可能財源が大幅にふえ、将来負担比率も前年度から回復している。ただし、下水道事業は継続して実施される見込みである。また、町の施設の老朽化も進んでおり、改修・整備を要することを踏まえると、今後も地方債が増加していくものと見込まれる。計画的な公共施設の維持管理などにより、安定した財政運営を心掛け、将来負担比率の増加を抑制するよう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75895</xdr:rowOff>
    </xdr:from>
    <xdr:to>
      <xdr:col>81</xdr:col>
      <xdr:colOff>44450</xdr:colOff>
      <xdr:row>14</xdr:row>
      <xdr:rowOff>103886</xdr:rowOff>
    </xdr:to>
    <xdr:cxnSp macro="">
      <xdr:nvCxnSpPr>
        <xdr:cNvPr id="445" name="直線コネクタ 444"/>
        <xdr:cNvCxnSpPr/>
      </xdr:nvCxnSpPr>
      <xdr:spPr>
        <a:xfrm flipV="1">
          <a:off x="16179800" y="2476195"/>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103886</xdr:rowOff>
    </xdr:from>
    <xdr:to>
      <xdr:col>77</xdr:col>
      <xdr:colOff>44450</xdr:colOff>
      <xdr:row>15</xdr:row>
      <xdr:rowOff>26060</xdr:rowOff>
    </xdr:to>
    <xdr:cxnSp macro="">
      <xdr:nvCxnSpPr>
        <xdr:cNvPr id="448" name="直線コネクタ 447"/>
        <xdr:cNvCxnSpPr/>
      </xdr:nvCxnSpPr>
      <xdr:spPr>
        <a:xfrm flipV="1">
          <a:off x="15290800" y="2504186"/>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67208</xdr:rowOff>
    </xdr:from>
    <xdr:to>
      <xdr:col>72</xdr:col>
      <xdr:colOff>203200</xdr:colOff>
      <xdr:row>15</xdr:row>
      <xdr:rowOff>26060</xdr:rowOff>
    </xdr:to>
    <xdr:cxnSp macro="">
      <xdr:nvCxnSpPr>
        <xdr:cNvPr id="451" name="直線コネクタ 450"/>
        <xdr:cNvCxnSpPr/>
      </xdr:nvCxnSpPr>
      <xdr:spPr>
        <a:xfrm>
          <a:off x="14401800" y="24675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25095</xdr:rowOff>
    </xdr:from>
    <xdr:to>
      <xdr:col>81</xdr:col>
      <xdr:colOff>95250</xdr:colOff>
      <xdr:row>14</xdr:row>
      <xdr:rowOff>126695</xdr:rowOff>
    </xdr:to>
    <xdr:sp macro="" textlink="">
      <xdr:nvSpPr>
        <xdr:cNvPr id="463" name="楕円 462"/>
        <xdr:cNvSpPr/>
      </xdr:nvSpPr>
      <xdr:spPr>
        <a:xfrm>
          <a:off x="169672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168622</xdr:rowOff>
    </xdr:from>
    <xdr:ext cx="762000" cy="259045"/>
    <xdr:sp macro="" textlink="">
      <xdr:nvSpPr>
        <xdr:cNvPr id="464" name="将来負担の状況該当値テキスト"/>
        <xdr:cNvSpPr txBox="1"/>
      </xdr:nvSpPr>
      <xdr:spPr>
        <a:xfrm>
          <a:off x="17106900" y="239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53086</xdr:rowOff>
    </xdr:from>
    <xdr:to>
      <xdr:col>77</xdr:col>
      <xdr:colOff>95250</xdr:colOff>
      <xdr:row>14</xdr:row>
      <xdr:rowOff>154686</xdr:rowOff>
    </xdr:to>
    <xdr:sp macro="" textlink="">
      <xdr:nvSpPr>
        <xdr:cNvPr id="465" name="楕円 464"/>
        <xdr:cNvSpPr/>
      </xdr:nvSpPr>
      <xdr:spPr>
        <a:xfrm>
          <a:off x="16129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139463</xdr:rowOff>
    </xdr:from>
    <xdr:ext cx="736600" cy="259045"/>
    <xdr:sp macro="" textlink="">
      <xdr:nvSpPr>
        <xdr:cNvPr id="466" name="テキスト ボックス 465"/>
        <xdr:cNvSpPr txBox="1"/>
      </xdr:nvSpPr>
      <xdr:spPr>
        <a:xfrm>
          <a:off x="15798800" y="253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146710</xdr:rowOff>
    </xdr:from>
    <xdr:to>
      <xdr:col>73</xdr:col>
      <xdr:colOff>44450</xdr:colOff>
      <xdr:row>15</xdr:row>
      <xdr:rowOff>76860</xdr:rowOff>
    </xdr:to>
    <xdr:sp macro="" textlink="">
      <xdr:nvSpPr>
        <xdr:cNvPr id="467" name="楕円 466"/>
        <xdr:cNvSpPr/>
      </xdr:nvSpPr>
      <xdr:spPr>
        <a:xfrm>
          <a:off x="15240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61637</xdr:rowOff>
    </xdr:from>
    <xdr:ext cx="762000" cy="259045"/>
    <xdr:sp macro="" textlink="">
      <xdr:nvSpPr>
        <xdr:cNvPr id="468" name="テキスト ボックス 467"/>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16408</xdr:rowOff>
    </xdr:from>
    <xdr:to>
      <xdr:col>68</xdr:col>
      <xdr:colOff>203200</xdr:colOff>
      <xdr:row>14</xdr:row>
      <xdr:rowOff>118008</xdr:rowOff>
    </xdr:to>
    <xdr:sp macro="" textlink="">
      <xdr:nvSpPr>
        <xdr:cNvPr id="469" name="楕円 468"/>
        <xdr:cNvSpPr/>
      </xdr:nvSpPr>
      <xdr:spPr>
        <a:xfrm>
          <a:off x="14351000" y="24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102785</xdr:rowOff>
    </xdr:from>
    <xdr:ext cx="762000" cy="259045"/>
    <xdr:sp macro="" textlink="">
      <xdr:nvSpPr>
        <xdr:cNvPr id="470" name="テキスト ボックス 469"/>
        <xdr:cNvSpPr txBox="1"/>
      </xdr:nvSpPr>
      <xdr:spPr>
        <a:xfrm>
          <a:off x="14020800" y="25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人件費にかかる経常収支比率は類似団体を若干上回っていたが、職員の新陳代謝に伴う人件費の減という特殊要因が生じたため、同率となった。町域が大変狭い本町は財政規模が小さく、経常一般財源の総額が低い。人件費や扶助費等、小規模自治体でも一定の支出を要する経費は経常収支比率が高い水準となりやすいため、計画的な採用を行うことで、人件費の抑制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123190</xdr:rowOff>
    </xdr:to>
    <xdr:cxnSp macro="">
      <xdr:nvCxnSpPr>
        <xdr:cNvPr id="66" name="直線コネクタ 65"/>
        <xdr:cNvCxnSpPr/>
      </xdr:nvCxnSpPr>
      <xdr:spPr>
        <a:xfrm flipV="1">
          <a:off x="3987800" y="617728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39370</xdr:rowOff>
    </xdr:from>
    <xdr:to>
      <xdr:col>19</xdr:col>
      <xdr:colOff>187325</xdr:colOff>
      <xdr:row>36</xdr:row>
      <xdr:rowOff>123190</xdr:rowOff>
    </xdr:to>
    <xdr:cxnSp macro="">
      <xdr:nvCxnSpPr>
        <xdr:cNvPr id="69" name="直線コネクタ 68"/>
        <xdr:cNvCxnSpPr/>
      </xdr:nvCxnSpPr>
      <xdr:spPr>
        <a:xfrm>
          <a:off x="3098800" y="62115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39370</xdr:rowOff>
    </xdr:from>
    <xdr:to>
      <xdr:col>15</xdr:col>
      <xdr:colOff>98425</xdr:colOff>
      <xdr:row>36</xdr:row>
      <xdr:rowOff>43180</xdr:rowOff>
    </xdr:to>
    <xdr:cxnSp macro="">
      <xdr:nvCxnSpPr>
        <xdr:cNvPr id="72" name="直線コネクタ 71"/>
        <xdr:cNvCxnSpPr/>
      </xdr:nvCxnSpPr>
      <xdr:spPr>
        <a:xfrm flipV="1">
          <a:off x="2209800" y="6211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160020</xdr:rowOff>
    </xdr:from>
    <xdr:to>
      <xdr:col>15</xdr:col>
      <xdr:colOff>149225</xdr:colOff>
      <xdr:row>36</xdr:row>
      <xdr:rowOff>90170</xdr:rowOff>
    </xdr:to>
    <xdr:sp macro="" textlink="">
      <xdr:nvSpPr>
        <xdr:cNvPr id="89" name="楕円 88"/>
        <xdr:cNvSpPr/>
      </xdr:nvSpPr>
      <xdr:spPr>
        <a:xfrm>
          <a:off x="3048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74947</xdr:rowOff>
    </xdr:from>
    <xdr:ext cx="762000" cy="259045"/>
    <xdr:sp macro="" textlink="">
      <xdr:nvSpPr>
        <xdr:cNvPr id="90" name="テキスト ボックス 89"/>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事業や物件費全般の見直しを実施しているものの、物価高騰等の影響により、上昇傾向となっている。特に、電算機リース料やサービス使用料が増額しているが、必要経費であるため削減が難しい状況にある。今後も物価高騰による光熱水費の増等が見込まれ、物件費の削減はさらに厳しいものと考えられるが、契約の見直しやデジタル化や省エネ化によるランニングコストの削減等を通して歳出削減の取組みを今後も実施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16</xdr:row>
      <xdr:rowOff>159004</xdr:rowOff>
    </xdr:to>
    <xdr:cxnSp macro="">
      <xdr:nvCxnSpPr>
        <xdr:cNvPr id="124" name="直線コネクタ 123"/>
        <xdr:cNvCxnSpPr/>
      </xdr:nvCxnSpPr>
      <xdr:spPr>
        <a:xfrm flipV="1">
          <a:off x="15671800" y="2879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16</xdr:row>
      <xdr:rowOff>159004</xdr:rowOff>
    </xdr:to>
    <xdr:cxnSp macro="">
      <xdr:nvCxnSpPr>
        <xdr:cNvPr id="127" name="直線コネクタ 126"/>
        <xdr:cNvCxnSpPr/>
      </xdr:nvCxnSpPr>
      <xdr:spPr>
        <a:xfrm>
          <a:off x="14782800" y="2902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16</xdr:row>
      <xdr:rowOff>159004</xdr:rowOff>
    </xdr:to>
    <xdr:cxnSp macro="">
      <xdr:nvCxnSpPr>
        <xdr:cNvPr id="130" name="直線コネクタ 129"/>
        <xdr:cNvCxnSpPr/>
      </xdr:nvCxnSpPr>
      <xdr:spPr>
        <a:xfrm>
          <a:off x="13893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140716</xdr:rowOff>
    </xdr:to>
    <xdr:cxnSp macro="">
      <xdr:nvCxnSpPr>
        <xdr:cNvPr id="133" name="直線コネクタ 132"/>
        <xdr:cNvCxnSpPr/>
      </xdr:nvCxnSpPr>
      <xdr:spPr>
        <a:xfrm>
          <a:off x="13004800" y="2856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3" name="楕円 142"/>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4"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6" name="テキスト ボックス 145"/>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扶助費に係る経常収支比率は類似団体を大きく上回っている。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規模が小さく経常一般財源の総額が低い本町では、一定の割合で町が負担を要する扶助費については経常収支比率が高くなりやすく、例年、類似団体でほぼ最高の水準となっている。令和３年度は障害者福祉事業が前年度比で大幅な増となっているため前年度比から大きく増となっている。扶助費は削減が難しく、今後も高い数値が続くものと考え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31750</xdr:rowOff>
    </xdr:to>
    <xdr:cxnSp macro="">
      <xdr:nvCxnSpPr>
        <xdr:cNvPr id="185" name="直線コネクタ 184"/>
        <xdr:cNvCxnSpPr/>
      </xdr:nvCxnSpPr>
      <xdr:spPr>
        <a:xfrm>
          <a:off x="3987800" y="9918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61</xdr:row>
      <xdr:rowOff>12700</xdr:rowOff>
    </xdr:to>
    <xdr:cxnSp macro="">
      <xdr:nvCxnSpPr>
        <xdr:cNvPr id="188" name="直線コネクタ 187"/>
        <xdr:cNvCxnSpPr/>
      </xdr:nvCxnSpPr>
      <xdr:spPr>
        <a:xfrm flipV="1">
          <a:off x="3098800" y="99187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12700</xdr:rowOff>
    </xdr:to>
    <xdr:cxnSp macro="">
      <xdr:nvCxnSpPr>
        <xdr:cNvPr id="191" name="直線コネクタ 190"/>
        <xdr:cNvCxnSpPr/>
      </xdr:nvCxnSpPr>
      <xdr:spPr>
        <a:xfrm>
          <a:off x="2209800" y="10414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146050</xdr:rowOff>
    </xdr:to>
    <xdr:cxnSp macro="">
      <xdr:nvCxnSpPr>
        <xdr:cNvPr id="194" name="直線コネクタ 193"/>
        <xdr:cNvCxnSpPr/>
      </xdr:nvCxnSpPr>
      <xdr:spPr>
        <a:xfrm flipV="1">
          <a:off x="1320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4" name="楕円 203"/>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5"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6" name="楕円 205"/>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07" name="テキスト ボックス 206"/>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08" name="楕円 207"/>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09" name="テキスト ボックス 208"/>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0" name="楕円 209"/>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1" name="テキスト ボックス 210"/>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12" name="楕円 211"/>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13" name="テキスト ボックス 212"/>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平均を下回る状況が続いている。その他の主な項目である繰出金については、引き続き他会計の財政運営の状況を踏まえ、必要最低限にとどめ、適切な支出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46" name="直線コネクタ 245"/>
        <xdr:cNvCxnSpPr/>
      </xdr:nvCxnSpPr>
      <xdr:spPr>
        <a:xfrm flipV="1">
          <a:off x="15671800" y="943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7"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46990</xdr:rowOff>
    </xdr:to>
    <xdr:cxnSp macro="">
      <xdr:nvCxnSpPr>
        <xdr:cNvPr id="249" name="直線コネクタ 248"/>
        <xdr:cNvCxnSpPr/>
      </xdr:nvCxnSpPr>
      <xdr:spPr>
        <a:xfrm flipV="1">
          <a:off x="14782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1" name="テキスト ボックス 250"/>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46990</xdr:rowOff>
    </xdr:to>
    <xdr:cxnSp macro="">
      <xdr:nvCxnSpPr>
        <xdr:cNvPr id="252" name="直線コネクタ 251"/>
        <xdr:cNvCxnSpPr/>
      </xdr:nvCxnSpPr>
      <xdr:spPr>
        <a:xfrm>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4" name="テキスト ボックス 253"/>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8890</xdr:rowOff>
    </xdr:to>
    <xdr:cxnSp macro="">
      <xdr:nvCxnSpPr>
        <xdr:cNvPr id="255" name="直線コネクタ 254"/>
        <xdr:cNvCxnSpPr/>
      </xdr:nvCxnSpPr>
      <xdr:spPr>
        <a:xfrm flipV="1">
          <a:off x="13004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7" name="テキスト ボックス 25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5" name="楕円 264"/>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6"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9" name="楕円 268"/>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0" name="テキスト ボックス 269"/>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1" name="楕円 270"/>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2" name="テキスト ボックス 271"/>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3" name="楕円 272"/>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4" name="テキスト ボックス 273"/>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類似団体を上回る状態が続いている。消防、ごみ処理、中学校等の運営を一部事務組合で行っていることが主な要因である。令和３年度は充当財源が増となったことから、前年度から減となった。水道、下水道等の公営企業にも補助を行っており、特に下水道については建設工事も続いているため、今後も高い水準が続く見込みである。各種団体への補助については適正化に今後も努め、補助費の抑制を図りたい。</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3556</xdr:rowOff>
    </xdr:to>
    <xdr:cxnSp macro="">
      <xdr:nvCxnSpPr>
        <xdr:cNvPr id="304" name="直線コネクタ 303"/>
        <xdr:cNvCxnSpPr/>
      </xdr:nvCxnSpPr>
      <xdr:spPr>
        <a:xfrm flipV="1">
          <a:off x="15671800" y="64729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5"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17272</xdr:rowOff>
    </xdr:to>
    <xdr:cxnSp macro="">
      <xdr:nvCxnSpPr>
        <xdr:cNvPr id="307" name="直線コネクタ 306"/>
        <xdr:cNvCxnSpPr/>
      </xdr:nvCxnSpPr>
      <xdr:spPr>
        <a:xfrm flipV="1">
          <a:off x="14782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21844</xdr:rowOff>
    </xdr:to>
    <xdr:cxnSp macro="">
      <xdr:nvCxnSpPr>
        <xdr:cNvPr id="310" name="直線コネクタ 309"/>
        <xdr:cNvCxnSpPr/>
      </xdr:nvCxnSpPr>
      <xdr:spPr>
        <a:xfrm flipV="1">
          <a:off x="13893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2" name="テキスト ボックス 311"/>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26416</xdr:rowOff>
    </xdr:to>
    <xdr:cxnSp macro="">
      <xdr:nvCxnSpPr>
        <xdr:cNvPr id="313" name="直線コネクタ 312"/>
        <xdr:cNvCxnSpPr/>
      </xdr:nvCxnSpPr>
      <xdr:spPr>
        <a:xfrm flipV="1">
          <a:off x="13004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5" name="テキスト ボックス 314"/>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5" name="楕円 324"/>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6" name="テキスト ボックス 325"/>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7" name="楕円 32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8" name="テキスト ボックス 32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9" name="楕円 328"/>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0" name="テキスト ボックス 329"/>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1" name="楕円 330"/>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2" name="テキスト ボックス 331"/>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する事業が増加しており、公債費も増加傾向にあるが、収入の増により率としては下がった。類似団体よりは低い水準で推移はしているものの、今後も起債を活用した事業が多く見込まれることから、減額の見込はない。借入額の調整や、事業内容の見直しを随時行いながら、緊急度や町民ニーズを的確に把握し、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2" name="直線コネクタ 361"/>
        <xdr:cNvCxnSpPr/>
      </xdr:nvCxnSpPr>
      <xdr:spPr>
        <a:xfrm flipV="1">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76708</xdr:rowOff>
    </xdr:to>
    <xdr:cxnSp macro="">
      <xdr:nvCxnSpPr>
        <xdr:cNvPr id="365" name="直線コネクタ 364"/>
        <xdr:cNvCxnSpPr/>
      </xdr:nvCxnSpPr>
      <xdr:spPr>
        <a:xfrm flipV="1">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68" name="直線コネクタ 367"/>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0" name="テキスト ボックス 369"/>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99568</xdr:rowOff>
    </xdr:to>
    <xdr:cxnSp macro="">
      <xdr:nvCxnSpPr>
        <xdr:cNvPr id="371" name="直線コネクタ 370"/>
        <xdr:cNvCxnSpPr/>
      </xdr:nvCxnSpPr>
      <xdr:spPr>
        <a:xfrm flipV="1">
          <a:off x="1320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3" name="テキスト ボックス 372"/>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5" name="テキスト ボックス 374"/>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1" name="楕円 380"/>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2"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3" name="楕円 382"/>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4" name="テキスト ボックス 383"/>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5" name="楕円 384"/>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6" name="テキスト ボックス 385"/>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7" name="楕円 386"/>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8" name="テキスト ボックス 387"/>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9" name="楕円 388"/>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0" name="テキスト ボックス 389"/>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町域が狭く投資的事業が比較的少ないため、公債費の割合が低い反面、財政規模が小さいことからその他固定的に一定の経費を要する分野の比率が高くなっている。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令和３年度は地方交付税が増となり、人件費も大幅に減ったため、公債費以外の経常収支比率が前年度比で減少している。今後も引き続き、歳出全般にわたり見直しを続け、抑制を図っていく。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27395</xdr:rowOff>
    </xdr:to>
    <xdr:cxnSp macro="">
      <xdr:nvCxnSpPr>
        <xdr:cNvPr id="425" name="直線コネクタ 424"/>
        <xdr:cNvCxnSpPr/>
      </xdr:nvCxnSpPr>
      <xdr:spPr>
        <a:xfrm flipV="1">
          <a:off x="15671800" y="13111480"/>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27395</xdr:rowOff>
    </xdr:from>
    <xdr:to>
      <xdr:col>78</xdr:col>
      <xdr:colOff>69850</xdr:colOff>
      <xdr:row>77</xdr:row>
      <xdr:rowOff>69850</xdr:rowOff>
    </xdr:to>
    <xdr:cxnSp macro="">
      <xdr:nvCxnSpPr>
        <xdr:cNvPr id="428" name="直線コネクタ 427"/>
        <xdr:cNvCxnSpPr/>
      </xdr:nvCxnSpPr>
      <xdr:spPr>
        <a:xfrm flipV="1">
          <a:off x="14782800" y="132290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30" name="テキスト ボックス 429"/>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69850</xdr:rowOff>
    </xdr:to>
    <xdr:cxnSp macro="">
      <xdr:nvCxnSpPr>
        <xdr:cNvPr id="431" name="直線コネクタ 430"/>
        <xdr:cNvCxnSpPr/>
      </xdr:nvCxnSpPr>
      <xdr:spPr>
        <a:xfrm>
          <a:off x="13893800" y="132355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3" name="テキスト ボックス 432"/>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33927</xdr:rowOff>
    </xdr:from>
    <xdr:to>
      <xdr:col>69</xdr:col>
      <xdr:colOff>92075</xdr:colOff>
      <xdr:row>77</xdr:row>
      <xdr:rowOff>43724</xdr:rowOff>
    </xdr:to>
    <xdr:cxnSp macro="">
      <xdr:nvCxnSpPr>
        <xdr:cNvPr id="434" name="直線コネクタ 433"/>
        <xdr:cNvCxnSpPr/>
      </xdr:nvCxnSpPr>
      <xdr:spPr>
        <a:xfrm flipV="1">
          <a:off x="13004800" y="132355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8" name="テキスト ボックス 437"/>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4" name="楕円 443"/>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5"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148045</xdr:rowOff>
    </xdr:from>
    <xdr:to>
      <xdr:col>78</xdr:col>
      <xdr:colOff>120650</xdr:colOff>
      <xdr:row>77</xdr:row>
      <xdr:rowOff>78195</xdr:rowOff>
    </xdr:to>
    <xdr:sp macro="" textlink="">
      <xdr:nvSpPr>
        <xdr:cNvPr id="446" name="楕円 445"/>
        <xdr:cNvSpPr/>
      </xdr:nvSpPr>
      <xdr:spPr>
        <a:xfrm>
          <a:off x="15621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62972</xdr:rowOff>
    </xdr:from>
    <xdr:ext cx="736600" cy="259045"/>
    <xdr:sp macro="" textlink="">
      <xdr:nvSpPr>
        <xdr:cNvPr id="447" name="テキスト ボックス 446"/>
        <xdr:cNvSpPr txBox="1"/>
      </xdr:nvSpPr>
      <xdr:spPr>
        <a:xfrm>
          <a:off x="15290800" y="1326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9" name="テキスト ボックス 448"/>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154577</xdr:rowOff>
    </xdr:from>
    <xdr:to>
      <xdr:col>69</xdr:col>
      <xdr:colOff>142875</xdr:colOff>
      <xdr:row>77</xdr:row>
      <xdr:rowOff>84727</xdr:rowOff>
    </xdr:to>
    <xdr:sp macro="" textlink="">
      <xdr:nvSpPr>
        <xdr:cNvPr id="450" name="楕円 449"/>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69504</xdr:rowOff>
    </xdr:from>
    <xdr:ext cx="762000" cy="259045"/>
    <xdr:sp macro="" textlink="">
      <xdr:nvSpPr>
        <xdr:cNvPr id="451" name="テキスト ボックス 450"/>
        <xdr:cNvSpPr txBox="1"/>
      </xdr:nvSpPr>
      <xdr:spPr>
        <a:xfrm>
          <a:off x="13512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164374</xdr:rowOff>
    </xdr:from>
    <xdr:to>
      <xdr:col>65</xdr:col>
      <xdr:colOff>53975</xdr:colOff>
      <xdr:row>77</xdr:row>
      <xdr:rowOff>94524</xdr:rowOff>
    </xdr:to>
    <xdr:sp macro="" textlink="">
      <xdr:nvSpPr>
        <xdr:cNvPr id="452" name="楕円 451"/>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79301</xdr:rowOff>
    </xdr:from>
    <xdr:ext cx="762000" cy="259045"/>
    <xdr:sp macro="" textlink="">
      <xdr:nvSpPr>
        <xdr:cNvPr id="453" name="テキスト ボックス 452"/>
        <xdr:cNvSpPr txBox="1"/>
      </xdr:nvSpPr>
      <xdr:spPr>
        <a:xfrm>
          <a:off x="12623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7354</xdr:rowOff>
    </xdr:from>
    <xdr:to>
      <xdr:col>29</xdr:col>
      <xdr:colOff>127000</xdr:colOff>
      <xdr:row>19</xdr:row>
      <xdr:rowOff>31786</xdr:rowOff>
    </xdr:to>
    <xdr:cxnSp macro="">
      <xdr:nvCxnSpPr>
        <xdr:cNvPr id="48" name="直線コネクタ 47"/>
        <xdr:cNvCxnSpPr/>
      </xdr:nvCxnSpPr>
      <xdr:spPr bwMode="auto">
        <a:xfrm>
          <a:off x="5003800" y="3312529"/>
          <a:ext cx="647700" cy="2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7354</xdr:rowOff>
    </xdr:from>
    <xdr:to>
      <xdr:col>26</xdr:col>
      <xdr:colOff>50800</xdr:colOff>
      <xdr:row>19</xdr:row>
      <xdr:rowOff>65857</xdr:rowOff>
    </xdr:to>
    <xdr:cxnSp macro="">
      <xdr:nvCxnSpPr>
        <xdr:cNvPr id="51" name="直線コネクタ 50"/>
        <xdr:cNvCxnSpPr/>
      </xdr:nvCxnSpPr>
      <xdr:spPr bwMode="auto">
        <a:xfrm flipV="1">
          <a:off x="4305300" y="3312529"/>
          <a:ext cx="698500" cy="5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65857</xdr:rowOff>
    </xdr:from>
    <xdr:to>
      <xdr:col>22</xdr:col>
      <xdr:colOff>114300</xdr:colOff>
      <xdr:row>19</xdr:row>
      <xdr:rowOff>132106</xdr:rowOff>
    </xdr:to>
    <xdr:cxnSp macro="">
      <xdr:nvCxnSpPr>
        <xdr:cNvPr id="54" name="直線コネクタ 53"/>
        <xdr:cNvCxnSpPr/>
      </xdr:nvCxnSpPr>
      <xdr:spPr bwMode="auto">
        <a:xfrm flipV="1">
          <a:off x="3606800" y="3371032"/>
          <a:ext cx="698500" cy="6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129728</xdr:rowOff>
    </xdr:from>
    <xdr:to>
      <xdr:col>18</xdr:col>
      <xdr:colOff>177800</xdr:colOff>
      <xdr:row>19</xdr:row>
      <xdr:rowOff>132106</xdr:rowOff>
    </xdr:to>
    <xdr:cxnSp macro="">
      <xdr:nvCxnSpPr>
        <xdr:cNvPr id="57" name="直線コネクタ 56"/>
        <xdr:cNvCxnSpPr/>
      </xdr:nvCxnSpPr>
      <xdr:spPr bwMode="auto">
        <a:xfrm>
          <a:off x="2908300" y="3434903"/>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152436</xdr:rowOff>
    </xdr:from>
    <xdr:to>
      <xdr:col>29</xdr:col>
      <xdr:colOff>177800</xdr:colOff>
      <xdr:row>19</xdr:row>
      <xdr:rowOff>82586</xdr:rowOff>
    </xdr:to>
    <xdr:sp macro="" textlink="">
      <xdr:nvSpPr>
        <xdr:cNvPr id="67" name="楕円 66"/>
        <xdr:cNvSpPr/>
      </xdr:nvSpPr>
      <xdr:spPr bwMode="auto">
        <a:xfrm>
          <a:off x="5600700" y="328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124513</xdr:rowOff>
    </xdr:from>
    <xdr:ext cx="762000" cy="259045"/>
    <xdr:sp macro="" textlink="">
      <xdr:nvSpPr>
        <xdr:cNvPr id="68" name="人口1人当たり決算額の推移該当値テキスト130"/>
        <xdr:cNvSpPr txBox="1"/>
      </xdr:nvSpPr>
      <xdr:spPr>
        <a:xfrm>
          <a:off x="5740400" y="325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128004</xdr:rowOff>
    </xdr:from>
    <xdr:to>
      <xdr:col>26</xdr:col>
      <xdr:colOff>101600</xdr:colOff>
      <xdr:row>19</xdr:row>
      <xdr:rowOff>58154</xdr:rowOff>
    </xdr:to>
    <xdr:sp macro="" textlink="">
      <xdr:nvSpPr>
        <xdr:cNvPr id="69" name="楕円 68"/>
        <xdr:cNvSpPr/>
      </xdr:nvSpPr>
      <xdr:spPr bwMode="auto">
        <a:xfrm>
          <a:off x="4953000" y="326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42931</xdr:rowOff>
    </xdr:from>
    <xdr:ext cx="736600" cy="259045"/>
    <xdr:sp macro="" textlink="">
      <xdr:nvSpPr>
        <xdr:cNvPr id="70" name="テキスト ボックス 69"/>
        <xdr:cNvSpPr txBox="1"/>
      </xdr:nvSpPr>
      <xdr:spPr>
        <a:xfrm>
          <a:off x="4622800" y="334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15057</xdr:rowOff>
    </xdr:from>
    <xdr:to>
      <xdr:col>22</xdr:col>
      <xdr:colOff>165100</xdr:colOff>
      <xdr:row>19</xdr:row>
      <xdr:rowOff>116657</xdr:rowOff>
    </xdr:to>
    <xdr:sp macro="" textlink="">
      <xdr:nvSpPr>
        <xdr:cNvPr id="71" name="楕円 70"/>
        <xdr:cNvSpPr/>
      </xdr:nvSpPr>
      <xdr:spPr bwMode="auto">
        <a:xfrm>
          <a:off x="4254500" y="33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101434</xdr:rowOff>
    </xdr:from>
    <xdr:ext cx="762000" cy="259045"/>
    <xdr:sp macro="" textlink="">
      <xdr:nvSpPr>
        <xdr:cNvPr id="72" name="テキスト ボックス 71"/>
        <xdr:cNvSpPr txBox="1"/>
      </xdr:nvSpPr>
      <xdr:spPr>
        <a:xfrm>
          <a:off x="3924300" y="34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81306</xdr:rowOff>
    </xdr:from>
    <xdr:to>
      <xdr:col>19</xdr:col>
      <xdr:colOff>38100</xdr:colOff>
      <xdr:row>20</xdr:row>
      <xdr:rowOff>11456</xdr:rowOff>
    </xdr:to>
    <xdr:sp macro="" textlink="">
      <xdr:nvSpPr>
        <xdr:cNvPr id="73" name="楕円 72"/>
        <xdr:cNvSpPr/>
      </xdr:nvSpPr>
      <xdr:spPr bwMode="auto">
        <a:xfrm>
          <a:off x="35560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167683</xdr:rowOff>
    </xdr:from>
    <xdr:ext cx="762000" cy="259045"/>
    <xdr:sp macro="" textlink="">
      <xdr:nvSpPr>
        <xdr:cNvPr id="74" name="テキスト ボックス 73"/>
        <xdr:cNvSpPr txBox="1"/>
      </xdr:nvSpPr>
      <xdr:spPr>
        <a:xfrm>
          <a:off x="3225800" y="34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78928</xdr:rowOff>
    </xdr:from>
    <xdr:to>
      <xdr:col>15</xdr:col>
      <xdr:colOff>101600</xdr:colOff>
      <xdr:row>20</xdr:row>
      <xdr:rowOff>9078</xdr:rowOff>
    </xdr:to>
    <xdr:sp macro="" textlink="">
      <xdr:nvSpPr>
        <xdr:cNvPr id="75" name="楕円 74"/>
        <xdr:cNvSpPr/>
      </xdr:nvSpPr>
      <xdr:spPr bwMode="auto">
        <a:xfrm>
          <a:off x="2857500" y="338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165305</xdr:rowOff>
    </xdr:from>
    <xdr:ext cx="762000" cy="259045"/>
    <xdr:sp macro="" textlink="">
      <xdr:nvSpPr>
        <xdr:cNvPr id="76" name="テキスト ボックス 75"/>
        <xdr:cNvSpPr txBox="1"/>
      </xdr:nvSpPr>
      <xdr:spPr>
        <a:xfrm>
          <a:off x="2527300" y="347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186948</xdr:rowOff>
    </xdr:from>
    <xdr:to>
      <xdr:col>29</xdr:col>
      <xdr:colOff>127000</xdr:colOff>
      <xdr:row>35</xdr:row>
      <xdr:rowOff>202539</xdr:rowOff>
    </xdr:to>
    <xdr:cxnSp macro="">
      <xdr:nvCxnSpPr>
        <xdr:cNvPr id="107" name="直線コネクタ 106"/>
        <xdr:cNvCxnSpPr/>
      </xdr:nvCxnSpPr>
      <xdr:spPr bwMode="auto">
        <a:xfrm flipV="1">
          <a:off x="5003800" y="6797298"/>
          <a:ext cx="647700" cy="1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202539</xdr:rowOff>
    </xdr:from>
    <xdr:to>
      <xdr:col>26</xdr:col>
      <xdr:colOff>50800</xdr:colOff>
      <xdr:row>35</xdr:row>
      <xdr:rowOff>207988</xdr:rowOff>
    </xdr:to>
    <xdr:cxnSp macro="">
      <xdr:nvCxnSpPr>
        <xdr:cNvPr id="110" name="直線コネクタ 109"/>
        <xdr:cNvCxnSpPr/>
      </xdr:nvCxnSpPr>
      <xdr:spPr bwMode="auto">
        <a:xfrm flipV="1">
          <a:off x="4305300" y="6812889"/>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207988</xdr:rowOff>
    </xdr:from>
    <xdr:to>
      <xdr:col>22</xdr:col>
      <xdr:colOff>114300</xdr:colOff>
      <xdr:row>35</xdr:row>
      <xdr:rowOff>217379</xdr:rowOff>
    </xdr:to>
    <xdr:cxnSp macro="">
      <xdr:nvCxnSpPr>
        <xdr:cNvPr id="113" name="直線コネクタ 112"/>
        <xdr:cNvCxnSpPr/>
      </xdr:nvCxnSpPr>
      <xdr:spPr bwMode="auto">
        <a:xfrm flipV="1">
          <a:off x="3606800" y="6818338"/>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186272</xdr:rowOff>
    </xdr:from>
    <xdr:to>
      <xdr:col>18</xdr:col>
      <xdr:colOff>177800</xdr:colOff>
      <xdr:row>35</xdr:row>
      <xdr:rowOff>217379</xdr:rowOff>
    </xdr:to>
    <xdr:cxnSp macro="">
      <xdr:nvCxnSpPr>
        <xdr:cNvPr id="116" name="直線コネクタ 115"/>
        <xdr:cNvCxnSpPr/>
      </xdr:nvCxnSpPr>
      <xdr:spPr bwMode="auto">
        <a:xfrm>
          <a:off x="2908300" y="6796622"/>
          <a:ext cx="698500" cy="3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136148</xdr:rowOff>
    </xdr:from>
    <xdr:to>
      <xdr:col>29</xdr:col>
      <xdr:colOff>177800</xdr:colOff>
      <xdr:row>35</xdr:row>
      <xdr:rowOff>237748</xdr:rowOff>
    </xdr:to>
    <xdr:sp macro="" textlink="">
      <xdr:nvSpPr>
        <xdr:cNvPr id="126" name="楕円 125"/>
        <xdr:cNvSpPr/>
      </xdr:nvSpPr>
      <xdr:spPr bwMode="auto">
        <a:xfrm>
          <a:off x="5600700" y="674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108225</xdr:rowOff>
    </xdr:from>
    <xdr:ext cx="762000" cy="259045"/>
    <xdr:sp macro="" textlink="">
      <xdr:nvSpPr>
        <xdr:cNvPr id="127" name="人口1人当たり決算額の推移該当値テキスト445"/>
        <xdr:cNvSpPr txBox="1"/>
      </xdr:nvSpPr>
      <xdr:spPr>
        <a:xfrm>
          <a:off x="5740400" y="671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151739</xdr:rowOff>
    </xdr:from>
    <xdr:to>
      <xdr:col>26</xdr:col>
      <xdr:colOff>101600</xdr:colOff>
      <xdr:row>35</xdr:row>
      <xdr:rowOff>253339</xdr:rowOff>
    </xdr:to>
    <xdr:sp macro="" textlink="">
      <xdr:nvSpPr>
        <xdr:cNvPr id="128" name="楕円 127"/>
        <xdr:cNvSpPr/>
      </xdr:nvSpPr>
      <xdr:spPr bwMode="auto">
        <a:xfrm>
          <a:off x="4953000" y="676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238116</xdr:rowOff>
    </xdr:from>
    <xdr:ext cx="736600" cy="259045"/>
    <xdr:sp macro="" textlink="">
      <xdr:nvSpPr>
        <xdr:cNvPr id="129" name="テキスト ボックス 128"/>
        <xdr:cNvSpPr txBox="1"/>
      </xdr:nvSpPr>
      <xdr:spPr>
        <a:xfrm>
          <a:off x="4622800" y="684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157188</xdr:rowOff>
    </xdr:from>
    <xdr:to>
      <xdr:col>22</xdr:col>
      <xdr:colOff>165100</xdr:colOff>
      <xdr:row>35</xdr:row>
      <xdr:rowOff>258788</xdr:rowOff>
    </xdr:to>
    <xdr:sp macro="" textlink="">
      <xdr:nvSpPr>
        <xdr:cNvPr id="130" name="楕円 129"/>
        <xdr:cNvSpPr/>
      </xdr:nvSpPr>
      <xdr:spPr bwMode="auto">
        <a:xfrm>
          <a:off x="4254500" y="676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243565</xdr:rowOff>
    </xdr:from>
    <xdr:ext cx="762000" cy="259045"/>
    <xdr:sp macro="" textlink="">
      <xdr:nvSpPr>
        <xdr:cNvPr id="131" name="テキスト ボックス 130"/>
        <xdr:cNvSpPr txBox="1"/>
      </xdr:nvSpPr>
      <xdr:spPr>
        <a:xfrm>
          <a:off x="3924300" y="685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166579</xdr:rowOff>
    </xdr:from>
    <xdr:to>
      <xdr:col>19</xdr:col>
      <xdr:colOff>38100</xdr:colOff>
      <xdr:row>35</xdr:row>
      <xdr:rowOff>268179</xdr:rowOff>
    </xdr:to>
    <xdr:sp macro="" textlink="">
      <xdr:nvSpPr>
        <xdr:cNvPr id="132" name="楕円 131"/>
        <xdr:cNvSpPr/>
      </xdr:nvSpPr>
      <xdr:spPr bwMode="auto">
        <a:xfrm>
          <a:off x="3556000" y="677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252956</xdr:rowOff>
    </xdr:from>
    <xdr:ext cx="762000" cy="259045"/>
    <xdr:sp macro="" textlink="">
      <xdr:nvSpPr>
        <xdr:cNvPr id="133" name="テキスト ボックス 132"/>
        <xdr:cNvSpPr txBox="1"/>
      </xdr:nvSpPr>
      <xdr:spPr>
        <a:xfrm>
          <a:off x="3225800" y="68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135472</xdr:rowOff>
    </xdr:from>
    <xdr:to>
      <xdr:col>15</xdr:col>
      <xdr:colOff>101600</xdr:colOff>
      <xdr:row>35</xdr:row>
      <xdr:rowOff>237072</xdr:rowOff>
    </xdr:to>
    <xdr:sp macro="" textlink="">
      <xdr:nvSpPr>
        <xdr:cNvPr id="134" name="楕円 133"/>
        <xdr:cNvSpPr/>
      </xdr:nvSpPr>
      <xdr:spPr bwMode="auto">
        <a:xfrm>
          <a:off x="2857500" y="674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221849</xdr:rowOff>
    </xdr:from>
    <xdr:ext cx="762000" cy="259045"/>
    <xdr:sp macro="" textlink="">
      <xdr:nvSpPr>
        <xdr:cNvPr id="135" name="テキスト ボックス 134"/>
        <xdr:cNvSpPr txBox="1"/>
      </xdr:nvSpPr>
      <xdr:spPr>
        <a:xfrm>
          <a:off x="2527300" y="683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9695</xdr:rowOff>
    </xdr:from>
    <xdr:to>
      <xdr:col>24</xdr:col>
      <xdr:colOff>63500</xdr:colOff>
      <xdr:row>37</xdr:row>
      <xdr:rowOff>32243</xdr:rowOff>
    </xdr:to>
    <xdr:cxnSp macro="">
      <xdr:nvCxnSpPr>
        <xdr:cNvPr id="61" name="直線コネクタ 60"/>
        <xdr:cNvCxnSpPr/>
      </xdr:nvCxnSpPr>
      <xdr:spPr>
        <a:xfrm>
          <a:off x="3797300" y="6353345"/>
          <a:ext cx="8382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9695</xdr:rowOff>
    </xdr:from>
    <xdr:to>
      <xdr:col>19</xdr:col>
      <xdr:colOff>177800</xdr:colOff>
      <xdr:row>37</xdr:row>
      <xdr:rowOff>102118</xdr:rowOff>
    </xdr:to>
    <xdr:cxnSp macro="">
      <xdr:nvCxnSpPr>
        <xdr:cNvPr id="64" name="直線コネクタ 63"/>
        <xdr:cNvCxnSpPr/>
      </xdr:nvCxnSpPr>
      <xdr:spPr>
        <a:xfrm flipV="1">
          <a:off x="2908300" y="6353345"/>
          <a:ext cx="8890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102118</xdr:rowOff>
    </xdr:from>
    <xdr:to>
      <xdr:col>15</xdr:col>
      <xdr:colOff>50800</xdr:colOff>
      <xdr:row>37</xdr:row>
      <xdr:rowOff>103634</xdr:rowOff>
    </xdr:to>
    <xdr:cxnSp macro="">
      <xdr:nvCxnSpPr>
        <xdr:cNvPr id="67" name="直線コネクタ 66"/>
        <xdr:cNvCxnSpPr/>
      </xdr:nvCxnSpPr>
      <xdr:spPr>
        <a:xfrm flipV="1">
          <a:off x="2019300" y="6445768"/>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103634</xdr:rowOff>
    </xdr:from>
    <xdr:to>
      <xdr:col>10</xdr:col>
      <xdr:colOff>114300</xdr:colOff>
      <xdr:row>37</xdr:row>
      <xdr:rowOff>105364</xdr:rowOff>
    </xdr:to>
    <xdr:cxnSp macro="">
      <xdr:nvCxnSpPr>
        <xdr:cNvPr id="70" name="直線コネクタ 69"/>
        <xdr:cNvCxnSpPr/>
      </xdr:nvCxnSpPr>
      <xdr:spPr>
        <a:xfrm flipV="1">
          <a:off x="1130300" y="644728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152893</xdr:rowOff>
    </xdr:from>
    <xdr:to>
      <xdr:col>24</xdr:col>
      <xdr:colOff>114300</xdr:colOff>
      <xdr:row>37</xdr:row>
      <xdr:rowOff>83043</xdr:rowOff>
    </xdr:to>
    <xdr:sp macro="" textlink="">
      <xdr:nvSpPr>
        <xdr:cNvPr id="80" name="楕円 79"/>
        <xdr:cNvSpPr/>
      </xdr:nvSpPr>
      <xdr:spPr>
        <a:xfrm>
          <a:off x="4584700" y="63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67820</xdr:rowOff>
    </xdr:from>
    <xdr:ext cx="534377" cy="259045"/>
    <xdr:sp macro="" textlink="">
      <xdr:nvSpPr>
        <xdr:cNvPr id="81" name="人件費該当値テキスト"/>
        <xdr:cNvSpPr txBox="1"/>
      </xdr:nvSpPr>
      <xdr:spPr>
        <a:xfrm>
          <a:off x="4686300" y="624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130345</xdr:rowOff>
    </xdr:from>
    <xdr:to>
      <xdr:col>20</xdr:col>
      <xdr:colOff>38100</xdr:colOff>
      <xdr:row>37</xdr:row>
      <xdr:rowOff>60495</xdr:rowOff>
    </xdr:to>
    <xdr:sp macro="" textlink="">
      <xdr:nvSpPr>
        <xdr:cNvPr id="82" name="楕円 81"/>
        <xdr:cNvSpPr/>
      </xdr:nvSpPr>
      <xdr:spPr>
        <a:xfrm>
          <a:off x="3746500" y="63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51622</xdr:rowOff>
    </xdr:from>
    <xdr:ext cx="534377" cy="259045"/>
    <xdr:sp macro="" textlink="">
      <xdr:nvSpPr>
        <xdr:cNvPr id="83" name="テキスト ボックス 82"/>
        <xdr:cNvSpPr txBox="1"/>
      </xdr:nvSpPr>
      <xdr:spPr>
        <a:xfrm>
          <a:off x="3530111" y="63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51318</xdr:rowOff>
    </xdr:from>
    <xdr:to>
      <xdr:col>15</xdr:col>
      <xdr:colOff>101600</xdr:colOff>
      <xdr:row>37</xdr:row>
      <xdr:rowOff>152918</xdr:rowOff>
    </xdr:to>
    <xdr:sp macro="" textlink="">
      <xdr:nvSpPr>
        <xdr:cNvPr id="84" name="楕円 83"/>
        <xdr:cNvSpPr/>
      </xdr:nvSpPr>
      <xdr:spPr>
        <a:xfrm>
          <a:off x="28575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144045</xdr:rowOff>
    </xdr:from>
    <xdr:ext cx="534377" cy="259045"/>
    <xdr:sp macro="" textlink="">
      <xdr:nvSpPr>
        <xdr:cNvPr id="85" name="テキスト ボックス 84"/>
        <xdr:cNvSpPr txBox="1"/>
      </xdr:nvSpPr>
      <xdr:spPr>
        <a:xfrm>
          <a:off x="2641111" y="64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52834</xdr:rowOff>
    </xdr:from>
    <xdr:to>
      <xdr:col>10</xdr:col>
      <xdr:colOff>165100</xdr:colOff>
      <xdr:row>37</xdr:row>
      <xdr:rowOff>154434</xdr:rowOff>
    </xdr:to>
    <xdr:sp macro="" textlink="">
      <xdr:nvSpPr>
        <xdr:cNvPr id="86" name="楕円 85"/>
        <xdr:cNvSpPr/>
      </xdr:nvSpPr>
      <xdr:spPr>
        <a:xfrm>
          <a:off x="19685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145562</xdr:rowOff>
    </xdr:from>
    <xdr:ext cx="534377" cy="259045"/>
    <xdr:sp macro="" textlink="">
      <xdr:nvSpPr>
        <xdr:cNvPr id="87" name="テキスト ボックス 86"/>
        <xdr:cNvSpPr txBox="1"/>
      </xdr:nvSpPr>
      <xdr:spPr>
        <a:xfrm>
          <a:off x="1752111" y="64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54564</xdr:rowOff>
    </xdr:from>
    <xdr:to>
      <xdr:col>6</xdr:col>
      <xdr:colOff>38100</xdr:colOff>
      <xdr:row>37</xdr:row>
      <xdr:rowOff>156164</xdr:rowOff>
    </xdr:to>
    <xdr:sp macro="" textlink="">
      <xdr:nvSpPr>
        <xdr:cNvPr id="88" name="楕円 87"/>
        <xdr:cNvSpPr/>
      </xdr:nvSpPr>
      <xdr:spPr>
        <a:xfrm>
          <a:off x="1079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147291</xdr:rowOff>
    </xdr:from>
    <xdr:ext cx="534377" cy="259045"/>
    <xdr:sp macro="" textlink="">
      <xdr:nvSpPr>
        <xdr:cNvPr id="89" name="テキスト ボックス 88"/>
        <xdr:cNvSpPr txBox="1"/>
      </xdr:nvSpPr>
      <xdr:spPr>
        <a:xfrm>
          <a:off x="863111" y="64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119932</xdr:rowOff>
    </xdr:from>
    <xdr:to>
      <xdr:col>24</xdr:col>
      <xdr:colOff>63500</xdr:colOff>
      <xdr:row>58</xdr:row>
      <xdr:rowOff>123492</xdr:rowOff>
    </xdr:to>
    <xdr:cxnSp macro="">
      <xdr:nvCxnSpPr>
        <xdr:cNvPr id="118" name="直線コネクタ 117"/>
        <xdr:cNvCxnSpPr/>
      </xdr:nvCxnSpPr>
      <xdr:spPr>
        <a:xfrm flipV="1">
          <a:off x="3797300" y="10064032"/>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123492</xdr:rowOff>
    </xdr:from>
    <xdr:to>
      <xdr:col>19</xdr:col>
      <xdr:colOff>177800</xdr:colOff>
      <xdr:row>58</xdr:row>
      <xdr:rowOff>130728</xdr:rowOff>
    </xdr:to>
    <xdr:cxnSp macro="">
      <xdr:nvCxnSpPr>
        <xdr:cNvPr id="121" name="直線コネクタ 120"/>
        <xdr:cNvCxnSpPr/>
      </xdr:nvCxnSpPr>
      <xdr:spPr>
        <a:xfrm flipV="1">
          <a:off x="2908300" y="10067592"/>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130728</xdr:rowOff>
    </xdr:from>
    <xdr:to>
      <xdr:col>15</xdr:col>
      <xdr:colOff>50800</xdr:colOff>
      <xdr:row>58</xdr:row>
      <xdr:rowOff>138719</xdr:rowOff>
    </xdr:to>
    <xdr:cxnSp macro="">
      <xdr:nvCxnSpPr>
        <xdr:cNvPr id="124" name="直線コネクタ 123"/>
        <xdr:cNvCxnSpPr/>
      </xdr:nvCxnSpPr>
      <xdr:spPr>
        <a:xfrm flipV="1">
          <a:off x="2019300" y="10074828"/>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133734</xdr:rowOff>
    </xdr:from>
    <xdr:to>
      <xdr:col>10</xdr:col>
      <xdr:colOff>114300</xdr:colOff>
      <xdr:row>58</xdr:row>
      <xdr:rowOff>138719</xdr:rowOff>
    </xdr:to>
    <xdr:cxnSp macro="">
      <xdr:nvCxnSpPr>
        <xdr:cNvPr id="127" name="直線コネクタ 126"/>
        <xdr:cNvCxnSpPr/>
      </xdr:nvCxnSpPr>
      <xdr:spPr>
        <a:xfrm>
          <a:off x="1130300" y="10077834"/>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69132</xdr:rowOff>
    </xdr:from>
    <xdr:to>
      <xdr:col>24</xdr:col>
      <xdr:colOff>114300</xdr:colOff>
      <xdr:row>58</xdr:row>
      <xdr:rowOff>170732</xdr:rowOff>
    </xdr:to>
    <xdr:sp macro="" textlink="">
      <xdr:nvSpPr>
        <xdr:cNvPr id="137" name="楕円 136"/>
        <xdr:cNvSpPr/>
      </xdr:nvSpPr>
      <xdr:spPr>
        <a:xfrm>
          <a:off x="4584700" y="10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155509</xdr:rowOff>
    </xdr:from>
    <xdr:ext cx="534377" cy="259045"/>
    <xdr:sp macro="" textlink="">
      <xdr:nvSpPr>
        <xdr:cNvPr id="138" name="物件費該当値テキスト"/>
        <xdr:cNvSpPr txBox="1"/>
      </xdr:nvSpPr>
      <xdr:spPr>
        <a:xfrm>
          <a:off x="4686300" y="99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72692</xdr:rowOff>
    </xdr:from>
    <xdr:to>
      <xdr:col>20</xdr:col>
      <xdr:colOff>38100</xdr:colOff>
      <xdr:row>59</xdr:row>
      <xdr:rowOff>2842</xdr:rowOff>
    </xdr:to>
    <xdr:sp macro="" textlink="">
      <xdr:nvSpPr>
        <xdr:cNvPr id="139" name="楕円 138"/>
        <xdr:cNvSpPr/>
      </xdr:nvSpPr>
      <xdr:spPr>
        <a:xfrm>
          <a:off x="3746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165419</xdr:rowOff>
    </xdr:from>
    <xdr:ext cx="534377" cy="259045"/>
    <xdr:sp macro="" textlink="">
      <xdr:nvSpPr>
        <xdr:cNvPr id="140" name="テキスト ボックス 139"/>
        <xdr:cNvSpPr txBox="1"/>
      </xdr:nvSpPr>
      <xdr:spPr>
        <a:xfrm>
          <a:off x="3530111" y="101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79928</xdr:rowOff>
    </xdr:from>
    <xdr:to>
      <xdr:col>15</xdr:col>
      <xdr:colOff>101600</xdr:colOff>
      <xdr:row>59</xdr:row>
      <xdr:rowOff>10078</xdr:rowOff>
    </xdr:to>
    <xdr:sp macro="" textlink="">
      <xdr:nvSpPr>
        <xdr:cNvPr id="141" name="楕円 140"/>
        <xdr:cNvSpPr/>
      </xdr:nvSpPr>
      <xdr:spPr>
        <a:xfrm>
          <a:off x="2857500" y="100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1205</xdr:rowOff>
    </xdr:from>
    <xdr:ext cx="534377" cy="259045"/>
    <xdr:sp macro="" textlink="">
      <xdr:nvSpPr>
        <xdr:cNvPr id="142" name="テキスト ボックス 141"/>
        <xdr:cNvSpPr txBox="1"/>
      </xdr:nvSpPr>
      <xdr:spPr>
        <a:xfrm>
          <a:off x="2641111" y="1011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87919</xdr:rowOff>
    </xdr:from>
    <xdr:to>
      <xdr:col>10</xdr:col>
      <xdr:colOff>165100</xdr:colOff>
      <xdr:row>59</xdr:row>
      <xdr:rowOff>18069</xdr:rowOff>
    </xdr:to>
    <xdr:sp macro="" textlink="">
      <xdr:nvSpPr>
        <xdr:cNvPr id="143" name="楕円 142"/>
        <xdr:cNvSpPr/>
      </xdr:nvSpPr>
      <xdr:spPr>
        <a:xfrm>
          <a:off x="1968500" y="100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9196</xdr:rowOff>
    </xdr:from>
    <xdr:ext cx="534377" cy="259045"/>
    <xdr:sp macro="" textlink="">
      <xdr:nvSpPr>
        <xdr:cNvPr id="144" name="テキスト ボックス 143"/>
        <xdr:cNvSpPr txBox="1"/>
      </xdr:nvSpPr>
      <xdr:spPr>
        <a:xfrm>
          <a:off x="1752111" y="101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82934</xdr:rowOff>
    </xdr:from>
    <xdr:to>
      <xdr:col>6</xdr:col>
      <xdr:colOff>38100</xdr:colOff>
      <xdr:row>59</xdr:row>
      <xdr:rowOff>13084</xdr:rowOff>
    </xdr:to>
    <xdr:sp macro="" textlink="">
      <xdr:nvSpPr>
        <xdr:cNvPr id="145" name="楕円 144"/>
        <xdr:cNvSpPr/>
      </xdr:nvSpPr>
      <xdr:spPr>
        <a:xfrm>
          <a:off x="10795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4211</xdr:rowOff>
    </xdr:from>
    <xdr:ext cx="534377" cy="259045"/>
    <xdr:sp macro="" textlink="">
      <xdr:nvSpPr>
        <xdr:cNvPr id="146" name="テキスト ボックス 145"/>
        <xdr:cNvSpPr txBox="1"/>
      </xdr:nvSpPr>
      <xdr:spPr>
        <a:xfrm>
          <a:off x="863111" y="101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25870</xdr:rowOff>
    </xdr:from>
    <xdr:to>
      <xdr:col>24</xdr:col>
      <xdr:colOff>63500</xdr:colOff>
      <xdr:row>79</xdr:row>
      <xdr:rowOff>35395</xdr:rowOff>
    </xdr:to>
    <xdr:cxnSp macro="">
      <xdr:nvCxnSpPr>
        <xdr:cNvPr id="175" name="直線コネクタ 174"/>
        <xdr:cNvCxnSpPr/>
      </xdr:nvCxnSpPr>
      <xdr:spPr>
        <a:xfrm flipV="1">
          <a:off x="3797300" y="135704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26391</xdr:rowOff>
    </xdr:from>
    <xdr:to>
      <xdr:col>19</xdr:col>
      <xdr:colOff>177800</xdr:colOff>
      <xdr:row>79</xdr:row>
      <xdr:rowOff>35395</xdr:rowOff>
    </xdr:to>
    <xdr:cxnSp macro="">
      <xdr:nvCxnSpPr>
        <xdr:cNvPr id="178" name="直線コネクタ 177"/>
        <xdr:cNvCxnSpPr/>
      </xdr:nvCxnSpPr>
      <xdr:spPr>
        <a:xfrm>
          <a:off x="2908300" y="13570941"/>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26163</xdr:rowOff>
    </xdr:from>
    <xdr:to>
      <xdr:col>15</xdr:col>
      <xdr:colOff>50800</xdr:colOff>
      <xdr:row>79</xdr:row>
      <xdr:rowOff>26391</xdr:rowOff>
    </xdr:to>
    <xdr:cxnSp macro="">
      <xdr:nvCxnSpPr>
        <xdr:cNvPr id="181" name="直線コネクタ 180"/>
        <xdr:cNvCxnSpPr/>
      </xdr:nvCxnSpPr>
      <xdr:spPr>
        <a:xfrm>
          <a:off x="2019300" y="1357071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25578</xdr:rowOff>
    </xdr:from>
    <xdr:to>
      <xdr:col>10</xdr:col>
      <xdr:colOff>114300</xdr:colOff>
      <xdr:row>79</xdr:row>
      <xdr:rowOff>26163</xdr:rowOff>
    </xdr:to>
    <xdr:cxnSp macro="">
      <xdr:nvCxnSpPr>
        <xdr:cNvPr id="184" name="直線コネクタ 183"/>
        <xdr:cNvCxnSpPr/>
      </xdr:nvCxnSpPr>
      <xdr:spPr>
        <a:xfrm>
          <a:off x="1130300" y="13570128"/>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146520</xdr:rowOff>
    </xdr:from>
    <xdr:to>
      <xdr:col>24</xdr:col>
      <xdr:colOff>114300</xdr:colOff>
      <xdr:row>79</xdr:row>
      <xdr:rowOff>76670</xdr:rowOff>
    </xdr:to>
    <xdr:sp macro="" textlink="">
      <xdr:nvSpPr>
        <xdr:cNvPr id="194" name="楕円 193"/>
        <xdr:cNvSpPr/>
      </xdr:nvSpPr>
      <xdr:spPr>
        <a:xfrm>
          <a:off x="4584700" y="135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61447</xdr:rowOff>
    </xdr:from>
    <xdr:ext cx="469744" cy="259045"/>
    <xdr:sp macro="" textlink="">
      <xdr:nvSpPr>
        <xdr:cNvPr id="195" name="維持補修費該当値テキスト"/>
        <xdr:cNvSpPr txBox="1"/>
      </xdr:nvSpPr>
      <xdr:spPr>
        <a:xfrm>
          <a:off x="4686300" y="134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156045</xdr:rowOff>
    </xdr:from>
    <xdr:to>
      <xdr:col>20</xdr:col>
      <xdr:colOff>38100</xdr:colOff>
      <xdr:row>79</xdr:row>
      <xdr:rowOff>86195</xdr:rowOff>
    </xdr:to>
    <xdr:sp macro="" textlink="">
      <xdr:nvSpPr>
        <xdr:cNvPr id="196" name="楕円 195"/>
        <xdr:cNvSpPr/>
      </xdr:nvSpPr>
      <xdr:spPr>
        <a:xfrm>
          <a:off x="37465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77322</xdr:rowOff>
    </xdr:from>
    <xdr:ext cx="378565" cy="259045"/>
    <xdr:sp macro="" textlink="">
      <xdr:nvSpPr>
        <xdr:cNvPr id="197" name="テキスト ボックス 196"/>
        <xdr:cNvSpPr txBox="1"/>
      </xdr:nvSpPr>
      <xdr:spPr>
        <a:xfrm>
          <a:off x="3608017" y="1362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147041</xdr:rowOff>
    </xdr:from>
    <xdr:to>
      <xdr:col>15</xdr:col>
      <xdr:colOff>101600</xdr:colOff>
      <xdr:row>79</xdr:row>
      <xdr:rowOff>77191</xdr:rowOff>
    </xdr:to>
    <xdr:sp macro="" textlink="">
      <xdr:nvSpPr>
        <xdr:cNvPr id="198" name="楕円 197"/>
        <xdr:cNvSpPr/>
      </xdr:nvSpPr>
      <xdr:spPr>
        <a:xfrm>
          <a:off x="28575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68318</xdr:rowOff>
    </xdr:from>
    <xdr:ext cx="469744" cy="259045"/>
    <xdr:sp macro="" textlink="">
      <xdr:nvSpPr>
        <xdr:cNvPr id="199" name="テキスト ボックス 198"/>
        <xdr:cNvSpPr txBox="1"/>
      </xdr:nvSpPr>
      <xdr:spPr>
        <a:xfrm>
          <a:off x="2673428" y="136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146813</xdr:rowOff>
    </xdr:from>
    <xdr:to>
      <xdr:col>10</xdr:col>
      <xdr:colOff>165100</xdr:colOff>
      <xdr:row>79</xdr:row>
      <xdr:rowOff>76963</xdr:rowOff>
    </xdr:to>
    <xdr:sp macro="" textlink="">
      <xdr:nvSpPr>
        <xdr:cNvPr id="200" name="楕円 199"/>
        <xdr:cNvSpPr/>
      </xdr:nvSpPr>
      <xdr:spPr>
        <a:xfrm>
          <a:off x="1968500" y="135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68090</xdr:rowOff>
    </xdr:from>
    <xdr:ext cx="469744" cy="259045"/>
    <xdr:sp macro="" textlink="">
      <xdr:nvSpPr>
        <xdr:cNvPr id="201" name="テキスト ボックス 200"/>
        <xdr:cNvSpPr txBox="1"/>
      </xdr:nvSpPr>
      <xdr:spPr>
        <a:xfrm>
          <a:off x="1784428"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146228</xdr:rowOff>
    </xdr:from>
    <xdr:to>
      <xdr:col>6</xdr:col>
      <xdr:colOff>38100</xdr:colOff>
      <xdr:row>79</xdr:row>
      <xdr:rowOff>76378</xdr:rowOff>
    </xdr:to>
    <xdr:sp macro="" textlink="">
      <xdr:nvSpPr>
        <xdr:cNvPr id="202" name="楕円 201"/>
        <xdr:cNvSpPr/>
      </xdr:nvSpPr>
      <xdr:spPr>
        <a:xfrm>
          <a:off x="1079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67505</xdr:rowOff>
    </xdr:from>
    <xdr:ext cx="469744" cy="259045"/>
    <xdr:sp macro="" textlink="">
      <xdr:nvSpPr>
        <xdr:cNvPr id="203" name="テキスト ボックス 202"/>
        <xdr:cNvSpPr txBox="1"/>
      </xdr:nvSpPr>
      <xdr:spPr>
        <a:xfrm>
          <a:off x="895428" y="136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117951</xdr:rowOff>
    </xdr:from>
    <xdr:to>
      <xdr:col>24</xdr:col>
      <xdr:colOff>63500</xdr:colOff>
      <xdr:row>95</xdr:row>
      <xdr:rowOff>151609</xdr:rowOff>
    </xdr:to>
    <xdr:cxnSp macro="">
      <xdr:nvCxnSpPr>
        <xdr:cNvPr id="235" name="直線コネクタ 234"/>
        <xdr:cNvCxnSpPr/>
      </xdr:nvCxnSpPr>
      <xdr:spPr>
        <a:xfrm flipV="1">
          <a:off x="3797300" y="16062801"/>
          <a:ext cx="838200" cy="3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151609</xdr:rowOff>
    </xdr:from>
    <xdr:to>
      <xdr:col>19</xdr:col>
      <xdr:colOff>177800</xdr:colOff>
      <xdr:row>95</xdr:row>
      <xdr:rowOff>161026</xdr:rowOff>
    </xdr:to>
    <xdr:cxnSp macro="">
      <xdr:nvCxnSpPr>
        <xdr:cNvPr id="238" name="直線コネクタ 237"/>
        <xdr:cNvCxnSpPr/>
      </xdr:nvCxnSpPr>
      <xdr:spPr>
        <a:xfrm flipV="1">
          <a:off x="2908300" y="16439359"/>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161026</xdr:rowOff>
    </xdr:from>
    <xdr:to>
      <xdr:col>15</xdr:col>
      <xdr:colOff>50800</xdr:colOff>
      <xdr:row>95</xdr:row>
      <xdr:rowOff>169690</xdr:rowOff>
    </xdr:to>
    <xdr:cxnSp macro="">
      <xdr:nvCxnSpPr>
        <xdr:cNvPr id="241" name="直線コネクタ 240"/>
        <xdr:cNvCxnSpPr/>
      </xdr:nvCxnSpPr>
      <xdr:spPr>
        <a:xfrm flipV="1">
          <a:off x="2019300" y="16448776"/>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143064</xdr:rowOff>
    </xdr:from>
    <xdr:to>
      <xdr:col>10</xdr:col>
      <xdr:colOff>114300</xdr:colOff>
      <xdr:row>95</xdr:row>
      <xdr:rowOff>169690</xdr:rowOff>
    </xdr:to>
    <xdr:cxnSp macro="">
      <xdr:nvCxnSpPr>
        <xdr:cNvPr id="244" name="直線コネクタ 243"/>
        <xdr:cNvCxnSpPr/>
      </xdr:nvCxnSpPr>
      <xdr:spPr>
        <a:xfrm>
          <a:off x="1130300" y="16430814"/>
          <a:ext cx="8890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6" name="テキスト ボックス 245"/>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67151</xdr:rowOff>
    </xdr:from>
    <xdr:to>
      <xdr:col>24</xdr:col>
      <xdr:colOff>114300</xdr:colOff>
      <xdr:row>93</xdr:row>
      <xdr:rowOff>168751</xdr:rowOff>
    </xdr:to>
    <xdr:sp macro="" textlink="">
      <xdr:nvSpPr>
        <xdr:cNvPr id="254" name="楕円 253"/>
        <xdr:cNvSpPr/>
      </xdr:nvSpPr>
      <xdr:spPr>
        <a:xfrm>
          <a:off x="4584700" y="16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90028</xdr:rowOff>
    </xdr:from>
    <xdr:ext cx="599010" cy="259045"/>
    <xdr:sp macro="" textlink="">
      <xdr:nvSpPr>
        <xdr:cNvPr id="255" name="扶助費該当値テキスト"/>
        <xdr:cNvSpPr txBox="1"/>
      </xdr:nvSpPr>
      <xdr:spPr>
        <a:xfrm>
          <a:off x="4686300" y="158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100809</xdr:rowOff>
    </xdr:from>
    <xdr:to>
      <xdr:col>20</xdr:col>
      <xdr:colOff>38100</xdr:colOff>
      <xdr:row>96</xdr:row>
      <xdr:rowOff>30959</xdr:rowOff>
    </xdr:to>
    <xdr:sp macro="" textlink="">
      <xdr:nvSpPr>
        <xdr:cNvPr id="256" name="楕円 255"/>
        <xdr:cNvSpPr/>
      </xdr:nvSpPr>
      <xdr:spPr>
        <a:xfrm>
          <a:off x="3746500" y="163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47486</xdr:rowOff>
    </xdr:from>
    <xdr:ext cx="534377" cy="259045"/>
    <xdr:sp macro="" textlink="">
      <xdr:nvSpPr>
        <xdr:cNvPr id="257" name="テキスト ボックス 256"/>
        <xdr:cNvSpPr txBox="1"/>
      </xdr:nvSpPr>
      <xdr:spPr>
        <a:xfrm>
          <a:off x="3530111" y="1616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110226</xdr:rowOff>
    </xdr:from>
    <xdr:to>
      <xdr:col>15</xdr:col>
      <xdr:colOff>101600</xdr:colOff>
      <xdr:row>96</xdr:row>
      <xdr:rowOff>40376</xdr:rowOff>
    </xdr:to>
    <xdr:sp macro="" textlink="">
      <xdr:nvSpPr>
        <xdr:cNvPr id="258" name="楕円 257"/>
        <xdr:cNvSpPr/>
      </xdr:nvSpPr>
      <xdr:spPr>
        <a:xfrm>
          <a:off x="2857500" y="163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56903</xdr:rowOff>
    </xdr:from>
    <xdr:ext cx="534377" cy="259045"/>
    <xdr:sp macro="" textlink="">
      <xdr:nvSpPr>
        <xdr:cNvPr id="259" name="テキスト ボックス 258"/>
        <xdr:cNvSpPr txBox="1"/>
      </xdr:nvSpPr>
      <xdr:spPr>
        <a:xfrm>
          <a:off x="2641111" y="161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118890</xdr:rowOff>
    </xdr:from>
    <xdr:to>
      <xdr:col>10</xdr:col>
      <xdr:colOff>165100</xdr:colOff>
      <xdr:row>96</xdr:row>
      <xdr:rowOff>49040</xdr:rowOff>
    </xdr:to>
    <xdr:sp macro="" textlink="">
      <xdr:nvSpPr>
        <xdr:cNvPr id="260" name="楕円 259"/>
        <xdr:cNvSpPr/>
      </xdr:nvSpPr>
      <xdr:spPr>
        <a:xfrm>
          <a:off x="1968500" y="16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65567</xdr:rowOff>
    </xdr:from>
    <xdr:ext cx="534377" cy="259045"/>
    <xdr:sp macro="" textlink="">
      <xdr:nvSpPr>
        <xdr:cNvPr id="261" name="テキスト ボックス 260"/>
        <xdr:cNvSpPr txBox="1"/>
      </xdr:nvSpPr>
      <xdr:spPr>
        <a:xfrm>
          <a:off x="1752111" y="1618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92264</xdr:rowOff>
    </xdr:from>
    <xdr:to>
      <xdr:col>6</xdr:col>
      <xdr:colOff>38100</xdr:colOff>
      <xdr:row>96</xdr:row>
      <xdr:rowOff>22414</xdr:rowOff>
    </xdr:to>
    <xdr:sp macro="" textlink="">
      <xdr:nvSpPr>
        <xdr:cNvPr id="262" name="楕円 261"/>
        <xdr:cNvSpPr/>
      </xdr:nvSpPr>
      <xdr:spPr>
        <a:xfrm>
          <a:off x="1079500" y="16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38941</xdr:rowOff>
    </xdr:from>
    <xdr:ext cx="534377" cy="259045"/>
    <xdr:sp macro="" textlink="">
      <xdr:nvSpPr>
        <xdr:cNvPr id="263" name="テキスト ボックス 262"/>
        <xdr:cNvSpPr txBox="1"/>
      </xdr:nvSpPr>
      <xdr:spPr>
        <a:xfrm>
          <a:off x="863111" y="1615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54432</xdr:rowOff>
    </xdr:from>
    <xdr:to>
      <xdr:col>55</xdr:col>
      <xdr:colOff>0</xdr:colOff>
      <xdr:row>36</xdr:row>
      <xdr:rowOff>154239</xdr:rowOff>
    </xdr:to>
    <xdr:cxnSp macro="">
      <xdr:nvCxnSpPr>
        <xdr:cNvPr id="292" name="直線コネクタ 291"/>
        <xdr:cNvCxnSpPr/>
      </xdr:nvCxnSpPr>
      <xdr:spPr>
        <a:xfrm>
          <a:off x="9639300" y="5883732"/>
          <a:ext cx="838200" cy="44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54432</xdr:rowOff>
    </xdr:from>
    <xdr:to>
      <xdr:col>50</xdr:col>
      <xdr:colOff>114300</xdr:colOff>
      <xdr:row>37</xdr:row>
      <xdr:rowOff>40114</xdr:rowOff>
    </xdr:to>
    <xdr:cxnSp macro="">
      <xdr:nvCxnSpPr>
        <xdr:cNvPr id="295" name="直線コネクタ 294"/>
        <xdr:cNvCxnSpPr/>
      </xdr:nvCxnSpPr>
      <xdr:spPr>
        <a:xfrm flipV="1">
          <a:off x="8750300" y="5883732"/>
          <a:ext cx="889000" cy="50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40114</xdr:rowOff>
    </xdr:from>
    <xdr:to>
      <xdr:col>45</xdr:col>
      <xdr:colOff>177800</xdr:colOff>
      <xdr:row>37</xdr:row>
      <xdr:rowOff>145358</xdr:rowOff>
    </xdr:to>
    <xdr:cxnSp macro="">
      <xdr:nvCxnSpPr>
        <xdr:cNvPr id="298" name="直線コネクタ 297"/>
        <xdr:cNvCxnSpPr/>
      </xdr:nvCxnSpPr>
      <xdr:spPr>
        <a:xfrm flipV="1">
          <a:off x="7861300" y="6383764"/>
          <a:ext cx="889000" cy="1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130731</xdr:rowOff>
    </xdr:from>
    <xdr:to>
      <xdr:col>41</xdr:col>
      <xdr:colOff>50800</xdr:colOff>
      <xdr:row>37</xdr:row>
      <xdr:rowOff>145358</xdr:rowOff>
    </xdr:to>
    <xdr:cxnSp macro="">
      <xdr:nvCxnSpPr>
        <xdr:cNvPr id="301" name="直線コネクタ 300"/>
        <xdr:cNvCxnSpPr/>
      </xdr:nvCxnSpPr>
      <xdr:spPr>
        <a:xfrm>
          <a:off x="6972300" y="6474381"/>
          <a:ext cx="8890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103439</xdr:rowOff>
    </xdr:from>
    <xdr:to>
      <xdr:col>55</xdr:col>
      <xdr:colOff>50800</xdr:colOff>
      <xdr:row>37</xdr:row>
      <xdr:rowOff>33589</xdr:rowOff>
    </xdr:to>
    <xdr:sp macro="" textlink="">
      <xdr:nvSpPr>
        <xdr:cNvPr id="311" name="楕円 310"/>
        <xdr:cNvSpPr/>
      </xdr:nvSpPr>
      <xdr:spPr>
        <a:xfrm>
          <a:off x="10426700" y="62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81866</xdr:rowOff>
    </xdr:from>
    <xdr:ext cx="599010" cy="259045"/>
    <xdr:sp macro="" textlink="">
      <xdr:nvSpPr>
        <xdr:cNvPr id="312" name="補助費等該当値テキスト"/>
        <xdr:cNvSpPr txBox="1"/>
      </xdr:nvSpPr>
      <xdr:spPr>
        <a:xfrm>
          <a:off x="10528300" y="62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3632</xdr:rowOff>
    </xdr:from>
    <xdr:to>
      <xdr:col>50</xdr:col>
      <xdr:colOff>165100</xdr:colOff>
      <xdr:row>34</xdr:row>
      <xdr:rowOff>105232</xdr:rowOff>
    </xdr:to>
    <xdr:sp macro="" textlink="">
      <xdr:nvSpPr>
        <xdr:cNvPr id="313" name="楕円 312"/>
        <xdr:cNvSpPr/>
      </xdr:nvSpPr>
      <xdr:spPr>
        <a:xfrm>
          <a:off x="9588500" y="5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96359</xdr:rowOff>
    </xdr:from>
    <xdr:ext cx="599010" cy="259045"/>
    <xdr:sp macro="" textlink="">
      <xdr:nvSpPr>
        <xdr:cNvPr id="314" name="テキスト ボックス 313"/>
        <xdr:cNvSpPr txBox="1"/>
      </xdr:nvSpPr>
      <xdr:spPr>
        <a:xfrm>
          <a:off x="9339795" y="592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160764</xdr:rowOff>
    </xdr:from>
    <xdr:to>
      <xdr:col>46</xdr:col>
      <xdr:colOff>38100</xdr:colOff>
      <xdr:row>37</xdr:row>
      <xdr:rowOff>90914</xdr:rowOff>
    </xdr:to>
    <xdr:sp macro="" textlink="">
      <xdr:nvSpPr>
        <xdr:cNvPr id="315" name="楕円 314"/>
        <xdr:cNvSpPr/>
      </xdr:nvSpPr>
      <xdr:spPr>
        <a:xfrm>
          <a:off x="8699500" y="63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82041</xdr:rowOff>
    </xdr:from>
    <xdr:ext cx="534377" cy="259045"/>
    <xdr:sp macro="" textlink="">
      <xdr:nvSpPr>
        <xdr:cNvPr id="316" name="テキスト ボックス 315"/>
        <xdr:cNvSpPr txBox="1"/>
      </xdr:nvSpPr>
      <xdr:spPr>
        <a:xfrm>
          <a:off x="8483111" y="64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94558</xdr:rowOff>
    </xdr:from>
    <xdr:to>
      <xdr:col>41</xdr:col>
      <xdr:colOff>101600</xdr:colOff>
      <xdr:row>38</xdr:row>
      <xdr:rowOff>24708</xdr:rowOff>
    </xdr:to>
    <xdr:sp macro="" textlink="">
      <xdr:nvSpPr>
        <xdr:cNvPr id="317" name="楕円 316"/>
        <xdr:cNvSpPr/>
      </xdr:nvSpPr>
      <xdr:spPr>
        <a:xfrm>
          <a:off x="7810500" y="64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15835</xdr:rowOff>
    </xdr:from>
    <xdr:ext cx="534377" cy="259045"/>
    <xdr:sp macro="" textlink="">
      <xdr:nvSpPr>
        <xdr:cNvPr id="318" name="テキスト ボックス 317"/>
        <xdr:cNvSpPr txBox="1"/>
      </xdr:nvSpPr>
      <xdr:spPr>
        <a:xfrm>
          <a:off x="7594111" y="65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79931</xdr:rowOff>
    </xdr:from>
    <xdr:to>
      <xdr:col>36</xdr:col>
      <xdr:colOff>165100</xdr:colOff>
      <xdr:row>38</xdr:row>
      <xdr:rowOff>10082</xdr:rowOff>
    </xdr:to>
    <xdr:sp macro="" textlink="">
      <xdr:nvSpPr>
        <xdr:cNvPr id="319" name="楕円 318"/>
        <xdr:cNvSpPr/>
      </xdr:nvSpPr>
      <xdr:spPr>
        <a:xfrm>
          <a:off x="6921500" y="6423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1209</xdr:rowOff>
    </xdr:from>
    <xdr:ext cx="534377" cy="259045"/>
    <xdr:sp macro="" textlink="">
      <xdr:nvSpPr>
        <xdr:cNvPr id="320" name="テキスト ボックス 319"/>
        <xdr:cNvSpPr txBox="1"/>
      </xdr:nvSpPr>
      <xdr:spPr>
        <a:xfrm>
          <a:off x="6705111" y="65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52786</xdr:rowOff>
    </xdr:from>
    <xdr:to>
      <xdr:col>55</xdr:col>
      <xdr:colOff>0</xdr:colOff>
      <xdr:row>58</xdr:row>
      <xdr:rowOff>101478</xdr:rowOff>
    </xdr:to>
    <xdr:cxnSp macro="">
      <xdr:nvCxnSpPr>
        <xdr:cNvPr id="349" name="直線コネクタ 348"/>
        <xdr:cNvCxnSpPr/>
      </xdr:nvCxnSpPr>
      <xdr:spPr>
        <a:xfrm flipV="1">
          <a:off x="9639300" y="9996886"/>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101478</xdr:rowOff>
    </xdr:from>
    <xdr:to>
      <xdr:col>50</xdr:col>
      <xdr:colOff>114300</xdr:colOff>
      <xdr:row>58</xdr:row>
      <xdr:rowOff>108008</xdr:rowOff>
    </xdr:to>
    <xdr:cxnSp macro="">
      <xdr:nvCxnSpPr>
        <xdr:cNvPr id="352" name="直線コネクタ 351"/>
        <xdr:cNvCxnSpPr/>
      </xdr:nvCxnSpPr>
      <xdr:spPr>
        <a:xfrm flipV="1">
          <a:off x="8750300" y="10045578"/>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108008</xdr:rowOff>
    </xdr:from>
    <xdr:to>
      <xdr:col>45</xdr:col>
      <xdr:colOff>177800</xdr:colOff>
      <xdr:row>58</xdr:row>
      <xdr:rowOff>119556</xdr:rowOff>
    </xdr:to>
    <xdr:cxnSp macro="">
      <xdr:nvCxnSpPr>
        <xdr:cNvPr id="355" name="直線コネクタ 354"/>
        <xdr:cNvCxnSpPr/>
      </xdr:nvCxnSpPr>
      <xdr:spPr>
        <a:xfrm flipV="1">
          <a:off x="7861300" y="10052108"/>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168959</xdr:rowOff>
    </xdr:from>
    <xdr:to>
      <xdr:col>41</xdr:col>
      <xdr:colOff>50800</xdr:colOff>
      <xdr:row>58</xdr:row>
      <xdr:rowOff>119556</xdr:rowOff>
    </xdr:to>
    <xdr:cxnSp macro="">
      <xdr:nvCxnSpPr>
        <xdr:cNvPr id="358" name="直線コネクタ 357"/>
        <xdr:cNvCxnSpPr/>
      </xdr:nvCxnSpPr>
      <xdr:spPr>
        <a:xfrm>
          <a:off x="6972300" y="9770159"/>
          <a:ext cx="889000" cy="2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2" name="テキスト ボックス 361"/>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1986</xdr:rowOff>
    </xdr:from>
    <xdr:to>
      <xdr:col>55</xdr:col>
      <xdr:colOff>50800</xdr:colOff>
      <xdr:row>58</xdr:row>
      <xdr:rowOff>103586</xdr:rowOff>
    </xdr:to>
    <xdr:sp macro="" textlink="">
      <xdr:nvSpPr>
        <xdr:cNvPr id="368" name="楕円 367"/>
        <xdr:cNvSpPr/>
      </xdr:nvSpPr>
      <xdr:spPr>
        <a:xfrm>
          <a:off x="10426700" y="99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88363</xdr:rowOff>
    </xdr:from>
    <xdr:ext cx="534377" cy="259045"/>
    <xdr:sp macro="" textlink="">
      <xdr:nvSpPr>
        <xdr:cNvPr id="369" name="普通建設事業費該当値テキスト"/>
        <xdr:cNvSpPr txBox="1"/>
      </xdr:nvSpPr>
      <xdr:spPr>
        <a:xfrm>
          <a:off x="10528300" y="98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50678</xdr:rowOff>
    </xdr:from>
    <xdr:to>
      <xdr:col>50</xdr:col>
      <xdr:colOff>165100</xdr:colOff>
      <xdr:row>58</xdr:row>
      <xdr:rowOff>152278</xdr:rowOff>
    </xdr:to>
    <xdr:sp macro="" textlink="">
      <xdr:nvSpPr>
        <xdr:cNvPr id="370" name="楕円 369"/>
        <xdr:cNvSpPr/>
      </xdr:nvSpPr>
      <xdr:spPr>
        <a:xfrm>
          <a:off x="9588500" y="99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143405</xdr:rowOff>
    </xdr:from>
    <xdr:ext cx="534377" cy="259045"/>
    <xdr:sp macro="" textlink="">
      <xdr:nvSpPr>
        <xdr:cNvPr id="371" name="テキスト ボックス 370"/>
        <xdr:cNvSpPr txBox="1"/>
      </xdr:nvSpPr>
      <xdr:spPr>
        <a:xfrm>
          <a:off x="9372111" y="100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57208</xdr:rowOff>
    </xdr:from>
    <xdr:to>
      <xdr:col>46</xdr:col>
      <xdr:colOff>38100</xdr:colOff>
      <xdr:row>58</xdr:row>
      <xdr:rowOff>158808</xdr:rowOff>
    </xdr:to>
    <xdr:sp macro="" textlink="">
      <xdr:nvSpPr>
        <xdr:cNvPr id="372" name="楕円 371"/>
        <xdr:cNvSpPr/>
      </xdr:nvSpPr>
      <xdr:spPr>
        <a:xfrm>
          <a:off x="8699500" y="100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149935</xdr:rowOff>
    </xdr:from>
    <xdr:ext cx="534377" cy="259045"/>
    <xdr:sp macro="" textlink="">
      <xdr:nvSpPr>
        <xdr:cNvPr id="373" name="テキスト ボックス 372"/>
        <xdr:cNvSpPr txBox="1"/>
      </xdr:nvSpPr>
      <xdr:spPr>
        <a:xfrm>
          <a:off x="8483111" y="100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68756</xdr:rowOff>
    </xdr:from>
    <xdr:to>
      <xdr:col>41</xdr:col>
      <xdr:colOff>101600</xdr:colOff>
      <xdr:row>58</xdr:row>
      <xdr:rowOff>170356</xdr:rowOff>
    </xdr:to>
    <xdr:sp macro="" textlink="">
      <xdr:nvSpPr>
        <xdr:cNvPr id="374" name="楕円 373"/>
        <xdr:cNvSpPr/>
      </xdr:nvSpPr>
      <xdr:spPr>
        <a:xfrm>
          <a:off x="7810500" y="100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161483</xdr:rowOff>
    </xdr:from>
    <xdr:ext cx="534377" cy="259045"/>
    <xdr:sp macro="" textlink="">
      <xdr:nvSpPr>
        <xdr:cNvPr id="375" name="テキスト ボックス 374"/>
        <xdr:cNvSpPr txBox="1"/>
      </xdr:nvSpPr>
      <xdr:spPr>
        <a:xfrm>
          <a:off x="7594111" y="101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118159</xdr:rowOff>
    </xdr:from>
    <xdr:to>
      <xdr:col>36</xdr:col>
      <xdr:colOff>165100</xdr:colOff>
      <xdr:row>57</xdr:row>
      <xdr:rowOff>48309</xdr:rowOff>
    </xdr:to>
    <xdr:sp macro="" textlink="">
      <xdr:nvSpPr>
        <xdr:cNvPr id="376" name="楕円 375"/>
        <xdr:cNvSpPr/>
      </xdr:nvSpPr>
      <xdr:spPr>
        <a:xfrm>
          <a:off x="6921500" y="97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64836</xdr:rowOff>
    </xdr:from>
    <xdr:ext cx="599010" cy="259045"/>
    <xdr:sp macro="" textlink="">
      <xdr:nvSpPr>
        <xdr:cNvPr id="377" name="テキスト ボックス 376"/>
        <xdr:cNvSpPr txBox="1"/>
      </xdr:nvSpPr>
      <xdr:spPr>
        <a:xfrm>
          <a:off x="6672795" y="94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113973</xdr:rowOff>
    </xdr:from>
    <xdr:to>
      <xdr:col>55</xdr:col>
      <xdr:colOff>0</xdr:colOff>
      <xdr:row>78</xdr:row>
      <xdr:rowOff>123174</xdr:rowOff>
    </xdr:to>
    <xdr:cxnSp macro="">
      <xdr:nvCxnSpPr>
        <xdr:cNvPr id="404" name="直線コネクタ 403"/>
        <xdr:cNvCxnSpPr/>
      </xdr:nvCxnSpPr>
      <xdr:spPr>
        <a:xfrm flipV="1">
          <a:off x="9639300" y="13487073"/>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123174</xdr:rowOff>
    </xdr:from>
    <xdr:to>
      <xdr:col>50</xdr:col>
      <xdr:colOff>114300</xdr:colOff>
      <xdr:row>78</xdr:row>
      <xdr:rowOff>130330</xdr:rowOff>
    </xdr:to>
    <xdr:cxnSp macro="">
      <xdr:nvCxnSpPr>
        <xdr:cNvPr id="407" name="直線コネクタ 406"/>
        <xdr:cNvCxnSpPr/>
      </xdr:nvCxnSpPr>
      <xdr:spPr>
        <a:xfrm flipV="1">
          <a:off x="8750300" y="13496274"/>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79265</xdr:rowOff>
    </xdr:from>
    <xdr:to>
      <xdr:col>45</xdr:col>
      <xdr:colOff>177800</xdr:colOff>
      <xdr:row>78</xdr:row>
      <xdr:rowOff>130330</xdr:rowOff>
    </xdr:to>
    <xdr:cxnSp macro="">
      <xdr:nvCxnSpPr>
        <xdr:cNvPr id="410" name="直線コネクタ 409"/>
        <xdr:cNvCxnSpPr/>
      </xdr:nvCxnSpPr>
      <xdr:spPr>
        <a:xfrm>
          <a:off x="7861300" y="13452365"/>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26157</xdr:rowOff>
    </xdr:from>
    <xdr:to>
      <xdr:col>41</xdr:col>
      <xdr:colOff>50800</xdr:colOff>
      <xdr:row>78</xdr:row>
      <xdr:rowOff>79265</xdr:rowOff>
    </xdr:to>
    <xdr:cxnSp macro="">
      <xdr:nvCxnSpPr>
        <xdr:cNvPr id="413" name="直線コネクタ 412"/>
        <xdr:cNvCxnSpPr/>
      </xdr:nvCxnSpPr>
      <xdr:spPr>
        <a:xfrm>
          <a:off x="6972300" y="13399257"/>
          <a:ext cx="889000" cy="5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7" name="テキスト ボックス 416"/>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63173</xdr:rowOff>
    </xdr:from>
    <xdr:to>
      <xdr:col>55</xdr:col>
      <xdr:colOff>50800</xdr:colOff>
      <xdr:row>78</xdr:row>
      <xdr:rowOff>164773</xdr:rowOff>
    </xdr:to>
    <xdr:sp macro="" textlink="">
      <xdr:nvSpPr>
        <xdr:cNvPr id="423" name="楕円 422"/>
        <xdr:cNvSpPr/>
      </xdr:nvSpPr>
      <xdr:spPr>
        <a:xfrm>
          <a:off x="10426700" y="13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4" name="普通建設事業費 （ うち新規整備　）該当値テキスト"/>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72374</xdr:rowOff>
    </xdr:from>
    <xdr:to>
      <xdr:col>50</xdr:col>
      <xdr:colOff>165100</xdr:colOff>
      <xdr:row>79</xdr:row>
      <xdr:rowOff>2524</xdr:rowOff>
    </xdr:to>
    <xdr:sp macro="" textlink="">
      <xdr:nvSpPr>
        <xdr:cNvPr id="425" name="楕円 424"/>
        <xdr:cNvSpPr/>
      </xdr:nvSpPr>
      <xdr:spPr>
        <a:xfrm>
          <a:off x="9588500" y="13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165101</xdr:rowOff>
    </xdr:from>
    <xdr:ext cx="469744" cy="259045"/>
    <xdr:sp macro="" textlink="">
      <xdr:nvSpPr>
        <xdr:cNvPr id="426" name="テキスト ボックス 425"/>
        <xdr:cNvSpPr txBox="1"/>
      </xdr:nvSpPr>
      <xdr:spPr>
        <a:xfrm>
          <a:off x="9404428" y="135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79530</xdr:rowOff>
    </xdr:from>
    <xdr:to>
      <xdr:col>46</xdr:col>
      <xdr:colOff>38100</xdr:colOff>
      <xdr:row>79</xdr:row>
      <xdr:rowOff>9680</xdr:rowOff>
    </xdr:to>
    <xdr:sp macro="" textlink="">
      <xdr:nvSpPr>
        <xdr:cNvPr id="427" name="楕円 426"/>
        <xdr:cNvSpPr/>
      </xdr:nvSpPr>
      <xdr:spPr>
        <a:xfrm>
          <a:off x="8699500" y="134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xdr:rowOff>
    </xdr:from>
    <xdr:ext cx="469744" cy="259045"/>
    <xdr:sp macro="" textlink="">
      <xdr:nvSpPr>
        <xdr:cNvPr id="428" name="テキスト ボックス 427"/>
        <xdr:cNvSpPr txBox="1"/>
      </xdr:nvSpPr>
      <xdr:spPr>
        <a:xfrm>
          <a:off x="8515428" y="1354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28465</xdr:rowOff>
    </xdr:from>
    <xdr:to>
      <xdr:col>41</xdr:col>
      <xdr:colOff>101600</xdr:colOff>
      <xdr:row>78</xdr:row>
      <xdr:rowOff>130065</xdr:rowOff>
    </xdr:to>
    <xdr:sp macro="" textlink="">
      <xdr:nvSpPr>
        <xdr:cNvPr id="429" name="楕円 428"/>
        <xdr:cNvSpPr/>
      </xdr:nvSpPr>
      <xdr:spPr>
        <a:xfrm>
          <a:off x="7810500" y="134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121192</xdr:rowOff>
    </xdr:from>
    <xdr:ext cx="534377" cy="259045"/>
    <xdr:sp macro="" textlink="">
      <xdr:nvSpPr>
        <xdr:cNvPr id="430" name="テキスト ボックス 429"/>
        <xdr:cNvSpPr txBox="1"/>
      </xdr:nvSpPr>
      <xdr:spPr>
        <a:xfrm>
          <a:off x="7594111" y="134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146807</xdr:rowOff>
    </xdr:from>
    <xdr:to>
      <xdr:col>36</xdr:col>
      <xdr:colOff>165100</xdr:colOff>
      <xdr:row>78</xdr:row>
      <xdr:rowOff>76957</xdr:rowOff>
    </xdr:to>
    <xdr:sp macro="" textlink="">
      <xdr:nvSpPr>
        <xdr:cNvPr id="431" name="楕円 430"/>
        <xdr:cNvSpPr/>
      </xdr:nvSpPr>
      <xdr:spPr>
        <a:xfrm>
          <a:off x="6921500" y="133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93484</xdr:rowOff>
    </xdr:from>
    <xdr:ext cx="534377" cy="259045"/>
    <xdr:sp macro="" textlink="">
      <xdr:nvSpPr>
        <xdr:cNvPr id="432" name="テキスト ボックス 431"/>
        <xdr:cNvSpPr txBox="1"/>
      </xdr:nvSpPr>
      <xdr:spPr>
        <a:xfrm>
          <a:off x="6705111" y="131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168284</xdr:rowOff>
    </xdr:from>
    <xdr:to>
      <xdr:col>55</xdr:col>
      <xdr:colOff>0</xdr:colOff>
      <xdr:row>97</xdr:row>
      <xdr:rowOff>78197</xdr:rowOff>
    </xdr:to>
    <xdr:cxnSp macro="">
      <xdr:nvCxnSpPr>
        <xdr:cNvPr id="459" name="直線コネクタ 458"/>
        <xdr:cNvCxnSpPr/>
      </xdr:nvCxnSpPr>
      <xdr:spPr>
        <a:xfrm flipV="1">
          <a:off x="9639300" y="16627484"/>
          <a:ext cx="8382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78197</xdr:rowOff>
    </xdr:from>
    <xdr:to>
      <xdr:col>50</xdr:col>
      <xdr:colOff>114300</xdr:colOff>
      <xdr:row>97</xdr:row>
      <xdr:rowOff>110210</xdr:rowOff>
    </xdr:to>
    <xdr:cxnSp macro="">
      <xdr:nvCxnSpPr>
        <xdr:cNvPr id="462" name="直線コネクタ 461"/>
        <xdr:cNvCxnSpPr/>
      </xdr:nvCxnSpPr>
      <xdr:spPr>
        <a:xfrm flipV="1">
          <a:off x="8750300" y="16708847"/>
          <a:ext cx="889000" cy="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110210</xdr:rowOff>
    </xdr:from>
    <xdr:to>
      <xdr:col>45</xdr:col>
      <xdr:colOff>177800</xdr:colOff>
      <xdr:row>98</xdr:row>
      <xdr:rowOff>56211</xdr:rowOff>
    </xdr:to>
    <xdr:cxnSp macro="">
      <xdr:nvCxnSpPr>
        <xdr:cNvPr id="465" name="直線コネクタ 464"/>
        <xdr:cNvCxnSpPr/>
      </xdr:nvCxnSpPr>
      <xdr:spPr>
        <a:xfrm flipV="1">
          <a:off x="7861300" y="16740860"/>
          <a:ext cx="889000" cy="11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140418</xdr:rowOff>
    </xdr:from>
    <xdr:to>
      <xdr:col>41</xdr:col>
      <xdr:colOff>50800</xdr:colOff>
      <xdr:row>98</xdr:row>
      <xdr:rowOff>56211</xdr:rowOff>
    </xdr:to>
    <xdr:cxnSp macro="">
      <xdr:nvCxnSpPr>
        <xdr:cNvPr id="468" name="直線コネクタ 467"/>
        <xdr:cNvCxnSpPr/>
      </xdr:nvCxnSpPr>
      <xdr:spPr>
        <a:xfrm>
          <a:off x="6972300" y="16256718"/>
          <a:ext cx="889000" cy="60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2" name="テキスト ボックス 471"/>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117484</xdr:rowOff>
    </xdr:from>
    <xdr:to>
      <xdr:col>55</xdr:col>
      <xdr:colOff>50800</xdr:colOff>
      <xdr:row>97</xdr:row>
      <xdr:rowOff>47634</xdr:rowOff>
    </xdr:to>
    <xdr:sp macro="" textlink="">
      <xdr:nvSpPr>
        <xdr:cNvPr id="478" name="楕円 477"/>
        <xdr:cNvSpPr/>
      </xdr:nvSpPr>
      <xdr:spPr>
        <a:xfrm>
          <a:off x="10426700" y="165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95911</xdr:rowOff>
    </xdr:from>
    <xdr:ext cx="534377" cy="259045"/>
    <xdr:sp macro="" textlink="">
      <xdr:nvSpPr>
        <xdr:cNvPr id="479" name="普通建設事業費 （ うち更新整備　）該当値テキスト"/>
        <xdr:cNvSpPr txBox="1"/>
      </xdr:nvSpPr>
      <xdr:spPr>
        <a:xfrm>
          <a:off x="10528300" y="165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27397</xdr:rowOff>
    </xdr:from>
    <xdr:to>
      <xdr:col>50</xdr:col>
      <xdr:colOff>165100</xdr:colOff>
      <xdr:row>97</xdr:row>
      <xdr:rowOff>128997</xdr:rowOff>
    </xdr:to>
    <xdr:sp macro="" textlink="">
      <xdr:nvSpPr>
        <xdr:cNvPr id="480" name="楕円 479"/>
        <xdr:cNvSpPr/>
      </xdr:nvSpPr>
      <xdr:spPr>
        <a:xfrm>
          <a:off x="9588500" y="166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120124</xdr:rowOff>
    </xdr:from>
    <xdr:ext cx="534377" cy="259045"/>
    <xdr:sp macro="" textlink="">
      <xdr:nvSpPr>
        <xdr:cNvPr id="481" name="テキスト ボックス 480"/>
        <xdr:cNvSpPr txBox="1"/>
      </xdr:nvSpPr>
      <xdr:spPr>
        <a:xfrm>
          <a:off x="9372111" y="167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59410</xdr:rowOff>
    </xdr:from>
    <xdr:to>
      <xdr:col>46</xdr:col>
      <xdr:colOff>38100</xdr:colOff>
      <xdr:row>97</xdr:row>
      <xdr:rowOff>161010</xdr:rowOff>
    </xdr:to>
    <xdr:sp macro="" textlink="">
      <xdr:nvSpPr>
        <xdr:cNvPr id="482" name="楕円 481"/>
        <xdr:cNvSpPr/>
      </xdr:nvSpPr>
      <xdr:spPr>
        <a:xfrm>
          <a:off x="8699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152137</xdr:rowOff>
    </xdr:from>
    <xdr:ext cx="534377" cy="259045"/>
    <xdr:sp macro="" textlink="">
      <xdr:nvSpPr>
        <xdr:cNvPr id="483" name="テキスト ボックス 482"/>
        <xdr:cNvSpPr txBox="1"/>
      </xdr:nvSpPr>
      <xdr:spPr>
        <a:xfrm>
          <a:off x="8483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5411</xdr:rowOff>
    </xdr:from>
    <xdr:to>
      <xdr:col>41</xdr:col>
      <xdr:colOff>101600</xdr:colOff>
      <xdr:row>98</xdr:row>
      <xdr:rowOff>107011</xdr:rowOff>
    </xdr:to>
    <xdr:sp macro="" textlink="">
      <xdr:nvSpPr>
        <xdr:cNvPr id="484" name="楕円 483"/>
        <xdr:cNvSpPr/>
      </xdr:nvSpPr>
      <xdr:spPr>
        <a:xfrm>
          <a:off x="7810500" y="168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98138</xdr:rowOff>
    </xdr:from>
    <xdr:ext cx="534377" cy="259045"/>
    <xdr:sp macro="" textlink="">
      <xdr:nvSpPr>
        <xdr:cNvPr id="485" name="テキスト ボックス 484"/>
        <xdr:cNvSpPr txBox="1"/>
      </xdr:nvSpPr>
      <xdr:spPr>
        <a:xfrm>
          <a:off x="7594111" y="169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89618</xdr:rowOff>
    </xdr:from>
    <xdr:to>
      <xdr:col>36</xdr:col>
      <xdr:colOff>165100</xdr:colOff>
      <xdr:row>95</xdr:row>
      <xdr:rowOff>19768</xdr:rowOff>
    </xdr:to>
    <xdr:sp macro="" textlink="">
      <xdr:nvSpPr>
        <xdr:cNvPr id="486" name="楕円 485"/>
        <xdr:cNvSpPr/>
      </xdr:nvSpPr>
      <xdr:spPr>
        <a:xfrm>
          <a:off x="6921500" y="162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36295</xdr:rowOff>
    </xdr:from>
    <xdr:ext cx="599010" cy="259045"/>
    <xdr:sp macro="" textlink="">
      <xdr:nvSpPr>
        <xdr:cNvPr id="487" name="テキスト ボックス 486"/>
        <xdr:cNvSpPr txBox="1"/>
      </xdr:nvSpPr>
      <xdr:spPr>
        <a:xfrm>
          <a:off x="6672795" y="1598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119135</xdr:rowOff>
    </xdr:from>
    <xdr:to>
      <xdr:col>85</xdr:col>
      <xdr:colOff>127000</xdr:colOff>
      <xdr:row>38</xdr:row>
      <xdr:rowOff>139700</xdr:rowOff>
    </xdr:to>
    <xdr:cxnSp macro="">
      <xdr:nvCxnSpPr>
        <xdr:cNvPr id="514" name="直線コネクタ 513"/>
        <xdr:cNvCxnSpPr/>
      </xdr:nvCxnSpPr>
      <xdr:spPr>
        <a:xfrm>
          <a:off x="15481300" y="6634235"/>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119135</xdr:rowOff>
    </xdr:from>
    <xdr:to>
      <xdr:col>81</xdr:col>
      <xdr:colOff>50800</xdr:colOff>
      <xdr:row>38</xdr:row>
      <xdr:rowOff>139700</xdr:rowOff>
    </xdr:to>
    <xdr:cxnSp macro="">
      <xdr:nvCxnSpPr>
        <xdr:cNvPr id="517" name="直線コネクタ 516"/>
        <xdr:cNvCxnSpPr/>
      </xdr:nvCxnSpPr>
      <xdr:spPr>
        <a:xfrm flipV="1">
          <a:off x="14592300" y="6634235"/>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68335</xdr:rowOff>
    </xdr:from>
    <xdr:to>
      <xdr:col>81</xdr:col>
      <xdr:colOff>101600</xdr:colOff>
      <xdr:row>38</xdr:row>
      <xdr:rowOff>169935</xdr:rowOff>
    </xdr:to>
    <xdr:sp macro="" textlink="">
      <xdr:nvSpPr>
        <xdr:cNvPr id="535" name="楕円 534"/>
        <xdr:cNvSpPr/>
      </xdr:nvSpPr>
      <xdr:spPr>
        <a:xfrm>
          <a:off x="15430500" y="6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161062</xdr:rowOff>
    </xdr:from>
    <xdr:ext cx="469744" cy="259045"/>
    <xdr:sp macro="" textlink="">
      <xdr:nvSpPr>
        <xdr:cNvPr id="536" name="テキスト ボックス 535"/>
        <xdr:cNvSpPr txBox="1"/>
      </xdr:nvSpPr>
      <xdr:spPr>
        <a:xfrm>
          <a:off x="15246428" y="667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109818</xdr:rowOff>
    </xdr:from>
    <xdr:to>
      <xdr:col>85</xdr:col>
      <xdr:colOff>127000</xdr:colOff>
      <xdr:row>77</xdr:row>
      <xdr:rowOff>115683</xdr:rowOff>
    </xdr:to>
    <xdr:cxnSp macro="">
      <xdr:nvCxnSpPr>
        <xdr:cNvPr id="618" name="直線コネクタ 617"/>
        <xdr:cNvCxnSpPr/>
      </xdr:nvCxnSpPr>
      <xdr:spPr>
        <a:xfrm flipV="1">
          <a:off x="15481300" y="13311468"/>
          <a:ext cx="8382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115683</xdr:rowOff>
    </xdr:from>
    <xdr:to>
      <xdr:col>81</xdr:col>
      <xdr:colOff>50800</xdr:colOff>
      <xdr:row>77</xdr:row>
      <xdr:rowOff>134319</xdr:rowOff>
    </xdr:to>
    <xdr:cxnSp macro="">
      <xdr:nvCxnSpPr>
        <xdr:cNvPr id="621" name="直線コネクタ 620"/>
        <xdr:cNvCxnSpPr/>
      </xdr:nvCxnSpPr>
      <xdr:spPr>
        <a:xfrm flipV="1">
          <a:off x="14592300" y="13317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134319</xdr:rowOff>
    </xdr:from>
    <xdr:to>
      <xdr:col>76</xdr:col>
      <xdr:colOff>114300</xdr:colOff>
      <xdr:row>77</xdr:row>
      <xdr:rowOff>135206</xdr:rowOff>
    </xdr:to>
    <xdr:cxnSp macro="">
      <xdr:nvCxnSpPr>
        <xdr:cNvPr id="624" name="直線コネクタ 623"/>
        <xdr:cNvCxnSpPr/>
      </xdr:nvCxnSpPr>
      <xdr:spPr>
        <a:xfrm flipV="1">
          <a:off x="13703300" y="13335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132966</xdr:rowOff>
    </xdr:from>
    <xdr:to>
      <xdr:col>71</xdr:col>
      <xdr:colOff>177800</xdr:colOff>
      <xdr:row>77</xdr:row>
      <xdr:rowOff>135206</xdr:rowOff>
    </xdr:to>
    <xdr:cxnSp macro="">
      <xdr:nvCxnSpPr>
        <xdr:cNvPr id="627" name="直線コネクタ 626"/>
        <xdr:cNvCxnSpPr/>
      </xdr:nvCxnSpPr>
      <xdr:spPr>
        <a:xfrm>
          <a:off x="12814300" y="1333461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59018</xdr:rowOff>
    </xdr:from>
    <xdr:to>
      <xdr:col>85</xdr:col>
      <xdr:colOff>177800</xdr:colOff>
      <xdr:row>77</xdr:row>
      <xdr:rowOff>160618</xdr:rowOff>
    </xdr:to>
    <xdr:sp macro="" textlink="">
      <xdr:nvSpPr>
        <xdr:cNvPr id="637" name="楕円 636"/>
        <xdr:cNvSpPr/>
      </xdr:nvSpPr>
      <xdr:spPr>
        <a:xfrm>
          <a:off x="162687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37445</xdr:rowOff>
    </xdr:from>
    <xdr:ext cx="534377" cy="259045"/>
    <xdr:sp macro="" textlink="">
      <xdr:nvSpPr>
        <xdr:cNvPr id="638" name="公債費該当値テキスト"/>
        <xdr:cNvSpPr txBox="1"/>
      </xdr:nvSpPr>
      <xdr:spPr>
        <a:xfrm>
          <a:off x="16370300" y="132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64883</xdr:rowOff>
    </xdr:from>
    <xdr:to>
      <xdr:col>81</xdr:col>
      <xdr:colOff>101600</xdr:colOff>
      <xdr:row>77</xdr:row>
      <xdr:rowOff>166483</xdr:rowOff>
    </xdr:to>
    <xdr:sp macro="" textlink="">
      <xdr:nvSpPr>
        <xdr:cNvPr id="639" name="楕円 638"/>
        <xdr:cNvSpPr/>
      </xdr:nvSpPr>
      <xdr:spPr>
        <a:xfrm>
          <a:off x="15430500" y="132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157610</xdr:rowOff>
    </xdr:from>
    <xdr:ext cx="534377" cy="259045"/>
    <xdr:sp macro="" textlink="">
      <xdr:nvSpPr>
        <xdr:cNvPr id="640" name="テキスト ボックス 639"/>
        <xdr:cNvSpPr txBox="1"/>
      </xdr:nvSpPr>
      <xdr:spPr>
        <a:xfrm>
          <a:off x="15214111" y="133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83519</xdr:rowOff>
    </xdr:from>
    <xdr:to>
      <xdr:col>76</xdr:col>
      <xdr:colOff>165100</xdr:colOff>
      <xdr:row>78</xdr:row>
      <xdr:rowOff>13669</xdr:rowOff>
    </xdr:to>
    <xdr:sp macro="" textlink="">
      <xdr:nvSpPr>
        <xdr:cNvPr id="641" name="楕円 640"/>
        <xdr:cNvSpPr/>
      </xdr:nvSpPr>
      <xdr:spPr>
        <a:xfrm>
          <a:off x="14541500" y="132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4796</xdr:rowOff>
    </xdr:from>
    <xdr:ext cx="534377" cy="259045"/>
    <xdr:sp macro="" textlink="">
      <xdr:nvSpPr>
        <xdr:cNvPr id="642" name="テキスト ボックス 641"/>
        <xdr:cNvSpPr txBox="1"/>
      </xdr:nvSpPr>
      <xdr:spPr>
        <a:xfrm>
          <a:off x="14325111" y="133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84406</xdr:rowOff>
    </xdr:from>
    <xdr:to>
      <xdr:col>72</xdr:col>
      <xdr:colOff>38100</xdr:colOff>
      <xdr:row>78</xdr:row>
      <xdr:rowOff>14556</xdr:rowOff>
    </xdr:to>
    <xdr:sp macro="" textlink="">
      <xdr:nvSpPr>
        <xdr:cNvPr id="643" name="楕円 642"/>
        <xdr:cNvSpPr/>
      </xdr:nvSpPr>
      <xdr:spPr>
        <a:xfrm>
          <a:off x="13652500" y="13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5683</xdr:rowOff>
    </xdr:from>
    <xdr:ext cx="534377" cy="259045"/>
    <xdr:sp macro="" textlink="">
      <xdr:nvSpPr>
        <xdr:cNvPr id="644" name="テキスト ボックス 643"/>
        <xdr:cNvSpPr txBox="1"/>
      </xdr:nvSpPr>
      <xdr:spPr>
        <a:xfrm>
          <a:off x="13436111" y="133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82166</xdr:rowOff>
    </xdr:from>
    <xdr:to>
      <xdr:col>67</xdr:col>
      <xdr:colOff>101600</xdr:colOff>
      <xdr:row>78</xdr:row>
      <xdr:rowOff>12316</xdr:rowOff>
    </xdr:to>
    <xdr:sp macro="" textlink="">
      <xdr:nvSpPr>
        <xdr:cNvPr id="645" name="楕円 644"/>
        <xdr:cNvSpPr/>
      </xdr:nvSpPr>
      <xdr:spPr>
        <a:xfrm>
          <a:off x="12763500" y="132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3443</xdr:rowOff>
    </xdr:from>
    <xdr:ext cx="534377" cy="259045"/>
    <xdr:sp macro="" textlink="">
      <xdr:nvSpPr>
        <xdr:cNvPr id="646" name="テキスト ボックス 645"/>
        <xdr:cNvSpPr txBox="1"/>
      </xdr:nvSpPr>
      <xdr:spPr>
        <a:xfrm>
          <a:off x="12547111" y="133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147593</xdr:rowOff>
    </xdr:from>
    <xdr:to>
      <xdr:col>85</xdr:col>
      <xdr:colOff>127000</xdr:colOff>
      <xdr:row>98</xdr:row>
      <xdr:rowOff>169497</xdr:rowOff>
    </xdr:to>
    <xdr:cxnSp macro="">
      <xdr:nvCxnSpPr>
        <xdr:cNvPr id="675" name="直線コネクタ 674"/>
        <xdr:cNvCxnSpPr/>
      </xdr:nvCxnSpPr>
      <xdr:spPr>
        <a:xfrm flipV="1">
          <a:off x="15481300" y="16949693"/>
          <a:ext cx="838200" cy="2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169497</xdr:rowOff>
    </xdr:from>
    <xdr:to>
      <xdr:col>81</xdr:col>
      <xdr:colOff>50800</xdr:colOff>
      <xdr:row>99</xdr:row>
      <xdr:rowOff>4017</xdr:rowOff>
    </xdr:to>
    <xdr:cxnSp macro="">
      <xdr:nvCxnSpPr>
        <xdr:cNvPr id="678" name="直線コネクタ 677"/>
        <xdr:cNvCxnSpPr/>
      </xdr:nvCxnSpPr>
      <xdr:spPr>
        <a:xfrm flipV="1">
          <a:off x="14592300" y="16971597"/>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4017</xdr:rowOff>
    </xdr:from>
    <xdr:to>
      <xdr:col>76</xdr:col>
      <xdr:colOff>114300</xdr:colOff>
      <xdr:row>99</xdr:row>
      <xdr:rowOff>10145</xdr:rowOff>
    </xdr:to>
    <xdr:cxnSp macro="">
      <xdr:nvCxnSpPr>
        <xdr:cNvPr id="681" name="直線コネクタ 680"/>
        <xdr:cNvCxnSpPr/>
      </xdr:nvCxnSpPr>
      <xdr:spPr>
        <a:xfrm flipV="1">
          <a:off x="13703300" y="16977567"/>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9795</xdr:rowOff>
    </xdr:from>
    <xdr:to>
      <xdr:col>71</xdr:col>
      <xdr:colOff>177800</xdr:colOff>
      <xdr:row>99</xdr:row>
      <xdr:rowOff>10145</xdr:rowOff>
    </xdr:to>
    <xdr:cxnSp macro="">
      <xdr:nvCxnSpPr>
        <xdr:cNvPr id="684" name="直線コネクタ 683"/>
        <xdr:cNvCxnSpPr/>
      </xdr:nvCxnSpPr>
      <xdr:spPr>
        <a:xfrm>
          <a:off x="12814300" y="1698334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96793</xdr:rowOff>
    </xdr:from>
    <xdr:to>
      <xdr:col>85</xdr:col>
      <xdr:colOff>177800</xdr:colOff>
      <xdr:row>99</xdr:row>
      <xdr:rowOff>26943</xdr:rowOff>
    </xdr:to>
    <xdr:sp macro="" textlink="">
      <xdr:nvSpPr>
        <xdr:cNvPr id="694" name="楕円 693"/>
        <xdr:cNvSpPr/>
      </xdr:nvSpPr>
      <xdr:spPr>
        <a:xfrm>
          <a:off x="16268700" y="16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11720</xdr:rowOff>
    </xdr:from>
    <xdr:ext cx="534377" cy="259045"/>
    <xdr:sp macro="" textlink="">
      <xdr:nvSpPr>
        <xdr:cNvPr id="695" name="積立金該当値テキスト"/>
        <xdr:cNvSpPr txBox="1"/>
      </xdr:nvSpPr>
      <xdr:spPr>
        <a:xfrm>
          <a:off x="16370300" y="168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118697</xdr:rowOff>
    </xdr:from>
    <xdr:to>
      <xdr:col>81</xdr:col>
      <xdr:colOff>101600</xdr:colOff>
      <xdr:row>99</xdr:row>
      <xdr:rowOff>48847</xdr:rowOff>
    </xdr:to>
    <xdr:sp macro="" textlink="">
      <xdr:nvSpPr>
        <xdr:cNvPr id="696" name="楕円 695"/>
        <xdr:cNvSpPr/>
      </xdr:nvSpPr>
      <xdr:spPr>
        <a:xfrm>
          <a:off x="15430500" y="169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39974</xdr:rowOff>
    </xdr:from>
    <xdr:ext cx="534377" cy="259045"/>
    <xdr:sp macro="" textlink="">
      <xdr:nvSpPr>
        <xdr:cNvPr id="697" name="テキスト ボックス 696"/>
        <xdr:cNvSpPr txBox="1"/>
      </xdr:nvSpPr>
      <xdr:spPr>
        <a:xfrm>
          <a:off x="15214111" y="1701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124667</xdr:rowOff>
    </xdr:from>
    <xdr:to>
      <xdr:col>76</xdr:col>
      <xdr:colOff>165100</xdr:colOff>
      <xdr:row>99</xdr:row>
      <xdr:rowOff>54817</xdr:rowOff>
    </xdr:to>
    <xdr:sp macro="" textlink="">
      <xdr:nvSpPr>
        <xdr:cNvPr id="698" name="楕円 697"/>
        <xdr:cNvSpPr/>
      </xdr:nvSpPr>
      <xdr:spPr>
        <a:xfrm>
          <a:off x="14541500" y="169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45944</xdr:rowOff>
    </xdr:from>
    <xdr:ext cx="534377" cy="259045"/>
    <xdr:sp macro="" textlink="">
      <xdr:nvSpPr>
        <xdr:cNvPr id="699" name="テキスト ボックス 698"/>
        <xdr:cNvSpPr txBox="1"/>
      </xdr:nvSpPr>
      <xdr:spPr>
        <a:xfrm>
          <a:off x="14325111" y="170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130795</xdr:rowOff>
    </xdr:from>
    <xdr:to>
      <xdr:col>72</xdr:col>
      <xdr:colOff>38100</xdr:colOff>
      <xdr:row>99</xdr:row>
      <xdr:rowOff>60945</xdr:rowOff>
    </xdr:to>
    <xdr:sp macro="" textlink="">
      <xdr:nvSpPr>
        <xdr:cNvPr id="700" name="楕円 699"/>
        <xdr:cNvSpPr/>
      </xdr:nvSpPr>
      <xdr:spPr>
        <a:xfrm>
          <a:off x="13652500" y="169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52072</xdr:rowOff>
    </xdr:from>
    <xdr:ext cx="534377" cy="259045"/>
    <xdr:sp macro="" textlink="">
      <xdr:nvSpPr>
        <xdr:cNvPr id="701" name="テキスト ボックス 700"/>
        <xdr:cNvSpPr txBox="1"/>
      </xdr:nvSpPr>
      <xdr:spPr>
        <a:xfrm>
          <a:off x="13436111" y="170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130445</xdr:rowOff>
    </xdr:from>
    <xdr:to>
      <xdr:col>67</xdr:col>
      <xdr:colOff>101600</xdr:colOff>
      <xdr:row>99</xdr:row>
      <xdr:rowOff>60595</xdr:rowOff>
    </xdr:to>
    <xdr:sp macro="" textlink="">
      <xdr:nvSpPr>
        <xdr:cNvPr id="702" name="楕円 701"/>
        <xdr:cNvSpPr/>
      </xdr:nvSpPr>
      <xdr:spPr>
        <a:xfrm>
          <a:off x="12763500" y="169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51722</xdr:rowOff>
    </xdr:from>
    <xdr:ext cx="534377" cy="259045"/>
    <xdr:sp macro="" textlink="">
      <xdr:nvSpPr>
        <xdr:cNvPr id="703" name="テキスト ボックス 702"/>
        <xdr:cNvSpPr txBox="1"/>
      </xdr:nvSpPr>
      <xdr:spPr>
        <a:xfrm>
          <a:off x="12547111" y="170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139700</xdr:rowOff>
    </xdr:to>
    <xdr:cxnSp macro="">
      <xdr:nvCxnSpPr>
        <xdr:cNvPr id="730" name="直線コネクタ 729"/>
        <xdr:cNvCxnSpPr/>
      </xdr:nvCxnSpPr>
      <xdr:spPr>
        <a:xfrm flipV="1">
          <a:off x="21323300" y="66541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105913</xdr:rowOff>
    </xdr:from>
    <xdr:to>
      <xdr:col>111</xdr:col>
      <xdr:colOff>177800</xdr:colOff>
      <xdr:row>38</xdr:row>
      <xdr:rowOff>139700</xdr:rowOff>
    </xdr:to>
    <xdr:cxnSp macro="">
      <xdr:nvCxnSpPr>
        <xdr:cNvPr id="733" name="直線コネクタ 732"/>
        <xdr:cNvCxnSpPr/>
      </xdr:nvCxnSpPr>
      <xdr:spPr>
        <a:xfrm>
          <a:off x="20434300" y="6621013"/>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37104</xdr:rowOff>
    </xdr:from>
    <xdr:to>
      <xdr:col>107</xdr:col>
      <xdr:colOff>50800</xdr:colOff>
      <xdr:row>38</xdr:row>
      <xdr:rowOff>105913</xdr:rowOff>
    </xdr:to>
    <xdr:cxnSp macro="">
      <xdr:nvCxnSpPr>
        <xdr:cNvPr id="736" name="直線コネクタ 735"/>
        <xdr:cNvCxnSpPr/>
      </xdr:nvCxnSpPr>
      <xdr:spPr>
        <a:xfrm>
          <a:off x="19545300" y="6552204"/>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107353</xdr:rowOff>
    </xdr:from>
    <xdr:to>
      <xdr:col>102</xdr:col>
      <xdr:colOff>114300</xdr:colOff>
      <xdr:row>38</xdr:row>
      <xdr:rowOff>37104</xdr:rowOff>
    </xdr:to>
    <xdr:cxnSp macro="">
      <xdr:nvCxnSpPr>
        <xdr:cNvPr id="739" name="直線コネクタ 738"/>
        <xdr:cNvCxnSpPr/>
      </xdr:nvCxnSpPr>
      <xdr:spPr>
        <a:xfrm>
          <a:off x="18656300" y="6451003"/>
          <a:ext cx="889000" cy="10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41" name="テキスト ボックス 740"/>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3" name="テキスト ボックス 742"/>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49" name="楕円 748"/>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313932" cy="259045"/>
    <xdr:sp macro="" textlink="">
      <xdr:nvSpPr>
        <xdr:cNvPr id="750" name="投資及び出資金該当値テキスト"/>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55113</xdr:rowOff>
    </xdr:from>
    <xdr:to>
      <xdr:col>107</xdr:col>
      <xdr:colOff>101600</xdr:colOff>
      <xdr:row>38</xdr:row>
      <xdr:rowOff>156713</xdr:rowOff>
    </xdr:to>
    <xdr:sp macro="" textlink="">
      <xdr:nvSpPr>
        <xdr:cNvPr id="753" name="楕円 752"/>
        <xdr:cNvSpPr/>
      </xdr:nvSpPr>
      <xdr:spPr>
        <a:xfrm>
          <a:off x="203835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147840</xdr:rowOff>
    </xdr:from>
    <xdr:ext cx="469744" cy="259045"/>
    <xdr:sp macro="" textlink="">
      <xdr:nvSpPr>
        <xdr:cNvPr id="754" name="テキスト ボックス 753"/>
        <xdr:cNvSpPr txBox="1"/>
      </xdr:nvSpPr>
      <xdr:spPr>
        <a:xfrm>
          <a:off x="20199428" y="666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157754</xdr:rowOff>
    </xdr:from>
    <xdr:to>
      <xdr:col>102</xdr:col>
      <xdr:colOff>165100</xdr:colOff>
      <xdr:row>38</xdr:row>
      <xdr:rowOff>87905</xdr:rowOff>
    </xdr:to>
    <xdr:sp macro="" textlink="">
      <xdr:nvSpPr>
        <xdr:cNvPr id="755" name="楕円 754"/>
        <xdr:cNvSpPr/>
      </xdr:nvSpPr>
      <xdr:spPr>
        <a:xfrm>
          <a:off x="19494500" y="6501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104431</xdr:rowOff>
    </xdr:from>
    <xdr:ext cx="469744" cy="259045"/>
    <xdr:sp macro="" textlink="">
      <xdr:nvSpPr>
        <xdr:cNvPr id="756" name="テキスト ボックス 755"/>
        <xdr:cNvSpPr txBox="1"/>
      </xdr:nvSpPr>
      <xdr:spPr>
        <a:xfrm>
          <a:off x="19310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56553</xdr:rowOff>
    </xdr:from>
    <xdr:to>
      <xdr:col>98</xdr:col>
      <xdr:colOff>38100</xdr:colOff>
      <xdr:row>37</xdr:row>
      <xdr:rowOff>158153</xdr:rowOff>
    </xdr:to>
    <xdr:sp macro="" textlink="">
      <xdr:nvSpPr>
        <xdr:cNvPr id="757" name="楕円 756"/>
        <xdr:cNvSpPr/>
      </xdr:nvSpPr>
      <xdr:spPr>
        <a:xfrm>
          <a:off x="18605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3230</xdr:rowOff>
    </xdr:from>
    <xdr:ext cx="469744" cy="259045"/>
    <xdr:sp macro="" textlink="">
      <xdr:nvSpPr>
        <xdr:cNvPr id="758" name="テキスト ボックス 757"/>
        <xdr:cNvSpPr txBox="1"/>
      </xdr:nvSpPr>
      <xdr:spPr>
        <a:xfrm>
          <a:off x="18421428" y="617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26238</xdr:rowOff>
    </xdr:from>
    <xdr:to>
      <xdr:col>116</xdr:col>
      <xdr:colOff>63500</xdr:colOff>
      <xdr:row>59</xdr:row>
      <xdr:rowOff>33134</xdr:rowOff>
    </xdr:to>
    <xdr:cxnSp macro="">
      <xdr:nvCxnSpPr>
        <xdr:cNvPr id="787" name="直線コネクタ 786"/>
        <xdr:cNvCxnSpPr/>
      </xdr:nvCxnSpPr>
      <xdr:spPr>
        <a:xfrm flipV="1">
          <a:off x="21323300" y="10141788"/>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33039</xdr:rowOff>
    </xdr:from>
    <xdr:to>
      <xdr:col>111</xdr:col>
      <xdr:colOff>177800</xdr:colOff>
      <xdr:row>59</xdr:row>
      <xdr:rowOff>33134</xdr:rowOff>
    </xdr:to>
    <xdr:cxnSp macro="">
      <xdr:nvCxnSpPr>
        <xdr:cNvPr id="790" name="直線コネクタ 789"/>
        <xdr:cNvCxnSpPr/>
      </xdr:nvCxnSpPr>
      <xdr:spPr>
        <a:xfrm>
          <a:off x="20434300" y="1014858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20390</xdr:rowOff>
    </xdr:from>
    <xdr:to>
      <xdr:col>107</xdr:col>
      <xdr:colOff>50800</xdr:colOff>
      <xdr:row>59</xdr:row>
      <xdr:rowOff>33039</xdr:rowOff>
    </xdr:to>
    <xdr:cxnSp macro="">
      <xdr:nvCxnSpPr>
        <xdr:cNvPr id="793" name="直線コネクタ 792"/>
        <xdr:cNvCxnSpPr/>
      </xdr:nvCxnSpPr>
      <xdr:spPr>
        <a:xfrm>
          <a:off x="19545300" y="10135940"/>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12179</xdr:rowOff>
    </xdr:from>
    <xdr:to>
      <xdr:col>102</xdr:col>
      <xdr:colOff>114300</xdr:colOff>
      <xdr:row>59</xdr:row>
      <xdr:rowOff>20390</xdr:rowOff>
    </xdr:to>
    <xdr:cxnSp macro="">
      <xdr:nvCxnSpPr>
        <xdr:cNvPr id="796" name="直線コネクタ 795"/>
        <xdr:cNvCxnSpPr/>
      </xdr:nvCxnSpPr>
      <xdr:spPr>
        <a:xfrm>
          <a:off x="18656300" y="10127729"/>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146888</xdr:rowOff>
    </xdr:from>
    <xdr:to>
      <xdr:col>116</xdr:col>
      <xdr:colOff>114300</xdr:colOff>
      <xdr:row>59</xdr:row>
      <xdr:rowOff>77038</xdr:rowOff>
    </xdr:to>
    <xdr:sp macro="" textlink="">
      <xdr:nvSpPr>
        <xdr:cNvPr id="806" name="楕円 805"/>
        <xdr:cNvSpPr/>
      </xdr:nvSpPr>
      <xdr:spPr>
        <a:xfrm>
          <a:off x="22110700" y="100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153784</xdr:rowOff>
    </xdr:from>
    <xdr:to>
      <xdr:col>112</xdr:col>
      <xdr:colOff>38100</xdr:colOff>
      <xdr:row>59</xdr:row>
      <xdr:rowOff>83934</xdr:rowOff>
    </xdr:to>
    <xdr:sp macro="" textlink="">
      <xdr:nvSpPr>
        <xdr:cNvPr id="808" name="楕円 807"/>
        <xdr:cNvSpPr/>
      </xdr:nvSpPr>
      <xdr:spPr>
        <a:xfrm>
          <a:off x="21272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75061</xdr:rowOff>
    </xdr:from>
    <xdr:ext cx="378565" cy="259045"/>
    <xdr:sp macro="" textlink="">
      <xdr:nvSpPr>
        <xdr:cNvPr id="809" name="テキスト ボックス 808"/>
        <xdr:cNvSpPr txBox="1"/>
      </xdr:nvSpPr>
      <xdr:spPr>
        <a:xfrm>
          <a:off x="21134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153689</xdr:rowOff>
    </xdr:from>
    <xdr:to>
      <xdr:col>107</xdr:col>
      <xdr:colOff>101600</xdr:colOff>
      <xdr:row>59</xdr:row>
      <xdr:rowOff>83839</xdr:rowOff>
    </xdr:to>
    <xdr:sp macro="" textlink="">
      <xdr:nvSpPr>
        <xdr:cNvPr id="810" name="楕円 809"/>
        <xdr:cNvSpPr/>
      </xdr:nvSpPr>
      <xdr:spPr>
        <a:xfrm>
          <a:off x="20383500" y="100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74966</xdr:rowOff>
    </xdr:from>
    <xdr:ext cx="378565" cy="259045"/>
    <xdr:sp macro="" textlink="">
      <xdr:nvSpPr>
        <xdr:cNvPr id="811" name="テキスト ボックス 810"/>
        <xdr:cNvSpPr txBox="1"/>
      </xdr:nvSpPr>
      <xdr:spPr>
        <a:xfrm>
          <a:off x="20245017" y="1019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141040</xdr:rowOff>
    </xdr:from>
    <xdr:to>
      <xdr:col>102</xdr:col>
      <xdr:colOff>165100</xdr:colOff>
      <xdr:row>59</xdr:row>
      <xdr:rowOff>71190</xdr:rowOff>
    </xdr:to>
    <xdr:sp macro="" textlink="">
      <xdr:nvSpPr>
        <xdr:cNvPr id="812" name="楕円 811"/>
        <xdr:cNvSpPr/>
      </xdr:nvSpPr>
      <xdr:spPr>
        <a:xfrm>
          <a:off x="19494500" y="100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62317</xdr:rowOff>
    </xdr:from>
    <xdr:ext cx="469744" cy="259045"/>
    <xdr:sp macro="" textlink="">
      <xdr:nvSpPr>
        <xdr:cNvPr id="813" name="テキスト ボックス 812"/>
        <xdr:cNvSpPr txBox="1"/>
      </xdr:nvSpPr>
      <xdr:spPr>
        <a:xfrm>
          <a:off x="19310428" y="1017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132829</xdr:rowOff>
    </xdr:from>
    <xdr:to>
      <xdr:col>98</xdr:col>
      <xdr:colOff>38100</xdr:colOff>
      <xdr:row>59</xdr:row>
      <xdr:rowOff>62979</xdr:rowOff>
    </xdr:to>
    <xdr:sp macro="" textlink="">
      <xdr:nvSpPr>
        <xdr:cNvPr id="814" name="楕円 813"/>
        <xdr:cNvSpPr/>
      </xdr:nvSpPr>
      <xdr:spPr>
        <a:xfrm>
          <a:off x="18605500" y="100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54106</xdr:rowOff>
    </xdr:from>
    <xdr:ext cx="469744" cy="259045"/>
    <xdr:sp macro="" textlink="">
      <xdr:nvSpPr>
        <xdr:cNvPr id="815" name="テキスト ボックス 814"/>
        <xdr:cNvSpPr txBox="1"/>
      </xdr:nvSpPr>
      <xdr:spPr>
        <a:xfrm>
          <a:off x="18421428" y="101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46596</xdr:rowOff>
    </xdr:from>
    <xdr:to>
      <xdr:col>116</xdr:col>
      <xdr:colOff>63500</xdr:colOff>
      <xdr:row>78</xdr:row>
      <xdr:rowOff>64084</xdr:rowOff>
    </xdr:to>
    <xdr:cxnSp macro="">
      <xdr:nvCxnSpPr>
        <xdr:cNvPr id="845" name="直線コネクタ 844"/>
        <xdr:cNvCxnSpPr/>
      </xdr:nvCxnSpPr>
      <xdr:spPr>
        <a:xfrm flipV="1">
          <a:off x="21323300" y="1341969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64084</xdr:rowOff>
    </xdr:from>
    <xdr:to>
      <xdr:col>111</xdr:col>
      <xdr:colOff>177800</xdr:colOff>
      <xdr:row>78</xdr:row>
      <xdr:rowOff>76378</xdr:rowOff>
    </xdr:to>
    <xdr:cxnSp macro="">
      <xdr:nvCxnSpPr>
        <xdr:cNvPr id="848" name="直線コネクタ 847"/>
        <xdr:cNvCxnSpPr/>
      </xdr:nvCxnSpPr>
      <xdr:spPr>
        <a:xfrm flipV="1">
          <a:off x="20434300" y="13437184"/>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163080</xdr:rowOff>
    </xdr:from>
    <xdr:to>
      <xdr:col>107</xdr:col>
      <xdr:colOff>50800</xdr:colOff>
      <xdr:row>78</xdr:row>
      <xdr:rowOff>76378</xdr:rowOff>
    </xdr:to>
    <xdr:cxnSp macro="">
      <xdr:nvCxnSpPr>
        <xdr:cNvPr id="851" name="直線コネクタ 850"/>
        <xdr:cNvCxnSpPr/>
      </xdr:nvCxnSpPr>
      <xdr:spPr>
        <a:xfrm>
          <a:off x="19545300" y="13193280"/>
          <a:ext cx="889000" cy="2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163080</xdr:rowOff>
    </xdr:from>
    <xdr:to>
      <xdr:col>102</xdr:col>
      <xdr:colOff>114300</xdr:colOff>
      <xdr:row>77</xdr:row>
      <xdr:rowOff>49124</xdr:rowOff>
    </xdr:to>
    <xdr:cxnSp macro="">
      <xdr:nvCxnSpPr>
        <xdr:cNvPr id="854" name="直線コネクタ 853"/>
        <xdr:cNvCxnSpPr/>
      </xdr:nvCxnSpPr>
      <xdr:spPr>
        <a:xfrm flipV="1">
          <a:off x="18656300" y="13193280"/>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167246</xdr:rowOff>
    </xdr:from>
    <xdr:to>
      <xdr:col>116</xdr:col>
      <xdr:colOff>114300</xdr:colOff>
      <xdr:row>78</xdr:row>
      <xdr:rowOff>97396</xdr:rowOff>
    </xdr:to>
    <xdr:sp macro="" textlink="">
      <xdr:nvSpPr>
        <xdr:cNvPr id="864" name="楕円 863"/>
        <xdr:cNvSpPr/>
      </xdr:nvSpPr>
      <xdr:spPr>
        <a:xfrm>
          <a:off x="22110700" y="133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145673</xdr:rowOff>
    </xdr:from>
    <xdr:ext cx="534377" cy="259045"/>
    <xdr:sp macro="" textlink="">
      <xdr:nvSpPr>
        <xdr:cNvPr id="865" name="繰出金該当値テキスト"/>
        <xdr:cNvSpPr txBox="1"/>
      </xdr:nvSpPr>
      <xdr:spPr>
        <a:xfrm>
          <a:off x="22212300" y="13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13284</xdr:rowOff>
    </xdr:from>
    <xdr:to>
      <xdr:col>112</xdr:col>
      <xdr:colOff>38100</xdr:colOff>
      <xdr:row>78</xdr:row>
      <xdr:rowOff>114884</xdr:rowOff>
    </xdr:to>
    <xdr:sp macro="" textlink="">
      <xdr:nvSpPr>
        <xdr:cNvPr id="866" name="楕円 865"/>
        <xdr:cNvSpPr/>
      </xdr:nvSpPr>
      <xdr:spPr>
        <a:xfrm>
          <a:off x="21272500" y="13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106011</xdr:rowOff>
    </xdr:from>
    <xdr:ext cx="534377" cy="259045"/>
    <xdr:sp macro="" textlink="">
      <xdr:nvSpPr>
        <xdr:cNvPr id="867" name="テキスト ボックス 866"/>
        <xdr:cNvSpPr txBox="1"/>
      </xdr:nvSpPr>
      <xdr:spPr>
        <a:xfrm>
          <a:off x="21056111" y="1347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25578</xdr:rowOff>
    </xdr:from>
    <xdr:to>
      <xdr:col>107</xdr:col>
      <xdr:colOff>101600</xdr:colOff>
      <xdr:row>78</xdr:row>
      <xdr:rowOff>127178</xdr:rowOff>
    </xdr:to>
    <xdr:sp macro="" textlink="">
      <xdr:nvSpPr>
        <xdr:cNvPr id="868" name="楕円 867"/>
        <xdr:cNvSpPr/>
      </xdr:nvSpPr>
      <xdr:spPr>
        <a:xfrm>
          <a:off x="20383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118305</xdr:rowOff>
    </xdr:from>
    <xdr:ext cx="534377" cy="259045"/>
    <xdr:sp macro="" textlink="">
      <xdr:nvSpPr>
        <xdr:cNvPr id="869" name="テキスト ボックス 868"/>
        <xdr:cNvSpPr txBox="1"/>
      </xdr:nvSpPr>
      <xdr:spPr>
        <a:xfrm>
          <a:off x="20167111"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112280</xdr:rowOff>
    </xdr:from>
    <xdr:to>
      <xdr:col>102</xdr:col>
      <xdr:colOff>165100</xdr:colOff>
      <xdr:row>77</xdr:row>
      <xdr:rowOff>42430</xdr:rowOff>
    </xdr:to>
    <xdr:sp macro="" textlink="">
      <xdr:nvSpPr>
        <xdr:cNvPr id="870" name="楕円 869"/>
        <xdr:cNvSpPr/>
      </xdr:nvSpPr>
      <xdr:spPr>
        <a:xfrm>
          <a:off x="19494500" y="13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33557</xdr:rowOff>
    </xdr:from>
    <xdr:ext cx="534377" cy="259045"/>
    <xdr:sp macro="" textlink="">
      <xdr:nvSpPr>
        <xdr:cNvPr id="871" name="テキスト ボックス 870"/>
        <xdr:cNvSpPr txBox="1"/>
      </xdr:nvSpPr>
      <xdr:spPr>
        <a:xfrm>
          <a:off x="19278111" y="132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169774</xdr:rowOff>
    </xdr:from>
    <xdr:to>
      <xdr:col>98</xdr:col>
      <xdr:colOff>38100</xdr:colOff>
      <xdr:row>77</xdr:row>
      <xdr:rowOff>99924</xdr:rowOff>
    </xdr:to>
    <xdr:sp macro="" textlink="">
      <xdr:nvSpPr>
        <xdr:cNvPr id="872" name="楕円 871"/>
        <xdr:cNvSpPr/>
      </xdr:nvSpPr>
      <xdr:spPr>
        <a:xfrm>
          <a:off x="18605500" y="131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91051</xdr:rowOff>
    </xdr:from>
    <xdr:ext cx="534377" cy="259045"/>
    <xdr:sp macro="" textlink="">
      <xdr:nvSpPr>
        <xdr:cNvPr id="873" name="テキスト ボックス 872"/>
        <xdr:cNvSpPr txBox="1"/>
      </xdr:nvSpPr>
      <xdr:spPr>
        <a:xfrm>
          <a:off x="18389111" y="132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は扶助費のみが類似団体の平均を上回っている。年少人口が比較的多いことによる児童福祉の増、利用者の増に伴う障害者福祉の増が主な要因であると考えられる。特に障害者福祉は、利用者の増に伴って年々上昇幅が大きくなっている。また、単独での福祉政策は大きく増額してはいないものの、扶助費を高めている一因ともなっていることから、必要に応じて事業の見直しを図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その他の経費は類似団体を下回っているが、普通建設事業費の更新整備が大幅増となっている。橋梁の改修や町営住宅の改修工事の増が要因であり、特に</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からの繰越事業の影響も強い。補助費等の大幅減については前年度に記載したとおり、特別定額給付金事業や新型コロナウイルス感染症対応地方創生臨時交付金を活用した応援金の減が要因となっている。積立金については普通交付税において臨時財政対農林水産業策債の交付税措置分が交付されたことによる減債基金への積立て、財源が確保できたことによる地域振興基金への積立てを行ったため、前年度比で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全体的に効率的な財政運営ができているため、今後も引き続き歳出全体にわたり不断の見直しを続け、歳出の抑制に努めたい。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6,724
6,643
5.72
4,372,656
4,117,743
226,742
2,364,401
3,499,372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105258</xdr:rowOff>
    </xdr:from>
    <xdr:to>
      <xdr:col>24</xdr:col>
      <xdr:colOff>63500</xdr:colOff>
      <xdr:row>36</xdr:row>
      <xdr:rowOff>114097</xdr:rowOff>
    </xdr:to>
    <xdr:cxnSp macro="">
      <xdr:nvCxnSpPr>
        <xdr:cNvPr id="59" name="直線コネクタ 58"/>
        <xdr:cNvCxnSpPr/>
      </xdr:nvCxnSpPr>
      <xdr:spPr>
        <a:xfrm>
          <a:off x="3797300" y="6277458"/>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90322</xdr:rowOff>
    </xdr:from>
    <xdr:to>
      <xdr:col>19</xdr:col>
      <xdr:colOff>177800</xdr:colOff>
      <xdr:row>36</xdr:row>
      <xdr:rowOff>105258</xdr:rowOff>
    </xdr:to>
    <xdr:cxnSp macro="">
      <xdr:nvCxnSpPr>
        <xdr:cNvPr id="62" name="直線コネクタ 61"/>
        <xdr:cNvCxnSpPr/>
      </xdr:nvCxnSpPr>
      <xdr:spPr>
        <a:xfrm>
          <a:off x="2908300" y="6262522"/>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89713</xdr:rowOff>
    </xdr:from>
    <xdr:to>
      <xdr:col>15</xdr:col>
      <xdr:colOff>50800</xdr:colOff>
      <xdr:row>36</xdr:row>
      <xdr:rowOff>90322</xdr:rowOff>
    </xdr:to>
    <xdr:cxnSp macro="">
      <xdr:nvCxnSpPr>
        <xdr:cNvPr id="65" name="直線コネクタ 64"/>
        <xdr:cNvCxnSpPr/>
      </xdr:nvCxnSpPr>
      <xdr:spPr>
        <a:xfrm>
          <a:off x="2019300" y="626191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74625</xdr:rowOff>
    </xdr:from>
    <xdr:to>
      <xdr:col>10</xdr:col>
      <xdr:colOff>114300</xdr:colOff>
      <xdr:row>36</xdr:row>
      <xdr:rowOff>89713</xdr:rowOff>
    </xdr:to>
    <xdr:cxnSp macro="">
      <xdr:nvCxnSpPr>
        <xdr:cNvPr id="68" name="直線コネクタ 67"/>
        <xdr:cNvCxnSpPr/>
      </xdr:nvCxnSpPr>
      <xdr:spPr>
        <a:xfrm>
          <a:off x="1130300" y="624682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63297</xdr:rowOff>
    </xdr:from>
    <xdr:to>
      <xdr:col>24</xdr:col>
      <xdr:colOff>114300</xdr:colOff>
      <xdr:row>36</xdr:row>
      <xdr:rowOff>164897</xdr:rowOff>
    </xdr:to>
    <xdr:sp macro="" textlink="">
      <xdr:nvSpPr>
        <xdr:cNvPr id="78" name="楕円 77"/>
        <xdr:cNvSpPr/>
      </xdr:nvSpPr>
      <xdr:spPr>
        <a:xfrm>
          <a:off x="4584700" y="62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41724</xdr:rowOff>
    </xdr:from>
    <xdr:ext cx="469744" cy="259045"/>
    <xdr:sp macro="" textlink="">
      <xdr:nvSpPr>
        <xdr:cNvPr id="79" name="議会費該当値テキスト"/>
        <xdr:cNvSpPr txBox="1"/>
      </xdr:nvSpPr>
      <xdr:spPr>
        <a:xfrm>
          <a:off x="4686300" y="62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54458</xdr:rowOff>
    </xdr:from>
    <xdr:to>
      <xdr:col>20</xdr:col>
      <xdr:colOff>38100</xdr:colOff>
      <xdr:row>36</xdr:row>
      <xdr:rowOff>156058</xdr:rowOff>
    </xdr:to>
    <xdr:sp macro="" textlink="">
      <xdr:nvSpPr>
        <xdr:cNvPr id="80" name="楕円 79"/>
        <xdr:cNvSpPr/>
      </xdr:nvSpPr>
      <xdr:spPr>
        <a:xfrm>
          <a:off x="3746500" y="62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147185</xdr:rowOff>
    </xdr:from>
    <xdr:ext cx="469744" cy="259045"/>
    <xdr:sp macro="" textlink="">
      <xdr:nvSpPr>
        <xdr:cNvPr id="81" name="テキスト ボックス 80"/>
        <xdr:cNvSpPr txBox="1"/>
      </xdr:nvSpPr>
      <xdr:spPr>
        <a:xfrm>
          <a:off x="3562428"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39522</xdr:rowOff>
    </xdr:from>
    <xdr:to>
      <xdr:col>15</xdr:col>
      <xdr:colOff>101600</xdr:colOff>
      <xdr:row>36</xdr:row>
      <xdr:rowOff>141122</xdr:rowOff>
    </xdr:to>
    <xdr:sp macro="" textlink="">
      <xdr:nvSpPr>
        <xdr:cNvPr id="82" name="楕円 81"/>
        <xdr:cNvSpPr/>
      </xdr:nvSpPr>
      <xdr:spPr>
        <a:xfrm>
          <a:off x="2857500" y="6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132249</xdr:rowOff>
    </xdr:from>
    <xdr:ext cx="469744" cy="259045"/>
    <xdr:sp macro="" textlink="">
      <xdr:nvSpPr>
        <xdr:cNvPr id="83" name="テキスト ボックス 82"/>
        <xdr:cNvSpPr txBox="1"/>
      </xdr:nvSpPr>
      <xdr:spPr>
        <a:xfrm>
          <a:off x="2673428" y="63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38913</xdr:rowOff>
    </xdr:from>
    <xdr:to>
      <xdr:col>10</xdr:col>
      <xdr:colOff>165100</xdr:colOff>
      <xdr:row>36</xdr:row>
      <xdr:rowOff>140513</xdr:rowOff>
    </xdr:to>
    <xdr:sp macro="" textlink="">
      <xdr:nvSpPr>
        <xdr:cNvPr id="84" name="楕円 83"/>
        <xdr:cNvSpPr/>
      </xdr:nvSpPr>
      <xdr:spPr>
        <a:xfrm>
          <a:off x="1968500" y="62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131640</xdr:rowOff>
    </xdr:from>
    <xdr:ext cx="469744" cy="259045"/>
    <xdr:sp macro="" textlink="">
      <xdr:nvSpPr>
        <xdr:cNvPr id="85" name="テキスト ボックス 84"/>
        <xdr:cNvSpPr txBox="1"/>
      </xdr:nvSpPr>
      <xdr:spPr>
        <a:xfrm>
          <a:off x="1784428" y="63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23825</xdr:rowOff>
    </xdr:from>
    <xdr:to>
      <xdr:col>6</xdr:col>
      <xdr:colOff>38100</xdr:colOff>
      <xdr:row>36</xdr:row>
      <xdr:rowOff>125425</xdr:rowOff>
    </xdr:to>
    <xdr:sp macro="" textlink="">
      <xdr:nvSpPr>
        <xdr:cNvPr id="86" name="楕円 85"/>
        <xdr:cNvSpPr/>
      </xdr:nvSpPr>
      <xdr:spPr>
        <a:xfrm>
          <a:off x="1079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116552</xdr:rowOff>
    </xdr:from>
    <xdr:ext cx="469744" cy="259045"/>
    <xdr:sp macro="" textlink="">
      <xdr:nvSpPr>
        <xdr:cNvPr id="87" name="テキスト ボックス 86"/>
        <xdr:cNvSpPr txBox="1"/>
      </xdr:nvSpPr>
      <xdr:spPr>
        <a:xfrm>
          <a:off x="895428" y="62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59051</xdr:rowOff>
    </xdr:from>
    <xdr:to>
      <xdr:col>24</xdr:col>
      <xdr:colOff>63500</xdr:colOff>
      <xdr:row>58</xdr:row>
      <xdr:rowOff>138644</xdr:rowOff>
    </xdr:to>
    <xdr:cxnSp macro="">
      <xdr:nvCxnSpPr>
        <xdr:cNvPr id="116" name="直線コネクタ 115"/>
        <xdr:cNvCxnSpPr/>
      </xdr:nvCxnSpPr>
      <xdr:spPr>
        <a:xfrm>
          <a:off x="3797300" y="10003151"/>
          <a:ext cx="838200" cy="7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59051</xdr:rowOff>
    </xdr:from>
    <xdr:to>
      <xdr:col>19</xdr:col>
      <xdr:colOff>177800</xdr:colOff>
      <xdr:row>58</xdr:row>
      <xdr:rowOff>158217</xdr:rowOff>
    </xdr:to>
    <xdr:cxnSp macro="">
      <xdr:nvCxnSpPr>
        <xdr:cNvPr id="119" name="直線コネクタ 118"/>
        <xdr:cNvCxnSpPr/>
      </xdr:nvCxnSpPr>
      <xdr:spPr>
        <a:xfrm flipV="1">
          <a:off x="2908300" y="10003151"/>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158217</xdr:rowOff>
    </xdr:from>
    <xdr:to>
      <xdr:col>15</xdr:col>
      <xdr:colOff>50800</xdr:colOff>
      <xdr:row>58</xdr:row>
      <xdr:rowOff>164147</xdr:rowOff>
    </xdr:to>
    <xdr:cxnSp macro="">
      <xdr:nvCxnSpPr>
        <xdr:cNvPr id="122" name="直線コネクタ 121"/>
        <xdr:cNvCxnSpPr/>
      </xdr:nvCxnSpPr>
      <xdr:spPr>
        <a:xfrm flipV="1">
          <a:off x="2019300" y="10102317"/>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132031</xdr:rowOff>
    </xdr:from>
    <xdr:to>
      <xdr:col>10</xdr:col>
      <xdr:colOff>114300</xdr:colOff>
      <xdr:row>58</xdr:row>
      <xdr:rowOff>164147</xdr:rowOff>
    </xdr:to>
    <xdr:cxnSp macro="">
      <xdr:nvCxnSpPr>
        <xdr:cNvPr id="125" name="直線コネクタ 124"/>
        <xdr:cNvCxnSpPr/>
      </xdr:nvCxnSpPr>
      <xdr:spPr>
        <a:xfrm>
          <a:off x="1130300" y="10076131"/>
          <a:ext cx="889000" cy="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87844</xdr:rowOff>
    </xdr:from>
    <xdr:to>
      <xdr:col>24</xdr:col>
      <xdr:colOff>114300</xdr:colOff>
      <xdr:row>59</xdr:row>
      <xdr:rowOff>17994</xdr:rowOff>
    </xdr:to>
    <xdr:sp macro="" textlink="">
      <xdr:nvSpPr>
        <xdr:cNvPr id="135" name="楕円 134"/>
        <xdr:cNvSpPr/>
      </xdr:nvSpPr>
      <xdr:spPr>
        <a:xfrm>
          <a:off x="4584700" y="10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2771</xdr:rowOff>
    </xdr:from>
    <xdr:ext cx="599010" cy="259045"/>
    <xdr:sp macro="" textlink="">
      <xdr:nvSpPr>
        <xdr:cNvPr id="136" name="総務費該当値テキスト"/>
        <xdr:cNvSpPr txBox="1"/>
      </xdr:nvSpPr>
      <xdr:spPr>
        <a:xfrm>
          <a:off x="4686300" y="99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8251</xdr:rowOff>
    </xdr:from>
    <xdr:to>
      <xdr:col>20</xdr:col>
      <xdr:colOff>38100</xdr:colOff>
      <xdr:row>58</xdr:row>
      <xdr:rowOff>109851</xdr:rowOff>
    </xdr:to>
    <xdr:sp macro="" textlink="">
      <xdr:nvSpPr>
        <xdr:cNvPr id="137" name="楕円 136"/>
        <xdr:cNvSpPr/>
      </xdr:nvSpPr>
      <xdr:spPr>
        <a:xfrm>
          <a:off x="3746500" y="99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100978</xdr:rowOff>
    </xdr:from>
    <xdr:ext cx="599010" cy="259045"/>
    <xdr:sp macro="" textlink="">
      <xdr:nvSpPr>
        <xdr:cNvPr id="138" name="テキスト ボックス 137"/>
        <xdr:cNvSpPr txBox="1"/>
      </xdr:nvSpPr>
      <xdr:spPr>
        <a:xfrm>
          <a:off x="3497795" y="100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107417</xdr:rowOff>
    </xdr:from>
    <xdr:to>
      <xdr:col>15</xdr:col>
      <xdr:colOff>101600</xdr:colOff>
      <xdr:row>59</xdr:row>
      <xdr:rowOff>37567</xdr:rowOff>
    </xdr:to>
    <xdr:sp macro="" textlink="">
      <xdr:nvSpPr>
        <xdr:cNvPr id="139" name="楕円 138"/>
        <xdr:cNvSpPr/>
      </xdr:nvSpPr>
      <xdr:spPr>
        <a:xfrm>
          <a:off x="2857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28694</xdr:rowOff>
    </xdr:from>
    <xdr:ext cx="534377" cy="259045"/>
    <xdr:sp macro="" textlink="">
      <xdr:nvSpPr>
        <xdr:cNvPr id="140" name="テキスト ボックス 139"/>
        <xdr:cNvSpPr txBox="1"/>
      </xdr:nvSpPr>
      <xdr:spPr>
        <a:xfrm>
          <a:off x="2641111" y="101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113347</xdr:rowOff>
    </xdr:from>
    <xdr:to>
      <xdr:col>10</xdr:col>
      <xdr:colOff>165100</xdr:colOff>
      <xdr:row>59</xdr:row>
      <xdr:rowOff>43497</xdr:rowOff>
    </xdr:to>
    <xdr:sp macro="" textlink="">
      <xdr:nvSpPr>
        <xdr:cNvPr id="141" name="楕円 140"/>
        <xdr:cNvSpPr/>
      </xdr:nvSpPr>
      <xdr:spPr>
        <a:xfrm>
          <a:off x="1968500" y="100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34624</xdr:rowOff>
    </xdr:from>
    <xdr:ext cx="534377" cy="259045"/>
    <xdr:sp macro="" textlink="">
      <xdr:nvSpPr>
        <xdr:cNvPr id="142" name="テキスト ボックス 141"/>
        <xdr:cNvSpPr txBox="1"/>
      </xdr:nvSpPr>
      <xdr:spPr>
        <a:xfrm>
          <a:off x="1752111" y="101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81231</xdr:rowOff>
    </xdr:from>
    <xdr:to>
      <xdr:col>6</xdr:col>
      <xdr:colOff>38100</xdr:colOff>
      <xdr:row>59</xdr:row>
      <xdr:rowOff>11381</xdr:rowOff>
    </xdr:to>
    <xdr:sp macro="" textlink="">
      <xdr:nvSpPr>
        <xdr:cNvPr id="143" name="楕円 142"/>
        <xdr:cNvSpPr/>
      </xdr:nvSpPr>
      <xdr:spPr>
        <a:xfrm>
          <a:off x="1079500" y="100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2508</xdr:rowOff>
    </xdr:from>
    <xdr:ext cx="599010" cy="259045"/>
    <xdr:sp macro="" textlink="">
      <xdr:nvSpPr>
        <xdr:cNvPr id="144" name="テキスト ボックス 143"/>
        <xdr:cNvSpPr txBox="1"/>
      </xdr:nvSpPr>
      <xdr:spPr>
        <a:xfrm>
          <a:off x="830795" y="1011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30513</xdr:rowOff>
    </xdr:from>
    <xdr:to>
      <xdr:col>24</xdr:col>
      <xdr:colOff>63500</xdr:colOff>
      <xdr:row>75</xdr:row>
      <xdr:rowOff>142230</xdr:rowOff>
    </xdr:to>
    <xdr:cxnSp macro="">
      <xdr:nvCxnSpPr>
        <xdr:cNvPr id="174" name="直線コネクタ 173"/>
        <xdr:cNvCxnSpPr/>
      </xdr:nvCxnSpPr>
      <xdr:spPr>
        <a:xfrm flipV="1">
          <a:off x="3797300" y="12717813"/>
          <a:ext cx="838200" cy="2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142230</xdr:rowOff>
    </xdr:from>
    <xdr:to>
      <xdr:col>19</xdr:col>
      <xdr:colOff>177800</xdr:colOff>
      <xdr:row>76</xdr:row>
      <xdr:rowOff>103383</xdr:rowOff>
    </xdr:to>
    <xdr:cxnSp macro="">
      <xdr:nvCxnSpPr>
        <xdr:cNvPr id="177" name="直線コネクタ 176"/>
        <xdr:cNvCxnSpPr/>
      </xdr:nvCxnSpPr>
      <xdr:spPr>
        <a:xfrm flipV="1">
          <a:off x="2908300" y="13000980"/>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103383</xdr:rowOff>
    </xdr:from>
    <xdr:to>
      <xdr:col>15</xdr:col>
      <xdr:colOff>50800</xdr:colOff>
      <xdr:row>76</xdr:row>
      <xdr:rowOff>125397</xdr:rowOff>
    </xdr:to>
    <xdr:cxnSp macro="">
      <xdr:nvCxnSpPr>
        <xdr:cNvPr id="180" name="直線コネクタ 179"/>
        <xdr:cNvCxnSpPr/>
      </xdr:nvCxnSpPr>
      <xdr:spPr>
        <a:xfrm flipV="1">
          <a:off x="2019300" y="1313358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105265</xdr:rowOff>
    </xdr:from>
    <xdr:to>
      <xdr:col>10</xdr:col>
      <xdr:colOff>114300</xdr:colOff>
      <xdr:row>76</xdr:row>
      <xdr:rowOff>125397</xdr:rowOff>
    </xdr:to>
    <xdr:cxnSp macro="">
      <xdr:nvCxnSpPr>
        <xdr:cNvPr id="183" name="直線コネクタ 182"/>
        <xdr:cNvCxnSpPr/>
      </xdr:nvCxnSpPr>
      <xdr:spPr>
        <a:xfrm>
          <a:off x="1130300" y="1313546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151163</xdr:rowOff>
    </xdr:from>
    <xdr:to>
      <xdr:col>24</xdr:col>
      <xdr:colOff>114300</xdr:colOff>
      <xdr:row>74</xdr:row>
      <xdr:rowOff>81313</xdr:rowOff>
    </xdr:to>
    <xdr:sp macro="" textlink="">
      <xdr:nvSpPr>
        <xdr:cNvPr id="193" name="楕円 192"/>
        <xdr:cNvSpPr/>
      </xdr:nvSpPr>
      <xdr:spPr>
        <a:xfrm>
          <a:off x="4584700" y="126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2590</xdr:rowOff>
    </xdr:from>
    <xdr:ext cx="599010" cy="259045"/>
    <xdr:sp macro="" textlink="">
      <xdr:nvSpPr>
        <xdr:cNvPr id="194" name="民生費該当値テキスト"/>
        <xdr:cNvSpPr txBox="1"/>
      </xdr:nvSpPr>
      <xdr:spPr>
        <a:xfrm>
          <a:off x="4686300" y="1251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91430</xdr:rowOff>
    </xdr:from>
    <xdr:to>
      <xdr:col>20</xdr:col>
      <xdr:colOff>38100</xdr:colOff>
      <xdr:row>76</xdr:row>
      <xdr:rowOff>21580</xdr:rowOff>
    </xdr:to>
    <xdr:sp macro="" textlink="">
      <xdr:nvSpPr>
        <xdr:cNvPr id="195" name="楕円 194"/>
        <xdr:cNvSpPr/>
      </xdr:nvSpPr>
      <xdr:spPr>
        <a:xfrm>
          <a:off x="3746500" y="12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38107</xdr:rowOff>
    </xdr:from>
    <xdr:ext cx="599010" cy="259045"/>
    <xdr:sp macro="" textlink="">
      <xdr:nvSpPr>
        <xdr:cNvPr id="196" name="テキスト ボックス 195"/>
        <xdr:cNvSpPr txBox="1"/>
      </xdr:nvSpPr>
      <xdr:spPr>
        <a:xfrm>
          <a:off x="3497795" y="1272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52583</xdr:rowOff>
    </xdr:from>
    <xdr:to>
      <xdr:col>15</xdr:col>
      <xdr:colOff>101600</xdr:colOff>
      <xdr:row>76</xdr:row>
      <xdr:rowOff>154183</xdr:rowOff>
    </xdr:to>
    <xdr:sp macro="" textlink="">
      <xdr:nvSpPr>
        <xdr:cNvPr id="197" name="楕円 196"/>
        <xdr:cNvSpPr/>
      </xdr:nvSpPr>
      <xdr:spPr>
        <a:xfrm>
          <a:off x="2857500" y="130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145310</xdr:rowOff>
    </xdr:from>
    <xdr:ext cx="599010" cy="259045"/>
    <xdr:sp macro="" textlink="">
      <xdr:nvSpPr>
        <xdr:cNvPr id="198" name="テキスト ボックス 197"/>
        <xdr:cNvSpPr txBox="1"/>
      </xdr:nvSpPr>
      <xdr:spPr>
        <a:xfrm>
          <a:off x="2608795" y="131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74597</xdr:rowOff>
    </xdr:from>
    <xdr:to>
      <xdr:col>10</xdr:col>
      <xdr:colOff>165100</xdr:colOff>
      <xdr:row>77</xdr:row>
      <xdr:rowOff>4747</xdr:rowOff>
    </xdr:to>
    <xdr:sp macro="" textlink="">
      <xdr:nvSpPr>
        <xdr:cNvPr id="199" name="楕円 198"/>
        <xdr:cNvSpPr/>
      </xdr:nvSpPr>
      <xdr:spPr>
        <a:xfrm>
          <a:off x="1968500" y="131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21274</xdr:rowOff>
    </xdr:from>
    <xdr:ext cx="599010" cy="259045"/>
    <xdr:sp macro="" textlink="">
      <xdr:nvSpPr>
        <xdr:cNvPr id="200" name="テキスト ボックス 199"/>
        <xdr:cNvSpPr txBox="1"/>
      </xdr:nvSpPr>
      <xdr:spPr>
        <a:xfrm>
          <a:off x="1719795" y="128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54465</xdr:rowOff>
    </xdr:from>
    <xdr:to>
      <xdr:col>6</xdr:col>
      <xdr:colOff>38100</xdr:colOff>
      <xdr:row>76</xdr:row>
      <xdr:rowOff>156065</xdr:rowOff>
    </xdr:to>
    <xdr:sp macro="" textlink="">
      <xdr:nvSpPr>
        <xdr:cNvPr id="201" name="楕円 200"/>
        <xdr:cNvSpPr/>
      </xdr:nvSpPr>
      <xdr:spPr>
        <a:xfrm>
          <a:off x="1079500" y="130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1142</xdr:rowOff>
    </xdr:from>
    <xdr:ext cx="599010" cy="259045"/>
    <xdr:sp macro="" textlink="">
      <xdr:nvSpPr>
        <xdr:cNvPr id="202" name="テキスト ボックス 201"/>
        <xdr:cNvSpPr txBox="1"/>
      </xdr:nvSpPr>
      <xdr:spPr>
        <a:xfrm>
          <a:off x="830795" y="128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71699</xdr:rowOff>
    </xdr:from>
    <xdr:to>
      <xdr:col>24</xdr:col>
      <xdr:colOff>63500</xdr:colOff>
      <xdr:row>97</xdr:row>
      <xdr:rowOff>121434</xdr:rowOff>
    </xdr:to>
    <xdr:cxnSp macro="">
      <xdr:nvCxnSpPr>
        <xdr:cNvPr id="231" name="直線コネクタ 230"/>
        <xdr:cNvCxnSpPr/>
      </xdr:nvCxnSpPr>
      <xdr:spPr>
        <a:xfrm flipV="1">
          <a:off x="3797300" y="16702349"/>
          <a:ext cx="8382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121434</xdr:rowOff>
    </xdr:from>
    <xdr:to>
      <xdr:col>19</xdr:col>
      <xdr:colOff>177800</xdr:colOff>
      <xdr:row>97</xdr:row>
      <xdr:rowOff>145103</xdr:rowOff>
    </xdr:to>
    <xdr:cxnSp macro="">
      <xdr:nvCxnSpPr>
        <xdr:cNvPr id="234" name="直線コネクタ 233"/>
        <xdr:cNvCxnSpPr/>
      </xdr:nvCxnSpPr>
      <xdr:spPr>
        <a:xfrm flipV="1">
          <a:off x="2908300" y="16752084"/>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129756</xdr:rowOff>
    </xdr:from>
    <xdr:to>
      <xdr:col>15</xdr:col>
      <xdr:colOff>50800</xdr:colOff>
      <xdr:row>97</xdr:row>
      <xdr:rowOff>145103</xdr:rowOff>
    </xdr:to>
    <xdr:cxnSp macro="">
      <xdr:nvCxnSpPr>
        <xdr:cNvPr id="237" name="直線コネクタ 236"/>
        <xdr:cNvCxnSpPr/>
      </xdr:nvCxnSpPr>
      <xdr:spPr>
        <a:xfrm>
          <a:off x="2019300" y="16760406"/>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98309</xdr:rowOff>
    </xdr:from>
    <xdr:to>
      <xdr:col>10</xdr:col>
      <xdr:colOff>114300</xdr:colOff>
      <xdr:row>97</xdr:row>
      <xdr:rowOff>129756</xdr:rowOff>
    </xdr:to>
    <xdr:cxnSp macro="">
      <xdr:nvCxnSpPr>
        <xdr:cNvPr id="240" name="直線コネクタ 239"/>
        <xdr:cNvCxnSpPr/>
      </xdr:nvCxnSpPr>
      <xdr:spPr>
        <a:xfrm>
          <a:off x="1130300" y="16728959"/>
          <a:ext cx="889000" cy="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20899</xdr:rowOff>
    </xdr:from>
    <xdr:to>
      <xdr:col>24</xdr:col>
      <xdr:colOff>114300</xdr:colOff>
      <xdr:row>97</xdr:row>
      <xdr:rowOff>122499</xdr:rowOff>
    </xdr:to>
    <xdr:sp macro="" textlink="">
      <xdr:nvSpPr>
        <xdr:cNvPr id="250" name="楕円 249"/>
        <xdr:cNvSpPr/>
      </xdr:nvSpPr>
      <xdr:spPr>
        <a:xfrm>
          <a:off x="4584700" y="1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107276</xdr:rowOff>
    </xdr:from>
    <xdr:ext cx="534377" cy="259045"/>
    <xdr:sp macro="" textlink="">
      <xdr:nvSpPr>
        <xdr:cNvPr id="251" name="衛生費該当値テキスト"/>
        <xdr:cNvSpPr txBox="1"/>
      </xdr:nvSpPr>
      <xdr:spPr>
        <a:xfrm>
          <a:off x="4686300" y="165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70634</xdr:rowOff>
    </xdr:from>
    <xdr:to>
      <xdr:col>20</xdr:col>
      <xdr:colOff>38100</xdr:colOff>
      <xdr:row>98</xdr:row>
      <xdr:rowOff>784</xdr:rowOff>
    </xdr:to>
    <xdr:sp macro="" textlink="">
      <xdr:nvSpPr>
        <xdr:cNvPr id="252" name="楕円 251"/>
        <xdr:cNvSpPr/>
      </xdr:nvSpPr>
      <xdr:spPr>
        <a:xfrm>
          <a:off x="3746500" y="167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163361</xdr:rowOff>
    </xdr:from>
    <xdr:ext cx="534377" cy="259045"/>
    <xdr:sp macro="" textlink="">
      <xdr:nvSpPr>
        <xdr:cNvPr id="253" name="テキスト ボックス 252"/>
        <xdr:cNvSpPr txBox="1"/>
      </xdr:nvSpPr>
      <xdr:spPr>
        <a:xfrm>
          <a:off x="3530111" y="16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94303</xdr:rowOff>
    </xdr:from>
    <xdr:to>
      <xdr:col>15</xdr:col>
      <xdr:colOff>101600</xdr:colOff>
      <xdr:row>98</xdr:row>
      <xdr:rowOff>24453</xdr:rowOff>
    </xdr:to>
    <xdr:sp macro="" textlink="">
      <xdr:nvSpPr>
        <xdr:cNvPr id="254" name="楕円 253"/>
        <xdr:cNvSpPr/>
      </xdr:nvSpPr>
      <xdr:spPr>
        <a:xfrm>
          <a:off x="2857500" y="167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15580</xdr:rowOff>
    </xdr:from>
    <xdr:ext cx="534377" cy="259045"/>
    <xdr:sp macro="" textlink="">
      <xdr:nvSpPr>
        <xdr:cNvPr id="255" name="テキスト ボックス 254"/>
        <xdr:cNvSpPr txBox="1"/>
      </xdr:nvSpPr>
      <xdr:spPr>
        <a:xfrm>
          <a:off x="2641111" y="168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78956</xdr:rowOff>
    </xdr:from>
    <xdr:to>
      <xdr:col>10</xdr:col>
      <xdr:colOff>165100</xdr:colOff>
      <xdr:row>98</xdr:row>
      <xdr:rowOff>9106</xdr:rowOff>
    </xdr:to>
    <xdr:sp macro="" textlink="">
      <xdr:nvSpPr>
        <xdr:cNvPr id="256" name="楕円 255"/>
        <xdr:cNvSpPr/>
      </xdr:nvSpPr>
      <xdr:spPr>
        <a:xfrm>
          <a:off x="19685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233</xdr:rowOff>
    </xdr:from>
    <xdr:ext cx="534377" cy="259045"/>
    <xdr:sp macro="" textlink="">
      <xdr:nvSpPr>
        <xdr:cNvPr id="257" name="テキスト ボックス 256"/>
        <xdr:cNvSpPr txBox="1"/>
      </xdr:nvSpPr>
      <xdr:spPr>
        <a:xfrm>
          <a:off x="1752111" y="168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47509</xdr:rowOff>
    </xdr:from>
    <xdr:to>
      <xdr:col>6</xdr:col>
      <xdr:colOff>38100</xdr:colOff>
      <xdr:row>97</xdr:row>
      <xdr:rowOff>149109</xdr:rowOff>
    </xdr:to>
    <xdr:sp macro="" textlink="">
      <xdr:nvSpPr>
        <xdr:cNvPr id="258" name="楕円 257"/>
        <xdr:cNvSpPr/>
      </xdr:nvSpPr>
      <xdr:spPr>
        <a:xfrm>
          <a:off x="1079500" y="166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140236</xdr:rowOff>
    </xdr:from>
    <xdr:ext cx="534377" cy="259045"/>
    <xdr:sp macro="" textlink="">
      <xdr:nvSpPr>
        <xdr:cNvPr id="259" name="テキスト ボックス 258"/>
        <xdr:cNvSpPr txBox="1"/>
      </xdr:nvSpPr>
      <xdr:spPr>
        <a:xfrm>
          <a:off x="863111" y="1677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139700</xdr:rowOff>
    </xdr:to>
    <xdr:cxnSp macro="">
      <xdr:nvCxnSpPr>
        <xdr:cNvPr id="289" name="直線コネクタ 288"/>
        <xdr:cNvCxnSpPr/>
      </xdr:nvCxnSpPr>
      <xdr:spPr>
        <a:xfrm>
          <a:off x="8750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2" name="直線コネクタ 291"/>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5" name="直線コネクタ 294"/>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9" name="楕円 308"/>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0" name="テキスト ボックス 309"/>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1" name="楕円 310"/>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2" name="テキスト ボックス 311"/>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3" name="楕円 312"/>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4" name="テキスト ボックス 313"/>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20156</xdr:rowOff>
    </xdr:from>
    <xdr:to>
      <xdr:col>55</xdr:col>
      <xdr:colOff>0</xdr:colOff>
      <xdr:row>58</xdr:row>
      <xdr:rowOff>49974</xdr:rowOff>
    </xdr:to>
    <xdr:cxnSp macro="">
      <xdr:nvCxnSpPr>
        <xdr:cNvPr id="341" name="直線コネクタ 340"/>
        <xdr:cNvCxnSpPr/>
      </xdr:nvCxnSpPr>
      <xdr:spPr>
        <a:xfrm>
          <a:off x="9639300" y="9964256"/>
          <a:ext cx="8382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12264</xdr:rowOff>
    </xdr:from>
    <xdr:to>
      <xdr:col>50</xdr:col>
      <xdr:colOff>114300</xdr:colOff>
      <xdr:row>58</xdr:row>
      <xdr:rowOff>20156</xdr:rowOff>
    </xdr:to>
    <xdr:cxnSp macro="">
      <xdr:nvCxnSpPr>
        <xdr:cNvPr id="344" name="直線コネクタ 343"/>
        <xdr:cNvCxnSpPr/>
      </xdr:nvCxnSpPr>
      <xdr:spPr>
        <a:xfrm>
          <a:off x="8750300" y="9956364"/>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12264</xdr:rowOff>
    </xdr:from>
    <xdr:to>
      <xdr:col>45</xdr:col>
      <xdr:colOff>177800</xdr:colOff>
      <xdr:row>58</xdr:row>
      <xdr:rowOff>83624</xdr:rowOff>
    </xdr:to>
    <xdr:cxnSp macro="">
      <xdr:nvCxnSpPr>
        <xdr:cNvPr id="347" name="直線コネクタ 346"/>
        <xdr:cNvCxnSpPr/>
      </xdr:nvCxnSpPr>
      <xdr:spPr>
        <a:xfrm flipV="1">
          <a:off x="7861300" y="9956364"/>
          <a:ext cx="889000" cy="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49033</xdr:rowOff>
    </xdr:from>
    <xdr:to>
      <xdr:col>41</xdr:col>
      <xdr:colOff>50800</xdr:colOff>
      <xdr:row>58</xdr:row>
      <xdr:rowOff>83624</xdr:rowOff>
    </xdr:to>
    <xdr:cxnSp macro="">
      <xdr:nvCxnSpPr>
        <xdr:cNvPr id="350" name="直線コネクタ 349"/>
        <xdr:cNvCxnSpPr/>
      </xdr:nvCxnSpPr>
      <xdr:spPr>
        <a:xfrm>
          <a:off x="6972300" y="9993133"/>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170624</xdr:rowOff>
    </xdr:from>
    <xdr:to>
      <xdr:col>55</xdr:col>
      <xdr:colOff>50800</xdr:colOff>
      <xdr:row>58</xdr:row>
      <xdr:rowOff>100774</xdr:rowOff>
    </xdr:to>
    <xdr:sp macro="" textlink="">
      <xdr:nvSpPr>
        <xdr:cNvPr id="360" name="楕円 359"/>
        <xdr:cNvSpPr/>
      </xdr:nvSpPr>
      <xdr:spPr>
        <a:xfrm>
          <a:off x="10426700" y="99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85551</xdr:rowOff>
    </xdr:from>
    <xdr:ext cx="534377" cy="259045"/>
    <xdr:sp macro="" textlink="">
      <xdr:nvSpPr>
        <xdr:cNvPr id="361" name="農林水産業費該当値テキスト"/>
        <xdr:cNvSpPr txBox="1"/>
      </xdr:nvSpPr>
      <xdr:spPr>
        <a:xfrm>
          <a:off x="10528300" y="98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140806</xdr:rowOff>
    </xdr:from>
    <xdr:to>
      <xdr:col>50</xdr:col>
      <xdr:colOff>165100</xdr:colOff>
      <xdr:row>58</xdr:row>
      <xdr:rowOff>70956</xdr:rowOff>
    </xdr:to>
    <xdr:sp macro="" textlink="">
      <xdr:nvSpPr>
        <xdr:cNvPr id="362" name="楕円 361"/>
        <xdr:cNvSpPr/>
      </xdr:nvSpPr>
      <xdr:spPr>
        <a:xfrm>
          <a:off x="9588500" y="99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62083</xdr:rowOff>
    </xdr:from>
    <xdr:ext cx="534377" cy="259045"/>
    <xdr:sp macro="" textlink="">
      <xdr:nvSpPr>
        <xdr:cNvPr id="363" name="テキスト ボックス 362"/>
        <xdr:cNvSpPr txBox="1"/>
      </xdr:nvSpPr>
      <xdr:spPr>
        <a:xfrm>
          <a:off x="9372111" y="100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132914</xdr:rowOff>
    </xdr:from>
    <xdr:to>
      <xdr:col>46</xdr:col>
      <xdr:colOff>38100</xdr:colOff>
      <xdr:row>58</xdr:row>
      <xdr:rowOff>63064</xdr:rowOff>
    </xdr:to>
    <xdr:sp macro="" textlink="">
      <xdr:nvSpPr>
        <xdr:cNvPr id="364" name="楕円 363"/>
        <xdr:cNvSpPr/>
      </xdr:nvSpPr>
      <xdr:spPr>
        <a:xfrm>
          <a:off x="8699500" y="99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54191</xdr:rowOff>
    </xdr:from>
    <xdr:ext cx="534377" cy="259045"/>
    <xdr:sp macro="" textlink="">
      <xdr:nvSpPr>
        <xdr:cNvPr id="365" name="テキスト ボックス 364"/>
        <xdr:cNvSpPr txBox="1"/>
      </xdr:nvSpPr>
      <xdr:spPr>
        <a:xfrm>
          <a:off x="8483111" y="99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32824</xdr:rowOff>
    </xdr:from>
    <xdr:to>
      <xdr:col>41</xdr:col>
      <xdr:colOff>101600</xdr:colOff>
      <xdr:row>58</xdr:row>
      <xdr:rowOff>134424</xdr:rowOff>
    </xdr:to>
    <xdr:sp macro="" textlink="">
      <xdr:nvSpPr>
        <xdr:cNvPr id="366" name="楕円 365"/>
        <xdr:cNvSpPr/>
      </xdr:nvSpPr>
      <xdr:spPr>
        <a:xfrm>
          <a:off x="7810500" y="99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125551</xdr:rowOff>
    </xdr:from>
    <xdr:ext cx="534377" cy="259045"/>
    <xdr:sp macro="" textlink="">
      <xdr:nvSpPr>
        <xdr:cNvPr id="367" name="テキスト ボックス 366"/>
        <xdr:cNvSpPr txBox="1"/>
      </xdr:nvSpPr>
      <xdr:spPr>
        <a:xfrm>
          <a:off x="7594111" y="1006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169683</xdr:rowOff>
    </xdr:from>
    <xdr:to>
      <xdr:col>36</xdr:col>
      <xdr:colOff>165100</xdr:colOff>
      <xdr:row>58</xdr:row>
      <xdr:rowOff>99833</xdr:rowOff>
    </xdr:to>
    <xdr:sp macro="" textlink="">
      <xdr:nvSpPr>
        <xdr:cNvPr id="368" name="楕円 367"/>
        <xdr:cNvSpPr/>
      </xdr:nvSpPr>
      <xdr:spPr>
        <a:xfrm>
          <a:off x="6921500" y="99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90960</xdr:rowOff>
    </xdr:from>
    <xdr:ext cx="534377" cy="259045"/>
    <xdr:sp macro="" textlink="">
      <xdr:nvSpPr>
        <xdr:cNvPr id="369" name="テキスト ボックス 368"/>
        <xdr:cNvSpPr txBox="1"/>
      </xdr:nvSpPr>
      <xdr:spPr>
        <a:xfrm>
          <a:off x="6705111" y="100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165912</xdr:rowOff>
    </xdr:from>
    <xdr:to>
      <xdr:col>55</xdr:col>
      <xdr:colOff>0</xdr:colOff>
      <xdr:row>79</xdr:row>
      <xdr:rowOff>22749</xdr:rowOff>
    </xdr:to>
    <xdr:cxnSp macro="">
      <xdr:nvCxnSpPr>
        <xdr:cNvPr id="398" name="直線コネクタ 397"/>
        <xdr:cNvCxnSpPr/>
      </xdr:nvCxnSpPr>
      <xdr:spPr>
        <a:xfrm>
          <a:off x="9639300" y="13539012"/>
          <a:ext cx="838200" cy="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165912</xdr:rowOff>
    </xdr:from>
    <xdr:to>
      <xdr:col>50</xdr:col>
      <xdr:colOff>114300</xdr:colOff>
      <xdr:row>78</xdr:row>
      <xdr:rowOff>170926</xdr:rowOff>
    </xdr:to>
    <xdr:cxnSp macro="">
      <xdr:nvCxnSpPr>
        <xdr:cNvPr id="401" name="直線コネクタ 400"/>
        <xdr:cNvCxnSpPr/>
      </xdr:nvCxnSpPr>
      <xdr:spPr>
        <a:xfrm flipV="1">
          <a:off x="8750300" y="13539012"/>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170926</xdr:rowOff>
    </xdr:from>
    <xdr:to>
      <xdr:col>45</xdr:col>
      <xdr:colOff>177800</xdr:colOff>
      <xdr:row>79</xdr:row>
      <xdr:rowOff>12019</xdr:rowOff>
    </xdr:to>
    <xdr:cxnSp macro="">
      <xdr:nvCxnSpPr>
        <xdr:cNvPr id="404" name="直線コネクタ 403"/>
        <xdr:cNvCxnSpPr/>
      </xdr:nvCxnSpPr>
      <xdr:spPr>
        <a:xfrm flipV="1">
          <a:off x="7861300" y="13544026"/>
          <a:ext cx="8890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12019</xdr:rowOff>
    </xdr:from>
    <xdr:to>
      <xdr:col>41</xdr:col>
      <xdr:colOff>50800</xdr:colOff>
      <xdr:row>79</xdr:row>
      <xdr:rowOff>17704</xdr:rowOff>
    </xdr:to>
    <xdr:cxnSp macro="">
      <xdr:nvCxnSpPr>
        <xdr:cNvPr id="407" name="直線コネクタ 406"/>
        <xdr:cNvCxnSpPr/>
      </xdr:nvCxnSpPr>
      <xdr:spPr>
        <a:xfrm flipV="1">
          <a:off x="6972300" y="1355656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143399</xdr:rowOff>
    </xdr:from>
    <xdr:to>
      <xdr:col>55</xdr:col>
      <xdr:colOff>50800</xdr:colOff>
      <xdr:row>79</xdr:row>
      <xdr:rowOff>73549</xdr:rowOff>
    </xdr:to>
    <xdr:sp macro="" textlink="">
      <xdr:nvSpPr>
        <xdr:cNvPr id="417" name="楕円 416"/>
        <xdr:cNvSpPr/>
      </xdr:nvSpPr>
      <xdr:spPr>
        <a:xfrm>
          <a:off x="10426700" y="135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58326</xdr:rowOff>
    </xdr:from>
    <xdr:ext cx="469744" cy="259045"/>
    <xdr:sp macro="" textlink="">
      <xdr:nvSpPr>
        <xdr:cNvPr id="418" name="商工費該当値テキスト"/>
        <xdr:cNvSpPr txBox="1"/>
      </xdr:nvSpPr>
      <xdr:spPr>
        <a:xfrm>
          <a:off x="10528300" y="134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115112</xdr:rowOff>
    </xdr:from>
    <xdr:to>
      <xdr:col>50</xdr:col>
      <xdr:colOff>165100</xdr:colOff>
      <xdr:row>79</xdr:row>
      <xdr:rowOff>45262</xdr:rowOff>
    </xdr:to>
    <xdr:sp macro="" textlink="">
      <xdr:nvSpPr>
        <xdr:cNvPr id="419" name="楕円 418"/>
        <xdr:cNvSpPr/>
      </xdr:nvSpPr>
      <xdr:spPr>
        <a:xfrm>
          <a:off x="9588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36389</xdr:rowOff>
    </xdr:from>
    <xdr:ext cx="469744" cy="259045"/>
    <xdr:sp macro="" textlink="">
      <xdr:nvSpPr>
        <xdr:cNvPr id="420" name="テキスト ボックス 419"/>
        <xdr:cNvSpPr txBox="1"/>
      </xdr:nvSpPr>
      <xdr:spPr>
        <a:xfrm>
          <a:off x="9404428"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120126</xdr:rowOff>
    </xdr:from>
    <xdr:to>
      <xdr:col>46</xdr:col>
      <xdr:colOff>38100</xdr:colOff>
      <xdr:row>79</xdr:row>
      <xdr:rowOff>50276</xdr:rowOff>
    </xdr:to>
    <xdr:sp macro="" textlink="">
      <xdr:nvSpPr>
        <xdr:cNvPr id="421" name="楕円 420"/>
        <xdr:cNvSpPr/>
      </xdr:nvSpPr>
      <xdr:spPr>
        <a:xfrm>
          <a:off x="8699500" y="134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41403</xdr:rowOff>
    </xdr:from>
    <xdr:ext cx="469744" cy="259045"/>
    <xdr:sp macro="" textlink="">
      <xdr:nvSpPr>
        <xdr:cNvPr id="422" name="テキスト ボックス 421"/>
        <xdr:cNvSpPr txBox="1"/>
      </xdr:nvSpPr>
      <xdr:spPr>
        <a:xfrm>
          <a:off x="8515428" y="1358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132669</xdr:rowOff>
    </xdr:from>
    <xdr:to>
      <xdr:col>41</xdr:col>
      <xdr:colOff>101600</xdr:colOff>
      <xdr:row>79</xdr:row>
      <xdr:rowOff>62819</xdr:rowOff>
    </xdr:to>
    <xdr:sp macro="" textlink="">
      <xdr:nvSpPr>
        <xdr:cNvPr id="423" name="楕円 422"/>
        <xdr:cNvSpPr/>
      </xdr:nvSpPr>
      <xdr:spPr>
        <a:xfrm>
          <a:off x="7810500" y="135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53946</xdr:rowOff>
    </xdr:from>
    <xdr:ext cx="469744" cy="259045"/>
    <xdr:sp macro="" textlink="">
      <xdr:nvSpPr>
        <xdr:cNvPr id="424" name="テキスト ボックス 423"/>
        <xdr:cNvSpPr txBox="1"/>
      </xdr:nvSpPr>
      <xdr:spPr>
        <a:xfrm>
          <a:off x="7626428" y="1359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138354</xdr:rowOff>
    </xdr:from>
    <xdr:to>
      <xdr:col>36</xdr:col>
      <xdr:colOff>165100</xdr:colOff>
      <xdr:row>79</xdr:row>
      <xdr:rowOff>68504</xdr:rowOff>
    </xdr:to>
    <xdr:sp macro="" textlink="">
      <xdr:nvSpPr>
        <xdr:cNvPr id="425" name="楕円 424"/>
        <xdr:cNvSpPr/>
      </xdr:nvSpPr>
      <xdr:spPr>
        <a:xfrm>
          <a:off x="6921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59631</xdr:rowOff>
    </xdr:from>
    <xdr:ext cx="469744" cy="259045"/>
    <xdr:sp macro="" textlink="">
      <xdr:nvSpPr>
        <xdr:cNvPr id="426" name="テキスト ボックス 425"/>
        <xdr:cNvSpPr txBox="1"/>
      </xdr:nvSpPr>
      <xdr:spPr>
        <a:xfrm>
          <a:off x="6737428"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63100</xdr:rowOff>
    </xdr:from>
    <xdr:to>
      <xdr:col>55</xdr:col>
      <xdr:colOff>0</xdr:colOff>
      <xdr:row>97</xdr:row>
      <xdr:rowOff>152481</xdr:rowOff>
    </xdr:to>
    <xdr:cxnSp macro="">
      <xdr:nvCxnSpPr>
        <xdr:cNvPr id="453" name="直線コネクタ 452"/>
        <xdr:cNvCxnSpPr/>
      </xdr:nvCxnSpPr>
      <xdr:spPr>
        <a:xfrm flipV="1">
          <a:off x="9639300" y="16693750"/>
          <a:ext cx="838200" cy="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143721</xdr:rowOff>
    </xdr:from>
    <xdr:to>
      <xdr:col>50</xdr:col>
      <xdr:colOff>114300</xdr:colOff>
      <xdr:row>97</xdr:row>
      <xdr:rowOff>152481</xdr:rowOff>
    </xdr:to>
    <xdr:cxnSp macro="">
      <xdr:nvCxnSpPr>
        <xdr:cNvPr id="456" name="直線コネクタ 455"/>
        <xdr:cNvCxnSpPr/>
      </xdr:nvCxnSpPr>
      <xdr:spPr>
        <a:xfrm>
          <a:off x="8750300" y="16774371"/>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134257</xdr:rowOff>
    </xdr:from>
    <xdr:to>
      <xdr:col>45</xdr:col>
      <xdr:colOff>177800</xdr:colOff>
      <xdr:row>97</xdr:row>
      <xdr:rowOff>143721</xdr:rowOff>
    </xdr:to>
    <xdr:cxnSp macro="">
      <xdr:nvCxnSpPr>
        <xdr:cNvPr id="459" name="直線コネクタ 458"/>
        <xdr:cNvCxnSpPr/>
      </xdr:nvCxnSpPr>
      <xdr:spPr>
        <a:xfrm>
          <a:off x="7861300" y="167649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74009</xdr:rowOff>
    </xdr:from>
    <xdr:to>
      <xdr:col>41</xdr:col>
      <xdr:colOff>50800</xdr:colOff>
      <xdr:row>97</xdr:row>
      <xdr:rowOff>134257</xdr:rowOff>
    </xdr:to>
    <xdr:cxnSp macro="">
      <xdr:nvCxnSpPr>
        <xdr:cNvPr id="462" name="直線コネクタ 461"/>
        <xdr:cNvCxnSpPr/>
      </xdr:nvCxnSpPr>
      <xdr:spPr>
        <a:xfrm>
          <a:off x="6972300" y="16533209"/>
          <a:ext cx="889000" cy="2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12300</xdr:rowOff>
    </xdr:from>
    <xdr:to>
      <xdr:col>55</xdr:col>
      <xdr:colOff>50800</xdr:colOff>
      <xdr:row>97</xdr:row>
      <xdr:rowOff>113900</xdr:rowOff>
    </xdr:to>
    <xdr:sp macro="" textlink="">
      <xdr:nvSpPr>
        <xdr:cNvPr id="472" name="楕円 471"/>
        <xdr:cNvSpPr/>
      </xdr:nvSpPr>
      <xdr:spPr>
        <a:xfrm>
          <a:off x="10426700" y="16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35177</xdr:rowOff>
    </xdr:from>
    <xdr:ext cx="599010" cy="259045"/>
    <xdr:sp macro="" textlink="">
      <xdr:nvSpPr>
        <xdr:cNvPr id="473" name="土木費該当値テキスト"/>
        <xdr:cNvSpPr txBox="1"/>
      </xdr:nvSpPr>
      <xdr:spPr>
        <a:xfrm>
          <a:off x="10528300" y="1649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101681</xdr:rowOff>
    </xdr:from>
    <xdr:to>
      <xdr:col>50</xdr:col>
      <xdr:colOff>165100</xdr:colOff>
      <xdr:row>98</xdr:row>
      <xdr:rowOff>31831</xdr:rowOff>
    </xdr:to>
    <xdr:sp macro="" textlink="">
      <xdr:nvSpPr>
        <xdr:cNvPr id="474" name="楕円 473"/>
        <xdr:cNvSpPr/>
      </xdr:nvSpPr>
      <xdr:spPr>
        <a:xfrm>
          <a:off x="9588500" y="167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22958</xdr:rowOff>
    </xdr:from>
    <xdr:ext cx="534377" cy="259045"/>
    <xdr:sp macro="" textlink="">
      <xdr:nvSpPr>
        <xdr:cNvPr id="475" name="テキスト ボックス 474"/>
        <xdr:cNvSpPr txBox="1"/>
      </xdr:nvSpPr>
      <xdr:spPr>
        <a:xfrm>
          <a:off x="9372111" y="168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92921</xdr:rowOff>
    </xdr:from>
    <xdr:to>
      <xdr:col>46</xdr:col>
      <xdr:colOff>38100</xdr:colOff>
      <xdr:row>98</xdr:row>
      <xdr:rowOff>23071</xdr:rowOff>
    </xdr:to>
    <xdr:sp macro="" textlink="">
      <xdr:nvSpPr>
        <xdr:cNvPr id="476" name="楕円 475"/>
        <xdr:cNvSpPr/>
      </xdr:nvSpPr>
      <xdr:spPr>
        <a:xfrm>
          <a:off x="8699500" y="167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14198</xdr:rowOff>
    </xdr:from>
    <xdr:ext cx="534377" cy="259045"/>
    <xdr:sp macro="" textlink="">
      <xdr:nvSpPr>
        <xdr:cNvPr id="477" name="テキスト ボックス 476"/>
        <xdr:cNvSpPr txBox="1"/>
      </xdr:nvSpPr>
      <xdr:spPr>
        <a:xfrm>
          <a:off x="8483111" y="168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83457</xdr:rowOff>
    </xdr:from>
    <xdr:to>
      <xdr:col>41</xdr:col>
      <xdr:colOff>101600</xdr:colOff>
      <xdr:row>98</xdr:row>
      <xdr:rowOff>13607</xdr:rowOff>
    </xdr:to>
    <xdr:sp macro="" textlink="">
      <xdr:nvSpPr>
        <xdr:cNvPr id="478" name="楕円 477"/>
        <xdr:cNvSpPr/>
      </xdr:nvSpPr>
      <xdr:spPr>
        <a:xfrm>
          <a:off x="7810500" y="167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4734</xdr:rowOff>
    </xdr:from>
    <xdr:ext cx="534377" cy="259045"/>
    <xdr:sp macro="" textlink="">
      <xdr:nvSpPr>
        <xdr:cNvPr id="479" name="テキスト ボックス 478"/>
        <xdr:cNvSpPr txBox="1"/>
      </xdr:nvSpPr>
      <xdr:spPr>
        <a:xfrm>
          <a:off x="7594111" y="1680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23209</xdr:rowOff>
    </xdr:from>
    <xdr:to>
      <xdr:col>36</xdr:col>
      <xdr:colOff>165100</xdr:colOff>
      <xdr:row>96</xdr:row>
      <xdr:rowOff>124809</xdr:rowOff>
    </xdr:to>
    <xdr:sp macro="" textlink="">
      <xdr:nvSpPr>
        <xdr:cNvPr id="480" name="楕円 479"/>
        <xdr:cNvSpPr/>
      </xdr:nvSpPr>
      <xdr:spPr>
        <a:xfrm>
          <a:off x="6921500" y="164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141336</xdr:rowOff>
    </xdr:from>
    <xdr:ext cx="599010" cy="259045"/>
    <xdr:sp macro="" textlink="">
      <xdr:nvSpPr>
        <xdr:cNvPr id="481" name="テキスト ボックス 480"/>
        <xdr:cNvSpPr txBox="1"/>
      </xdr:nvSpPr>
      <xdr:spPr>
        <a:xfrm>
          <a:off x="6672795" y="162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8045</xdr:rowOff>
    </xdr:from>
    <xdr:to>
      <xdr:col>85</xdr:col>
      <xdr:colOff>127000</xdr:colOff>
      <xdr:row>38</xdr:row>
      <xdr:rowOff>108686</xdr:rowOff>
    </xdr:to>
    <xdr:cxnSp macro="">
      <xdr:nvCxnSpPr>
        <xdr:cNvPr id="511" name="直線コネクタ 510"/>
        <xdr:cNvCxnSpPr/>
      </xdr:nvCxnSpPr>
      <xdr:spPr>
        <a:xfrm>
          <a:off x="15481300" y="6523145"/>
          <a:ext cx="838200" cy="10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8045</xdr:rowOff>
    </xdr:from>
    <xdr:to>
      <xdr:col>81</xdr:col>
      <xdr:colOff>50800</xdr:colOff>
      <xdr:row>38</xdr:row>
      <xdr:rowOff>58642</xdr:rowOff>
    </xdr:to>
    <xdr:cxnSp macro="">
      <xdr:nvCxnSpPr>
        <xdr:cNvPr id="514" name="直線コネクタ 513"/>
        <xdr:cNvCxnSpPr/>
      </xdr:nvCxnSpPr>
      <xdr:spPr>
        <a:xfrm flipV="1">
          <a:off x="14592300" y="6523145"/>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58642</xdr:rowOff>
    </xdr:from>
    <xdr:to>
      <xdr:col>76</xdr:col>
      <xdr:colOff>114300</xdr:colOff>
      <xdr:row>39</xdr:row>
      <xdr:rowOff>36068</xdr:rowOff>
    </xdr:to>
    <xdr:cxnSp macro="">
      <xdr:nvCxnSpPr>
        <xdr:cNvPr id="517" name="直線コネクタ 516"/>
        <xdr:cNvCxnSpPr/>
      </xdr:nvCxnSpPr>
      <xdr:spPr>
        <a:xfrm flipV="1">
          <a:off x="13703300" y="6573742"/>
          <a:ext cx="889000" cy="14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36068</xdr:rowOff>
    </xdr:from>
    <xdr:to>
      <xdr:col>71</xdr:col>
      <xdr:colOff>177800</xdr:colOff>
      <xdr:row>39</xdr:row>
      <xdr:rowOff>55537</xdr:rowOff>
    </xdr:to>
    <xdr:cxnSp macro="">
      <xdr:nvCxnSpPr>
        <xdr:cNvPr id="520" name="直線コネクタ 519"/>
        <xdr:cNvCxnSpPr/>
      </xdr:nvCxnSpPr>
      <xdr:spPr>
        <a:xfrm flipV="1">
          <a:off x="12814300" y="6722618"/>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57886</xdr:rowOff>
    </xdr:from>
    <xdr:to>
      <xdr:col>85</xdr:col>
      <xdr:colOff>177800</xdr:colOff>
      <xdr:row>38</xdr:row>
      <xdr:rowOff>159486</xdr:rowOff>
    </xdr:to>
    <xdr:sp macro="" textlink="">
      <xdr:nvSpPr>
        <xdr:cNvPr id="530" name="楕円 529"/>
        <xdr:cNvSpPr/>
      </xdr:nvSpPr>
      <xdr:spPr>
        <a:xfrm>
          <a:off x="162687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36313</xdr:rowOff>
    </xdr:from>
    <xdr:ext cx="534377" cy="259045"/>
    <xdr:sp macro="" textlink="">
      <xdr:nvSpPr>
        <xdr:cNvPr id="531" name="消防費該当値テキスト"/>
        <xdr:cNvSpPr txBox="1"/>
      </xdr:nvSpPr>
      <xdr:spPr>
        <a:xfrm>
          <a:off x="16370300" y="655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128696</xdr:rowOff>
    </xdr:from>
    <xdr:to>
      <xdr:col>81</xdr:col>
      <xdr:colOff>101600</xdr:colOff>
      <xdr:row>38</xdr:row>
      <xdr:rowOff>58846</xdr:rowOff>
    </xdr:to>
    <xdr:sp macro="" textlink="">
      <xdr:nvSpPr>
        <xdr:cNvPr id="532" name="楕円 531"/>
        <xdr:cNvSpPr/>
      </xdr:nvSpPr>
      <xdr:spPr>
        <a:xfrm>
          <a:off x="15430500" y="64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49972</xdr:rowOff>
    </xdr:from>
    <xdr:ext cx="534377" cy="259045"/>
    <xdr:sp macro="" textlink="">
      <xdr:nvSpPr>
        <xdr:cNvPr id="533" name="テキスト ボックス 532"/>
        <xdr:cNvSpPr txBox="1"/>
      </xdr:nvSpPr>
      <xdr:spPr>
        <a:xfrm>
          <a:off x="15214111" y="65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7842</xdr:rowOff>
    </xdr:from>
    <xdr:to>
      <xdr:col>76</xdr:col>
      <xdr:colOff>165100</xdr:colOff>
      <xdr:row>38</xdr:row>
      <xdr:rowOff>109442</xdr:rowOff>
    </xdr:to>
    <xdr:sp macro="" textlink="">
      <xdr:nvSpPr>
        <xdr:cNvPr id="534" name="楕円 533"/>
        <xdr:cNvSpPr/>
      </xdr:nvSpPr>
      <xdr:spPr>
        <a:xfrm>
          <a:off x="14541500" y="65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100569</xdr:rowOff>
    </xdr:from>
    <xdr:ext cx="534377" cy="259045"/>
    <xdr:sp macro="" textlink="">
      <xdr:nvSpPr>
        <xdr:cNvPr id="535" name="テキスト ボックス 534"/>
        <xdr:cNvSpPr txBox="1"/>
      </xdr:nvSpPr>
      <xdr:spPr>
        <a:xfrm>
          <a:off x="14325111" y="66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156718</xdr:rowOff>
    </xdr:from>
    <xdr:to>
      <xdr:col>72</xdr:col>
      <xdr:colOff>38100</xdr:colOff>
      <xdr:row>39</xdr:row>
      <xdr:rowOff>86868</xdr:rowOff>
    </xdr:to>
    <xdr:sp macro="" textlink="">
      <xdr:nvSpPr>
        <xdr:cNvPr id="536" name="楕円 535"/>
        <xdr:cNvSpPr/>
      </xdr:nvSpPr>
      <xdr:spPr>
        <a:xfrm>
          <a:off x="1365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77995</xdr:rowOff>
    </xdr:from>
    <xdr:ext cx="534377" cy="259045"/>
    <xdr:sp macro="" textlink="">
      <xdr:nvSpPr>
        <xdr:cNvPr id="537" name="テキスト ボックス 536"/>
        <xdr:cNvSpPr txBox="1"/>
      </xdr:nvSpPr>
      <xdr:spPr>
        <a:xfrm>
          <a:off x="13436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4737</xdr:rowOff>
    </xdr:from>
    <xdr:to>
      <xdr:col>67</xdr:col>
      <xdr:colOff>101600</xdr:colOff>
      <xdr:row>39</xdr:row>
      <xdr:rowOff>106337</xdr:rowOff>
    </xdr:to>
    <xdr:sp macro="" textlink="">
      <xdr:nvSpPr>
        <xdr:cNvPr id="538" name="楕円 537"/>
        <xdr:cNvSpPr/>
      </xdr:nvSpPr>
      <xdr:spPr>
        <a:xfrm>
          <a:off x="12763500" y="66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97464</xdr:rowOff>
    </xdr:from>
    <xdr:ext cx="534377" cy="259045"/>
    <xdr:sp macro="" textlink="">
      <xdr:nvSpPr>
        <xdr:cNvPr id="539" name="テキスト ボックス 538"/>
        <xdr:cNvSpPr txBox="1"/>
      </xdr:nvSpPr>
      <xdr:spPr>
        <a:xfrm>
          <a:off x="12547111" y="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77360</xdr:rowOff>
    </xdr:from>
    <xdr:to>
      <xdr:col>85</xdr:col>
      <xdr:colOff>127000</xdr:colOff>
      <xdr:row>57</xdr:row>
      <xdr:rowOff>99951</xdr:rowOff>
    </xdr:to>
    <xdr:cxnSp macro="">
      <xdr:nvCxnSpPr>
        <xdr:cNvPr id="566" name="直線コネクタ 565"/>
        <xdr:cNvCxnSpPr/>
      </xdr:nvCxnSpPr>
      <xdr:spPr>
        <a:xfrm>
          <a:off x="15481300" y="9850010"/>
          <a:ext cx="8382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77360</xdr:rowOff>
    </xdr:from>
    <xdr:to>
      <xdr:col>81</xdr:col>
      <xdr:colOff>50800</xdr:colOff>
      <xdr:row>57</xdr:row>
      <xdr:rowOff>109214</xdr:rowOff>
    </xdr:to>
    <xdr:cxnSp macro="">
      <xdr:nvCxnSpPr>
        <xdr:cNvPr id="569" name="直線コネクタ 568"/>
        <xdr:cNvCxnSpPr/>
      </xdr:nvCxnSpPr>
      <xdr:spPr>
        <a:xfrm flipV="1">
          <a:off x="14592300" y="9850010"/>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66873</xdr:rowOff>
    </xdr:from>
    <xdr:to>
      <xdr:col>76</xdr:col>
      <xdr:colOff>114300</xdr:colOff>
      <xdr:row>57</xdr:row>
      <xdr:rowOff>109214</xdr:rowOff>
    </xdr:to>
    <xdr:cxnSp macro="">
      <xdr:nvCxnSpPr>
        <xdr:cNvPr id="572" name="直線コネクタ 571"/>
        <xdr:cNvCxnSpPr/>
      </xdr:nvCxnSpPr>
      <xdr:spPr>
        <a:xfrm>
          <a:off x="13703300" y="9839523"/>
          <a:ext cx="889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28271</xdr:rowOff>
    </xdr:from>
    <xdr:to>
      <xdr:col>71</xdr:col>
      <xdr:colOff>177800</xdr:colOff>
      <xdr:row>57</xdr:row>
      <xdr:rowOff>66873</xdr:rowOff>
    </xdr:to>
    <xdr:cxnSp macro="">
      <xdr:nvCxnSpPr>
        <xdr:cNvPr id="575" name="直線コネクタ 574"/>
        <xdr:cNvCxnSpPr/>
      </xdr:nvCxnSpPr>
      <xdr:spPr>
        <a:xfrm>
          <a:off x="12814300" y="9800921"/>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49151</xdr:rowOff>
    </xdr:from>
    <xdr:to>
      <xdr:col>85</xdr:col>
      <xdr:colOff>177800</xdr:colOff>
      <xdr:row>57</xdr:row>
      <xdr:rowOff>150751</xdr:rowOff>
    </xdr:to>
    <xdr:sp macro="" textlink="">
      <xdr:nvSpPr>
        <xdr:cNvPr id="585" name="楕円 584"/>
        <xdr:cNvSpPr/>
      </xdr:nvSpPr>
      <xdr:spPr>
        <a:xfrm>
          <a:off x="16268700" y="98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135528</xdr:rowOff>
    </xdr:from>
    <xdr:ext cx="534377" cy="259045"/>
    <xdr:sp macro="" textlink="">
      <xdr:nvSpPr>
        <xdr:cNvPr id="586" name="教育費該当値テキスト"/>
        <xdr:cNvSpPr txBox="1"/>
      </xdr:nvSpPr>
      <xdr:spPr>
        <a:xfrm>
          <a:off x="16370300" y="97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26560</xdr:rowOff>
    </xdr:from>
    <xdr:to>
      <xdr:col>81</xdr:col>
      <xdr:colOff>101600</xdr:colOff>
      <xdr:row>57</xdr:row>
      <xdr:rowOff>128160</xdr:rowOff>
    </xdr:to>
    <xdr:sp macro="" textlink="">
      <xdr:nvSpPr>
        <xdr:cNvPr id="587" name="楕円 586"/>
        <xdr:cNvSpPr/>
      </xdr:nvSpPr>
      <xdr:spPr>
        <a:xfrm>
          <a:off x="15430500" y="97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119287</xdr:rowOff>
    </xdr:from>
    <xdr:ext cx="534377" cy="259045"/>
    <xdr:sp macro="" textlink="">
      <xdr:nvSpPr>
        <xdr:cNvPr id="588" name="テキスト ボックス 587"/>
        <xdr:cNvSpPr txBox="1"/>
      </xdr:nvSpPr>
      <xdr:spPr>
        <a:xfrm>
          <a:off x="15214111" y="98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58414</xdr:rowOff>
    </xdr:from>
    <xdr:to>
      <xdr:col>76</xdr:col>
      <xdr:colOff>165100</xdr:colOff>
      <xdr:row>57</xdr:row>
      <xdr:rowOff>160014</xdr:rowOff>
    </xdr:to>
    <xdr:sp macro="" textlink="">
      <xdr:nvSpPr>
        <xdr:cNvPr id="589" name="楕円 588"/>
        <xdr:cNvSpPr/>
      </xdr:nvSpPr>
      <xdr:spPr>
        <a:xfrm>
          <a:off x="14541500" y="98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151141</xdr:rowOff>
    </xdr:from>
    <xdr:ext cx="534377" cy="259045"/>
    <xdr:sp macro="" textlink="">
      <xdr:nvSpPr>
        <xdr:cNvPr id="590" name="テキスト ボックス 589"/>
        <xdr:cNvSpPr txBox="1"/>
      </xdr:nvSpPr>
      <xdr:spPr>
        <a:xfrm>
          <a:off x="14325111" y="9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16073</xdr:rowOff>
    </xdr:from>
    <xdr:to>
      <xdr:col>72</xdr:col>
      <xdr:colOff>38100</xdr:colOff>
      <xdr:row>57</xdr:row>
      <xdr:rowOff>117673</xdr:rowOff>
    </xdr:to>
    <xdr:sp macro="" textlink="">
      <xdr:nvSpPr>
        <xdr:cNvPr id="591" name="楕円 590"/>
        <xdr:cNvSpPr/>
      </xdr:nvSpPr>
      <xdr:spPr>
        <a:xfrm>
          <a:off x="13652500" y="97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108800</xdr:rowOff>
    </xdr:from>
    <xdr:ext cx="534377" cy="259045"/>
    <xdr:sp macro="" textlink="">
      <xdr:nvSpPr>
        <xdr:cNvPr id="592" name="テキスト ボックス 591"/>
        <xdr:cNvSpPr txBox="1"/>
      </xdr:nvSpPr>
      <xdr:spPr>
        <a:xfrm>
          <a:off x="13436111" y="988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148921</xdr:rowOff>
    </xdr:from>
    <xdr:to>
      <xdr:col>67</xdr:col>
      <xdr:colOff>101600</xdr:colOff>
      <xdr:row>57</xdr:row>
      <xdr:rowOff>79071</xdr:rowOff>
    </xdr:to>
    <xdr:sp macro="" textlink="">
      <xdr:nvSpPr>
        <xdr:cNvPr id="593" name="楕円 592"/>
        <xdr:cNvSpPr/>
      </xdr:nvSpPr>
      <xdr:spPr>
        <a:xfrm>
          <a:off x="12763500" y="97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70198</xdr:rowOff>
    </xdr:from>
    <xdr:ext cx="534377" cy="259045"/>
    <xdr:sp macro="" textlink="">
      <xdr:nvSpPr>
        <xdr:cNvPr id="594" name="テキスト ボックス 593"/>
        <xdr:cNvSpPr txBox="1"/>
      </xdr:nvSpPr>
      <xdr:spPr>
        <a:xfrm>
          <a:off x="12547111" y="98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119135</xdr:rowOff>
    </xdr:from>
    <xdr:to>
      <xdr:col>85</xdr:col>
      <xdr:colOff>127000</xdr:colOff>
      <xdr:row>78</xdr:row>
      <xdr:rowOff>139700</xdr:rowOff>
    </xdr:to>
    <xdr:cxnSp macro="">
      <xdr:nvCxnSpPr>
        <xdr:cNvPr id="621" name="直線コネクタ 620"/>
        <xdr:cNvCxnSpPr/>
      </xdr:nvCxnSpPr>
      <xdr:spPr>
        <a:xfrm>
          <a:off x="15481300" y="13492235"/>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119135</xdr:rowOff>
    </xdr:from>
    <xdr:to>
      <xdr:col>81</xdr:col>
      <xdr:colOff>50800</xdr:colOff>
      <xdr:row>78</xdr:row>
      <xdr:rowOff>139700</xdr:rowOff>
    </xdr:to>
    <xdr:cxnSp macro="">
      <xdr:nvCxnSpPr>
        <xdr:cNvPr id="624" name="直線コネクタ 623"/>
        <xdr:cNvCxnSpPr/>
      </xdr:nvCxnSpPr>
      <xdr:spPr>
        <a:xfrm flipV="1">
          <a:off x="14592300" y="13492235"/>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68335</xdr:rowOff>
    </xdr:from>
    <xdr:to>
      <xdr:col>81</xdr:col>
      <xdr:colOff>101600</xdr:colOff>
      <xdr:row>78</xdr:row>
      <xdr:rowOff>169935</xdr:rowOff>
    </xdr:to>
    <xdr:sp macro="" textlink="">
      <xdr:nvSpPr>
        <xdr:cNvPr id="642" name="楕円 641"/>
        <xdr:cNvSpPr/>
      </xdr:nvSpPr>
      <xdr:spPr>
        <a:xfrm>
          <a:off x="15430500" y="1344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161062</xdr:rowOff>
    </xdr:from>
    <xdr:ext cx="469744" cy="259045"/>
    <xdr:sp macro="" textlink="">
      <xdr:nvSpPr>
        <xdr:cNvPr id="643" name="テキスト ボックス 642"/>
        <xdr:cNvSpPr txBox="1"/>
      </xdr:nvSpPr>
      <xdr:spPr>
        <a:xfrm>
          <a:off x="15246428" y="1353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109818</xdr:rowOff>
    </xdr:from>
    <xdr:to>
      <xdr:col>85</xdr:col>
      <xdr:colOff>127000</xdr:colOff>
      <xdr:row>97</xdr:row>
      <xdr:rowOff>115683</xdr:rowOff>
    </xdr:to>
    <xdr:cxnSp macro="">
      <xdr:nvCxnSpPr>
        <xdr:cNvPr id="676" name="直線コネクタ 675"/>
        <xdr:cNvCxnSpPr/>
      </xdr:nvCxnSpPr>
      <xdr:spPr>
        <a:xfrm flipV="1">
          <a:off x="15481300" y="16740468"/>
          <a:ext cx="8382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115683</xdr:rowOff>
    </xdr:from>
    <xdr:to>
      <xdr:col>81</xdr:col>
      <xdr:colOff>50800</xdr:colOff>
      <xdr:row>97</xdr:row>
      <xdr:rowOff>134319</xdr:rowOff>
    </xdr:to>
    <xdr:cxnSp macro="">
      <xdr:nvCxnSpPr>
        <xdr:cNvPr id="679" name="直線コネクタ 678"/>
        <xdr:cNvCxnSpPr/>
      </xdr:nvCxnSpPr>
      <xdr:spPr>
        <a:xfrm flipV="1">
          <a:off x="14592300" y="16746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134319</xdr:rowOff>
    </xdr:from>
    <xdr:to>
      <xdr:col>76</xdr:col>
      <xdr:colOff>114300</xdr:colOff>
      <xdr:row>97</xdr:row>
      <xdr:rowOff>135206</xdr:rowOff>
    </xdr:to>
    <xdr:cxnSp macro="">
      <xdr:nvCxnSpPr>
        <xdr:cNvPr id="682" name="直線コネクタ 681"/>
        <xdr:cNvCxnSpPr/>
      </xdr:nvCxnSpPr>
      <xdr:spPr>
        <a:xfrm flipV="1">
          <a:off x="13703300" y="16764969"/>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132966</xdr:rowOff>
    </xdr:from>
    <xdr:to>
      <xdr:col>71</xdr:col>
      <xdr:colOff>177800</xdr:colOff>
      <xdr:row>97</xdr:row>
      <xdr:rowOff>135206</xdr:rowOff>
    </xdr:to>
    <xdr:cxnSp macro="">
      <xdr:nvCxnSpPr>
        <xdr:cNvPr id="685" name="直線コネクタ 684"/>
        <xdr:cNvCxnSpPr/>
      </xdr:nvCxnSpPr>
      <xdr:spPr>
        <a:xfrm>
          <a:off x="12814300" y="1676361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59018</xdr:rowOff>
    </xdr:from>
    <xdr:to>
      <xdr:col>85</xdr:col>
      <xdr:colOff>177800</xdr:colOff>
      <xdr:row>97</xdr:row>
      <xdr:rowOff>160618</xdr:rowOff>
    </xdr:to>
    <xdr:sp macro="" textlink="">
      <xdr:nvSpPr>
        <xdr:cNvPr id="695" name="楕円 694"/>
        <xdr:cNvSpPr/>
      </xdr:nvSpPr>
      <xdr:spPr>
        <a:xfrm>
          <a:off x="16268700" y="166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37445</xdr:rowOff>
    </xdr:from>
    <xdr:ext cx="534377" cy="259045"/>
    <xdr:sp macro="" textlink="">
      <xdr:nvSpPr>
        <xdr:cNvPr id="696" name="公債費該当値テキスト"/>
        <xdr:cNvSpPr txBox="1"/>
      </xdr:nvSpPr>
      <xdr:spPr>
        <a:xfrm>
          <a:off x="16370300" y="166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64883</xdr:rowOff>
    </xdr:from>
    <xdr:to>
      <xdr:col>81</xdr:col>
      <xdr:colOff>101600</xdr:colOff>
      <xdr:row>97</xdr:row>
      <xdr:rowOff>166483</xdr:rowOff>
    </xdr:to>
    <xdr:sp macro="" textlink="">
      <xdr:nvSpPr>
        <xdr:cNvPr id="697" name="楕円 696"/>
        <xdr:cNvSpPr/>
      </xdr:nvSpPr>
      <xdr:spPr>
        <a:xfrm>
          <a:off x="15430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157610</xdr:rowOff>
    </xdr:from>
    <xdr:ext cx="534377" cy="259045"/>
    <xdr:sp macro="" textlink="">
      <xdr:nvSpPr>
        <xdr:cNvPr id="698" name="テキスト ボックス 697"/>
        <xdr:cNvSpPr txBox="1"/>
      </xdr:nvSpPr>
      <xdr:spPr>
        <a:xfrm>
          <a:off x="15214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83519</xdr:rowOff>
    </xdr:from>
    <xdr:to>
      <xdr:col>76</xdr:col>
      <xdr:colOff>165100</xdr:colOff>
      <xdr:row>98</xdr:row>
      <xdr:rowOff>13669</xdr:rowOff>
    </xdr:to>
    <xdr:sp macro="" textlink="">
      <xdr:nvSpPr>
        <xdr:cNvPr id="699" name="楕円 698"/>
        <xdr:cNvSpPr/>
      </xdr:nvSpPr>
      <xdr:spPr>
        <a:xfrm>
          <a:off x="14541500" y="16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4796</xdr:rowOff>
    </xdr:from>
    <xdr:ext cx="534377" cy="259045"/>
    <xdr:sp macro="" textlink="">
      <xdr:nvSpPr>
        <xdr:cNvPr id="700" name="テキスト ボックス 699"/>
        <xdr:cNvSpPr txBox="1"/>
      </xdr:nvSpPr>
      <xdr:spPr>
        <a:xfrm>
          <a:off x="14325111" y="168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84406</xdr:rowOff>
    </xdr:from>
    <xdr:to>
      <xdr:col>72</xdr:col>
      <xdr:colOff>38100</xdr:colOff>
      <xdr:row>98</xdr:row>
      <xdr:rowOff>14556</xdr:rowOff>
    </xdr:to>
    <xdr:sp macro="" textlink="">
      <xdr:nvSpPr>
        <xdr:cNvPr id="701" name="楕円 700"/>
        <xdr:cNvSpPr/>
      </xdr:nvSpPr>
      <xdr:spPr>
        <a:xfrm>
          <a:off x="13652500" y="16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xdr:rowOff>
    </xdr:from>
    <xdr:ext cx="534377" cy="259045"/>
    <xdr:sp macro="" textlink="">
      <xdr:nvSpPr>
        <xdr:cNvPr id="702" name="テキスト ボックス 701"/>
        <xdr:cNvSpPr txBox="1"/>
      </xdr:nvSpPr>
      <xdr:spPr>
        <a:xfrm>
          <a:off x="13436111" y="168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82166</xdr:rowOff>
    </xdr:from>
    <xdr:to>
      <xdr:col>67</xdr:col>
      <xdr:colOff>101600</xdr:colOff>
      <xdr:row>98</xdr:row>
      <xdr:rowOff>12316</xdr:rowOff>
    </xdr:to>
    <xdr:sp macro="" textlink="">
      <xdr:nvSpPr>
        <xdr:cNvPr id="703" name="楕円 702"/>
        <xdr:cNvSpPr/>
      </xdr:nvSpPr>
      <xdr:spPr>
        <a:xfrm>
          <a:off x="12763500" y="167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3443</xdr:rowOff>
    </xdr:from>
    <xdr:ext cx="534377" cy="259045"/>
    <xdr:sp macro="" textlink="">
      <xdr:nvSpPr>
        <xdr:cNvPr id="704" name="テキスト ボックス 703"/>
        <xdr:cNvSpPr txBox="1"/>
      </xdr:nvSpPr>
      <xdr:spPr>
        <a:xfrm>
          <a:off x="12547111" y="168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は、民生費と土木費以外の項目が類似団体を下回っている。民生費については給付金事業（住民税非課税世帯、子育て世帯、低所得者世帯）の臨時的な増が影響をしているが、元々、類似団体を上回る傾向にある。年少人口が比較的多いことによる児童福祉費経費の支出や、利用者の増による障害者福祉事業の支出の多さが要因であり、どちらも前年度比で増となっている。土木費で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２年度からの繰越事業である橋梁改修や町営住宅改修も支出されたことで、例年に比べて増となっている。総務費が大幅に減となっているが、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記載したとおり、特別定額給付金事業や新型コロナウイルス感染症対応地方創生臨時交付金を活用した応援金の減が要因となっている。農林水産業費ではため池耐震診断や漁港の改修といった臨時経費分が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コストの増減を左右する理由としては、国主導のよる給付金等の事業、民生費の扶助的経費、ハード事業に分けられる。扶助費は削減が難しい状況であるが、ハード事業については、特に金額が大きく左右される項目であるため、今後も事業の見直しを行いながら歳出を抑制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全体をとおして、効率的な行財政運営を行うことができていると考えられるが、今後も引き続き、歳出全般において不断の見直しを続けながら運営を行っていきたい。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例年は予算上の歳入不足分を財政調整基金の取崩しで補てんしているが、令和３年度は普通交付税の追加交付等があったことから財源が確保でき、財政調整基金を取崩さない財政運営が達成できたことで、実質単年度収支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今後もふるさと納税の推進や、さらなる歳出削減の取組をとおし、安定的な財政運営に努めていく。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実質的には財政調整基金を取崩して黒字になっている状況が長らく続いていたが、令和３年度は普通交付税の追加交付等により、財政調整基金を取崩さない財政運営を達成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引き続き、ふるさと納税の推進を中心とした歳入確保や、</a:t>
          </a:r>
          <a:r>
            <a:rPr kumimoji="1" lang="en-US" altLang="ja-JP" sz="1400">
              <a:latin typeface="ＭＳ ゴシック" pitchFamily="49" charset="-128"/>
              <a:ea typeface="ＭＳ ゴシック" pitchFamily="49" charset="-128"/>
            </a:rPr>
            <a:t>DX</a:t>
          </a:r>
          <a:r>
            <a:rPr kumimoji="1" lang="ja-JP" altLang="en-US" sz="1400">
              <a:latin typeface="ＭＳ ゴシック" pitchFamily="49" charset="-128"/>
              <a:ea typeface="ＭＳ ゴシック" pitchFamily="49" charset="-128"/>
            </a:rPr>
            <a:t>の推進に伴う事務の効率化による事務費の減等の歳出削減の取組みに努めていく。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なお、一般会計以外の黒字については、一般会計からの法定外の繰出しに頼っている会計もあり、各会計内で収支均衡が図れるよう、適正な財政運営に努め、一般会計からの繰出しの抑制を図る必要がある。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今後についても、下水道事業における建設工事や他の公営事業の増加に伴い、起債の償還額も増えてきている現状を踏まえ、厳しい財政状況となることが見込まれる。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全会計をとおして、安定した財政状況を維持できるよう、将来の負担を見通した計画的な財政運営に努める。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4372656</v>
      </c>
      <c r="BO4" s="488"/>
      <c r="BP4" s="488"/>
      <c r="BQ4" s="488"/>
      <c r="BR4" s="488"/>
      <c r="BS4" s="488"/>
      <c r="BT4" s="488"/>
      <c r="BU4" s="489"/>
      <c r="BV4" s="487">
        <v>4645892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9.6</v>
      </c>
      <c r="CU4" s="628"/>
      <c r="CV4" s="628"/>
      <c r="CW4" s="628"/>
      <c r="CX4" s="628"/>
      <c r="CY4" s="628"/>
      <c r="CZ4" s="628"/>
      <c r="DA4" s="629"/>
      <c r="DB4" s="627">
        <v>9.1</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4117743</v>
      </c>
      <c r="BO5" s="459"/>
      <c r="BP5" s="459"/>
      <c r="BQ5" s="459"/>
      <c r="BR5" s="459"/>
      <c r="BS5" s="459"/>
      <c r="BT5" s="459"/>
      <c r="BU5" s="460"/>
      <c r="BV5" s="458">
        <v>4423667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80.8</v>
      </c>
      <c r="CU5" s="456"/>
      <c r="CV5" s="456"/>
      <c r="CW5" s="456"/>
      <c r="CX5" s="456"/>
      <c r="CY5" s="456"/>
      <c r="CZ5" s="456"/>
      <c r="DA5" s="457"/>
      <c r="DB5" s="455">
        <v>85</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254913</v>
      </c>
      <c r="BO6" s="459"/>
      <c r="BP6" s="459"/>
      <c r="BQ6" s="459"/>
      <c r="BR6" s="459"/>
      <c r="BS6" s="459"/>
      <c r="BT6" s="459"/>
      <c r="BU6" s="460"/>
      <c r="BV6" s="458">
        <v>222225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84.7</v>
      </c>
      <c r="CU6" s="602"/>
      <c r="CV6" s="602"/>
      <c r="CW6" s="602"/>
      <c r="CX6" s="602"/>
      <c r="CY6" s="602"/>
      <c r="CZ6" s="602"/>
      <c r="DA6" s="603"/>
      <c r="DB6" s="601">
        <v>88.3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28171</v>
      </c>
      <c r="BO7" s="459"/>
      <c r="BP7" s="459"/>
      <c r="BQ7" s="459"/>
      <c r="BR7" s="459"/>
      <c r="BS7" s="459"/>
      <c r="BT7" s="459"/>
      <c r="BU7" s="460"/>
      <c r="BV7" s="458">
        <v>21917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2364401</v>
      </c>
      <c r="CU7" s="459"/>
      <c r="CV7" s="459"/>
      <c r="CW7" s="459"/>
      <c r="CX7" s="459"/>
      <c r="CY7" s="459"/>
      <c r="CZ7" s="459"/>
      <c r="DA7" s="460"/>
      <c r="DB7" s="458">
        <v>2200233</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226742</v>
      </c>
      <c r="BO8" s="459"/>
      <c r="BP8" s="459"/>
      <c r="BQ8" s="459"/>
      <c r="BR8" s="459"/>
      <c r="BS8" s="459"/>
      <c r="BT8" s="459"/>
      <c r="BU8" s="460"/>
      <c r="BV8" s="458">
        <v>200308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0.4</v>
      </c>
      <c r="CU8" s="562"/>
      <c r="CV8" s="562"/>
      <c r="CW8" s="562"/>
      <c r="CX8" s="562"/>
      <c r="CY8" s="562"/>
      <c r="CZ8" s="562"/>
      <c r="DA8" s="563"/>
      <c r="DB8" s="561">
        <v>0.41</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6536</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108</v>
      </c>
      <c r="AV9" s="517"/>
      <c r="AW9" s="517"/>
      <c r="AX9" s="517"/>
      <c r="AY9" s="472" t="s">
        <v>115</v>
      </c>
      <c r="AZ9" s="473"/>
      <c r="BA9" s="473"/>
      <c r="BB9" s="473"/>
      <c r="BC9" s="473"/>
      <c r="BD9" s="473"/>
      <c r="BE9" s="473"/>
      <c r="BF9" s="473"/>
      <c r="BG9" s="473"/>
      <c r="BH9" s="473"/>
      <c r="BI9" s="473"/>
      <c r="BJ9" s="473"/>
      <c r="BK9" s="473"/>
      <c r="BL9" s="473"/>
      <c r="BM9" s="474"/>
      <c r="BN9" s="458">
        <v>26434</v>
      </c>
      <c r="BO9" s="459"/>
      <c r="BP9" s="459"/>
      <c r="BQ9" s="459"/>
      <c r="BR9" s="459"/>
      <c r="BS9" s="459"/>
      <c r="BT9" s="459"/>
      <c r="BU9" s="460"/>
      <c r="BV9" s="458">
        <v>-118495</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9.3000000000000007</v>
      </c>
      <c r="CU9" s="456"/>
      <c r="CV9" s="456"/>
      <c r="CW9" s="456"/>
      <c r="CX9" s="456"/>
      <c r="CY9" s="456"/>
      <c r="CZ9" s="456"/>
      <c r="DA9" s="457"/>
      <c r="DB9" s="455">
        <v>9.1999999999999993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6627</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614</v>
      </c>
      <c r="BO10" s="459"/>
      <c r="BP10" s="459"/>
      <c r="BQ10" s="459"/>
      <c r="BR10" s="459"/>
      <c r="BS10" s="459"/>
      <c r="BT10" s="459"/>
      <c r="BU10" s="460"/>
      <c r="BV10" s="458">
        <v>481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6724</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140</v>
      </c>
      <c r="N13" s="543"/>
      <c r="O13" s="543"/>
      <c r="P13" s="543"/>
      <c r="Q13" s="544"/>
      <c r="R13" s="545">
        <v>6643</v>
      </c>
      <c r="S13" s="546"/>
      <c r="T13" s="546"/>
      <c r="U13" s="546"/>
      <c r="V13" s="547"/>
      <c r="W13" s="548" t="s">
        <v>141</v>
      </c>
      <c r="X13" s="444"/>
      <c r="Y13" s="444"/>
      <c r="Z13" s="444"/>
      <c r="AA13" s="444"/>
      <c r="AB13" s="445"/>
      <c r="AC13" s="411">
        <v>73</v>
      </c>
      <c r="AD13" s="412"/>
      <c r="AE13" s="412"/>
      <c r="AF13" s="412"/>
      <c r="AG13" s="413"/>
      <c r="AH13" s="411">
        <v>103</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27048</v>
      </c>
      <c r="BO13" s="459"/>
      <c r="BP13" s="459"/>
      <c r="BQ13" s="459"/>
      <c r="BR13" s="459"/>
      <c r="BS13" s="459"/>
      <c r="BT13" s="459"/>
      <c r="BU13" s="460"/>
      <c r="BV13" s="458">
        <v>-118014</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8</v>
      </c>
      <c r="CU13" s="456"/>
      <c r="CV13" s="456"/>
      <c r="CW13" s="456"/>
      <c r="CX13" s="456"/>
      <c r="CY13" s="456"/>
      <c r="CZ13" s="456"/>
      <c r="DA13" s="457"/>
      <c r="DB13" s="455">
        <v>8</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146</v>
      </c>
      <c r="M14" s="585"/>
      <c r="N14" s="585"/>
      <c r="O14" s="585"/>
      <c r="P14" s="585"/>
      <c r="Q14" s="586"/>
      <c r="R14" s="545">
        <v>6725</v>
      </c>
      <c r="S14" s="546"/>
      <c r="T14" s="546"/>
      <c r="U14" s="546"/>
      <c r="V14" s="547"/>
      <c r="W14" s="549"/>
      <c r="X14" s="447"/>
      <c r="Y14" s="447"/>
      <c r="Z14" s="447"/>
      <c r="AA14" s="447"/>
      <c r="AB14" s="448"/>
      <c r="AC14" s="538">
        <v>2.5</v>
      </c>
      <c r="AD14" s="539"/>
      <c r="AE14" s="539"/>
      <c r="AF14" s="539"/>
      <c r="AG14" s="540"/>
      <c r="AH14" s="538">
        <v>3.5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2.6</v>
      </c>
      <c r="CU14" s="556"/>
      <c r="CV14" s="556"/>
      <c r="CW14" s="556"/>
      <c r="CX14" s="556"/>
      <c r="CY14" s="556"/>
      <c r="CZ14" s="556"/>
      <c r="DA14" s="557"/>
      <c r="DB14" s="555">
        <v>5.5</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148</v>
      </c>
      <c r="N15" s="543"/>
      <c r="O15" s="543"/>
      <c r="P15" s="543"/>
      <c r="Q15" s="544"/>
      <c r="R15" s="545">
        <v>6659</v>
      </c>
      <c r="S15" s="546"/>
      <c r="T15" s="546"/>
      <c r="U15" s="546"/>
      <c r="V15" s="547"/>
      <c r="W15" s="548" t="s">
        <v>149</v>
      </c>
      <c r="X15" s="444"/>
      <c r="Y15" s="444"/>
      <c r="Z15" s="444"/>
      <c r="AA15" s="444"/>
      <c r="AB15" s="445"/>
      <c r="AC15" s="411">
        <v>1076</v>
      </c>
      <c r="AD15" s="412"/>
      <c r="AE15" s="412"/>
      <c r="AF15" s="412"/>
      <c r="AG15" s="413"/>
      <c r="AH15" s="411">
        <v>1136</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756936</v>
      </c>
      <c r="BO15" s="488"/>
      <c r="BP15" s="488"/>
      <c r="BQ15" s="488"/>
      <c r="BR15" s="488"/>
      <c r="BS15" s="488"/>
      <c r="BT15" s="488"/>
      <c r="BU15" s="489"/>
      <c r="BV15" s="487">
        <v>789707</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37.1</v>
      </c>
      <c r="AD16" s="539"/>
      <c r="AE16" s="539"/>
      <c r="AF16" s="539"/>
      <c r="AG16" s="540"/>
      <c r="AH16" s="538">
        <v>38.200000000000003</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2058502</v>
      </c>
      <c r="BO16" s="459"/>
      <c r="BP16" s="459"/>
      <c r="BQ16" s="459"/>
      <c r="BR16" s="459"/>
      <c r="BS16" s="459"/>
      <c r="BT16" s="459"/>
      <c r="BU16" s="460"/>
      <c r="BV16" s="458">
        <v>1910877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1755</v>
      </c>
      <c r="AD17" s="412"/>
      <c r="AE17" s="412"/>
      <c r="AF17" s="412"/>
      <c r="AG17" s="413"/>
      <c r="AH17" s="411">
        <v>1737</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951464</v>
      </c>
      <c r="BO17" s="459"/>
      <c r="BP17" s="459"/>
      <c r="BQ17" s="459"/>
      <c r="BR17" s="459"/>
      <c r="BS17" s="459"/>
      <c r="BT17" s="459"/>
      <c r="BU17" s="460"/>
      <c r="BV17" s="458">
        <v>999284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159</v>
      </c>
      <c r="C18" s="509"/>
      <c r="D18" s="509"/>
      <c r="E18" s="510"/>
      <c r="F18" s="510"/>
      <c r="G18" s="510"/>
      <c r="H18" s="510"/>
      <c r="I18" s="510"/>
      <c r="J18" s="510"/>
      <c r="K18" s="510"/>
      <c r="L18" s="511">
        <v>5.72</v>
      </c>
      <c r="M18" s="511"/>
      <c r="N18" s="511"/>
      <c r="O18" s="511"/>
      <c r="P18" s="511"/>
      <c r="Q18" s="511"/>
      <c r="R18" s="512"/>
      <c r="S18" s="512"/>
      <c r="T18" s="512"/>
      <c r="U18" s="512"/>
      <c r="V18" s="513"/>
      <c r="W18" s="529"/>
      <c r="X18" s="530"/>
      <c r="Y18" s="530"/>
      <c r="Z18" s="530"/>
      <c r="AA18" s="530"/>
      <c r="AB18" s="554"/>
      <c r="AC18" s="428">
        <v>60.4</v>
      </c>
      <c r="AD18" s="429"/>
      <c r="AE18" s="429"/>
      <c r="AF18" s="429"/>
      <c r="AG18" s="514"/>
      <c r="AH18" s="428">
        <v>58.4</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1944306</v>
      </c>
      <c r="BO18" s="459"/>
      <c r="BP18" s="459"/>
      <c r="BQ18" s="459"/>
      <c r="BR18" s="459"/>
      <c r="BS18" s="459"/>
      <c r="BT18" s="459"/>
      <c r="BU18" s="460"/>
      <c r="BV18" s="458">
        <v>1866446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161</v>
      </c>
      <c r="C19" s="509"/>
      <c r="D19" s="509"/>
      <c r="E19" s="510"/>
      <c r="F19" s="510"/>
      <c r="G19" s="510"/>
      <c r="H19" s="510"/>
      <c r="I19" s="510"/>
      <c r="J19" s="510"/>
      <c r="K19" s="510"/>
      <c r="L19" s="518">
        <v>1143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2754885</v>
      </c>
      <c r="BO19" s="459"/>
      <c r="BP19" s="459"/>
      <c r="BQ19" s="459"/>
      <c r="BR19" s="459"/>
      <c r="BS19" s="459"/>
      <c r="BT19" s="459"/>
      <c r="BU19" s="460"/>
      <c r="BV19" s="458">
        <v>2691749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163</v>
      </c>
      <c r="C20" s="509"/>
      <c r="D20" s="509"/>
      <c r="E20" s="510"/>
      <c r="F20" s="510"/>
      <c r="G20" s="510"/>
      <c r="H20" s="510"/>
      <c r="I20" s="510"/>
      <c r="J20" s="510"/>
      <c r="K20" s="510"/>
      <c r="L20" s="518">
        <v>2667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3499372</v>
      </c>
      <c r="BO22" s="488"/>
      <c r="BP22" s="488"/>
      <c r="BQ22" s="488"/>
      <c r="BR22" s="488"/>
      <c r="BS22" s="488"/>
      <c r="BT22" s="488"/>
      <c r="BU22" s="489"/>
      <c r="BV22" s="487">
        <v>3412081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3229516</v>
      </c>
      <c r="BO23" s="459"/>
      <c r="BP23" s="459"/>
      <c r="BQ23" s="459"/>
      <c r="BR23" s="459"/>
      <c r="BS23" s="459"/>
      <c r="BT23" s="459"/>
      <c r="BU23" s="460"/>
      <c r="BV23" s="458">
        <v>3125387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173</v>
      </c>
      <c r="F24" s="415"/>
      <c r="G24" s="415"/>
      <c r="H24" s="415"/>
      <c r="I24" s="415"/>
      <c r="J24" s="415"/>
      <c r="K24" s="416"/>
      <c r="L24" s="411">
        <v>1</v>
      </c>
      <c r="M24" s="412"/>
      <c r="N24" s="412"/>
      <c r="O24" s="412"/>
      <c r="P24" s="413"/>
      <c r="Q24" s="411">
        <v>6210</v>
      </c>
      <c r="R24" s="412"/>
      <c r="S24" s="412"/>
      <c r="T24" s="412"/>
      <c r="U24" s="412"/>
      <c r="V24" s="413"/>
      <c r="W24" s="501"/>
      <c r="X24" s="438"/>
      <c r="Y24" s="439"/>
      <c r="Z24" s="414" t="s">
        <v>174</v>
      </c>
      <c r="AA24" s="415"/>
      <c r="AB24" s="415"/>
      <c r="AC24" s="415"/>
      <c r="AD24" s="415"/>
      <c r="AE24" s="415"/>
      <c r="AF24" s="415"/>
      <c r="AG24" s="416"/>
      <c r="AH24" s="411">
        <v>68</v>
      </c>
      <c r="AI24" s="412"/>
      <c r="AJ24" s="412"/>
      <c r="AK24" s="412"/>
      <c r="AL24" s="413"/>
      <c r="AM24" s="411">
        <v>194956</v>
      </c>
      <c r="AN24" s="412"/>
      <c r="AO24" s="412"/>
      <c r="AP24" s="412"/>
      <c r="AQ24" s="412"/>
      <c r="AR24" s="413"/>
      <c r="AS24" s="411">
        <v>2867</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2073188</v>
      </c>
      <c r="BO24" s="459"/>
      <c r="BP24" s="459"/>
      <c r="BQ24" s="459"/>
      <c r="BR24" s="459"/>
      <c r="BS24" s="459"/>
      <c r="BT24" s="459"/>
      <c r="BU24" s="460"/>
      <c r="BV24" s="458">
        <v>1973862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176</v>
      </c>
      <c r="F25" s="415"/>
      <c r="G25" s="415"/>
      <c r="H25" s="415"/>
      <c r="I25" s="415"/>
      <c r="J25" s="415"/>
      <c r="K25" s="416"/>
      <c r="L25" s="411">
        <v>1</v>
      </c>
      <c r="M25" s="412"/>
      <c r="N25" s="412"/>
      <c r="O25" s="412"/>
      <c r="P25" s="413"/>
      <c r="Q25" s="411">
        <v>5270</v>
      </c>
      <c r="R25" s="412"/>
      <c r="S25" s="412"/>
      <c r="T25" s="412"/>
      <c r="U25" s="412"/>
      <c r="V25" s="413"/>
      <c r="W25" s="501"/>
      <c r="X25" s="438"/>
      <c r="Y25" s="439"/>
      <c r="Z25" s="414" t="s">
        <v>177</v>
      </c>
      <c r="AA25" s="415"/>
      <c r="AB25" s="415"/>
      <c r="AC25" s="415"/>
      <c r="AD25" s="415"/>
      <c r="AE25" s="415"/>
      <c r="AF25" s="415"/>
      <c r="AG25" s="416"/>
      <c r="AH25" s="411" t="s">
        <v>178</v>
      </c>
      <c r="AI25" s="412"/>
      <c r="AJ25" s="412"/>
      <c r="AK25" s="412"/>
      <c r="AL25" s="413"/>
      <c r="AM25" s="411" t="s">
        <v>179</v>
      </c>
      <c r="AN25" s="412"/>
      <c r="AO25" s="412"/>
      <c r="AP25" s="412"/>
      <c r="AQ25" s="412"/>
      <c r="AR25" s="413"/>
      <c r="AS25" s="411" t="s">
        <v>179</v>
      </c>
      <c r="AT25" s="412"/>
      <c r="AU25" s="412"/>
      <c r="AV25" s="412"/>
      <c r="AW25" s="412"/>
      <c r="AX25" s="471"/>
      <c r="AY25" s="484" t="s">
        <v>180</v>
      </c>
      <c r="AZ25" s="485"/>
      <c r="BA25" s="485"/>
      <c r="BB25" s="485"/>
      <c r="BC25" s="485"/>
      <c r="BD25" s="485"/>
      <c r="BE25" s="485"/>
      <c r="BF25" s="485"/>
      <c r="BG25" s="485"/>
      <c r="BH25" s="485"/>
      <c r="BI25" s="485"/>
      <c r="BJ25" s="485"/>
      <c r="BK25" s="485"/>
      <c r="BL25" s="485"/>
      <c r="BM25" s="486"/>
      <c r="BN25" s="487">
        <v>586992</v>
      </c>
      <c r="BO25" s="488"/>
      <c r="BP25" s="488"/>
      <c r="BQ25" s="488"/>
      <c r="BR25" s="488"/>
      <c r="BS25" s="488"/>
      <c r="BT25" s="488"/>
      <c r="BU25" s="489"/>
      <c r="BV25" s="487">
        <v>595988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181</v>
      </c>
      <c r="F26" s="415"/>
      <c r="G26" s="415"/>
      <c r="H26" s="415"/>
      <c r="I26" s="415"/>
      <c r="J26" s="415"/>
      <c r="K26" s="416"/>
      <c r="L26" s="411">
        <v>1</v>
      </c>
      <c r="M26" s="412"/>
      <c r="N26" s="412"/>
      <c r="O26" s="412"/>
      <c r="P26" s="413"/>
      <c r="Q26" s="411">
        <v>5020</v>
      </c>
      <c r="R26" s="412"/>
      <c r="S26" s="412"/>
      <c r="T26" s="412"/>
      <c r="U26" s="412"/>
      <c r="V26" s="413"/>
      <c r="W26" s="501"/>
      <c r="X26" s="438"/>
      <c r="Y26" s="439"/>
      <c r="Z26" s="414" t="s">
        <v>182</v>
      </c>
      <c r="AA26" s="469"/>
      <c r="AB26" s="469"/>
      <c r="AC26" s="469"/>
      <c r="AD26" s="469"/>
      <c r="AE26" s="469"/>
      <c r="AF26" s="469"/>
      <c r="AG26" s="470"/>
      <c r="AH26" s="411">
        <v>3</v>
      </c>
      <c r="AI26" s="412"/>
      <c r="AJ26" s="412"/>
      <c r="AK26" s="412"/>
      <c r="AL26" s="413"/>
      <c r="AM26" s="411">
        <v>8517</v>
      </c>
      <c r="AN26" s="412"/>
      <c r="AO26" s="412"/>
      <c r="AP26" s="412"/>
      <c r="AQ26" s="412"/>
      <c r="AR26" s="413"/>
      <c r="AS26" s="411">
        <v>2839</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184</v>
      </c>
      <c r="BO26" s="459"/>
      <c r="BP26" s="459"/>
      <c r="BQ26" s="459"/>
      <c r="BR26" s="459"/>
      <c r="BS26" s="459"/>
      <c r="BT26" s="459"/>
      <c r="BU26" s="460"/>
      <c r="BV26" s="458" t="s">
        <v>185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186</v>
      </c>
      <c r="F27" s="415"/>
      <c r="G27" s="415"/>
      <c r="H27" s="415"/>
      <c r="I27" s="415"/>
      <c r="J27" s="415"/>
      <c r="K27" s="416"/>
      <c r="L27" s="411">
        <v>1</v>
      </c>
      <c r="M27" s="412"/>
      <c r="N27" s="412"/>
      <c r="O27" s="412"/>
      <c r="P27" s="413"/>
      <c r="Q27" s="411">
        <v>2820</v>
      </c>
      <c r="R27" s="412"/>
      <c r="S27" s="412"/>
      <c r="T27" s="412"/>
      <c r="U27" s="412"/>
      <c r="V27" s="413"/>
      <c r="W27" s="501"/>
      <c r="X27" s="438"/>
      <c r="Y27" s="439"/>
      <c r="Z27" s="414" t="s">
        <v>187</v>
      </c>
      <c r="AA27" s="415"/>
      <c r="AB27" s="415"/>
      <c r="AC27" s="415"/>
      <c r="AD27" s="415"/>
      <c r="AE27" s="415"/>
      <c r="AF27" s="415"/>
      <c r="AG27" s="416"/>
      <c r="AH27" s="411">
        <v>1</v>
      </c>
      <c r="AI27" s="412"/>
      <c r="AJ27" s="412"/>
      <c r="AK27" s="412"/>
      <c r="AL27" s="413"/>
      <c r="AM27" s="411" t="s">
        <v>188</v>
      </c>
      <c r="AN27" s="412"/>
      <c r="AO27" s="412"/>
      <c r="AP27" s="412"/>
      <c r="AQ27" s="412"/>
      <c r="AR27" s="413"/>
      <c r="AS27" s="411" t="s">
        <v>188</v>
      </c>
      <c r="AT27" s="412"/>
      <c r="AU27" s="412"/>
      <c r="AV27" s="412"/>
      <c r="AW27" s="412"/>
      <c r="AX27" s="471"/>
      <c r="AY27" s="495" t="s">
        <v>189</v>
      </c>
      <c r="AZ27" s="496"/>
      <c r="BA27" s="496"/>
      <c r="BB27" s="496"/>
      <c r="BC27" s="496"/>
      <c r="BD27" s="496"/>
      <c r="BE27" s="496"/>
      <c r="BF27" s="496"/>
      <c r="BG27" s="496"/>
      <c r="BH27" s="496"/>
      <c r="BI27" s="496"/>
      <c r="BJ27" s="496"/>
      <c r="BK27" s="496"/>
      <c r="BL27" s="496"/>
      <c r="BM27" s="497"/>
      <c r="BN27" s="492">
        <v>95818</v>
      </c>
      <c r="BO27" s="493"/>
      <c r="BP27" s="493"/>
      <c r="BQ27" s="493"/>
      <c r="BR27" s="493"/>
      <c r="BS27" s="493"/>
      <c r="BT27" s="493"/>
      <c r="BU27" s="494"/>
      <c r="BV27" s="492">
        <v>95816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190</v>
      </c>
      <c r="F28" s="415"/>
      <c r="G28" s="415"/>
      <c r="H28" s="415"/>
      <c r="I28" s="415"/>
      <c r="J28" s="415"/>
      <c r="K28" s="416"/>
      <c r="L28" s="411">
        <v>1</v>
      </c>
      <c r="M28" s="412"/>
      <c r="N28" s="412"/>
      <c r="O28" s="412"/>
      <c r="P28" s="413"/>
      <c r="Q28" s="411">
        <v>2350</v>
      </c>
      <c r="R28" s="412"/>
      <c r="S28" s="412"/>
      <c r="T28" s="412"/>
      <c r="U28" s="412"/>
      <c r="V28" s="413"/>
      <c r="W28" s="501"/>
      <c r="X28" s="438"/>
      <c r="Y28" s="439"/>
      <c r="Z28" s="414" t="s">
        <v>191</v>
      </c>
      <c r="AA28" s="415"/>
      <c r="AB28" s="415"/>
      <c r="AC28" s="415"/>
      <c r="AD28" s="415"/>
      <c r="AE28" s="415"/>
      <c r="AF28" s="415"/>
      <c r="AG28" s="416"/>
      <c r="AH28" s="411" t="s">
        <v>179</v>
      </c>
      <c r="AI28" s="412"/>
      <c r="AJ28" s="412"/>
      <c r="AK28" s="412"/>
      <c r="AL28" s="413"/>
      <c r="AM28" s="411" t="s">
        <v>192</v>
      </c>
      <c r="AN28" s="412"/>
      <c r="AO28" s="412"/>
      <c r="AP28" s="412"/>
      <c r="AQ28" s="412"/>
      <c r="AR28" s="413"/>
      <c r="AS28" s="411" t="s">
        <v>139</v>
      </c>
      <c r="AT28" s="412"/>
      <c r="AU28" s="412"/>
      <c r="AV28" s="412"/>
      <c r="AW28" s="412"/>
      <c r="AX28" s="471"/>
      <c r="AY28" s="475" t="s">
        <v>193</v>
      </c>
      <c r="AZ28" s="476"/>
      <c r="BA28" s="476"/>
      <c r="BB28" s="477"/>
      <c r="BC28" s="484" t="s">
        <v>48</v>
      </c>
      <c r="BD28" s="485"/>
      <c r="BE28" s="485"/>
      <c r="BF28" s="485"/>
      <c r="BG28" s="485"/>
      <c r="BH28" s="485"/>
      <c r="BI28" s="485"/>
      <c r="BJ28" s="485"/>
      <c r="BK28" s="485"/>
      <c r="BL28" s="485"/>
      <c r="BM28" s="486"/>
      <c r="BN28" s="487">
        <v>1324276</v>
      </c>
      <c r="BO28" s="488"/>
      <c r="BP28" s="488"/>
      <c r="BQ28" s="488"/>
      <c r="BR28" s="488"/>
      <c r="BS28" s="488"/>
      <c r="BT28" s="488"/>
      <c r="BU28" s="489"/>
      <c r="BV28" s="487">
        <v>1223661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194</v>
      </c>
      <c r="F29" s="415"/>
      <c r="G29" s="415"/>
      <c r="H29" s="415"/>
      <c r="I29" s="415"/>
      <c r="J29" s="415"/>
      <c r="K29" s="416"/>
      <c r="L29" s="411">
        <v>8</v>
      </c>
      <c r="M29" s="412"/>
      <c r="N29" s="412"/>
      <c r="O29" s="412"/>
      <c r="P29" s="413"/>
      <c r="Q29" s="411">
        <v>2240</v>
      </c>
      <c r="R29" s="412"/>
      <c r="S29" s="412"/>
      <c r="T29" s="412"/>
      <c r="U29" s="412"/>
      <c r="V29" s="413"/>
      <c r="W29" s="502"/>
      <c r="X29" s="503"/>
      <c r="Y29" s="504"/>
      <c r="Z29" s="414" t="s">
        <v>195</v>
      </c>
      <c r="AA29" s="415"/>
      <c r="AB29" s="415"/>
      <c r="AC29" s="415"/>
      <c r="AD29" s="415"/>
      <c r="AE29" s="415"/>
      <c r="AF29" s="415"/>
      <c r="AG29" s="416"/>
      <c r="AH29" s="411">
        <v>69</v>
      </c>
      <c r="AI29" s="412"/>
      <c r="AJ29" s="412"/>
      <c r="AK29" s="412"/>
      <c r="AL29" s="413"/>
      <c r="AM29" s="411">
        <v>197692</v>
      </c>
      <c r="AN29" s="412"/>
      <c r="AO29" s="412"/>
      <c r="AP29" s="412"/>
      <c r="AQ29" s="412"/>
      <c r="AR29" s="413"/>
      <c r="AS29" s="411">
        <v>2865</v>
      </c>
      <c r="AT29" s="412"/>
      <c r="AU29" s="412"/>
      <c r="AV29" s="412"/>
      <c r="AW29" s="412"/>
      <c r="AX29" s="471"/>
      <c r="AY29" s="478"/>
      <c r="AZ29" s="479"/>
      <c r="BA29" s="479"/>
      <c r="BB29" s="480"/>
      <c r="BC29" s="472" t="s">
        <v>196</v>
      </c>
      <c r="BD29" s="473"/>
      <c r="BE29" s="473"/>
      <c r="BF29" s="473"/>
      <c r="BG29" s="473"/>
      <c r="BH29" s="473"/>
      <c r="BI29" s="473"/>
      <c r="BJ29" s="473"/>
      <c r="BK29" s="473"/>
      <c r="BL29" s="473"/>
      <c r="BM29" s="474"/>
      <c r="BN29" s="458">
        <v>381168</v>
      </c>
      <c r="BO29" s="459"/>
      <c r="BP29" s="459"/>
      <c r="BQ29" s="459"/>
      <c r="BR29" s="459"/>
      <c r="BS29" s="459"/>
      <c r="BT29" s="459"/>
      <c r="BU29" s="460"/>
      <c r="BV29" s="458">
        <v>350596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197</v>
      </c>
      <c r="X30" s="426"/>
      <c r="Y30" s="426"/>
      <c r="Z30" s="426"/>
      <c r="AA30" s="426"/>
      <c r="AB30" s="426"/>
      <c r="AC30" s="426"/>
      <c r="AD30" s="426"/>
      <c r="AE30" s="426"/>
      <c r="AF30" s="426"/>
      <c r="AG30" s="427"/>
      <c r="AH30" s="428">
        <v>94.3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844364</v>
      </c>
      <c r="BO30" s="493"/>
      <c r="BP30" s="493"/>
      <c r="BQ30" s="493"/>
      <c r="BR30" s="493"/>
      <c r="BS30" s="493"/>
      <c r="BT30" s="493"/>
      <c r="BU30" s="494"/>
      <c r="BV30" s="492">
        <v>807593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198</v>
      </c>
      <c r="D32" s="417"/>
      <c r="E32" s="417"/>
      <c r="F32" s="417"/>
      <c r="G32" s="417"/>
      <c r="H32" s="417"/>
      <c r="I32" s="417"/>
      <c r="J32" s="417"/>
      <c r="K32" s="417"/>
      <c r="L32" s="417"/>
      <c r="M32" s="417"/>
      <c r="N32" s="417"/>
      <c r="O32" s="417"/>
      <c r="P32" s="417"/>
      <c r="Q32" s="417"/>
      <c r="R32" s="417"/>
      <c r="S32" s="417"/>
      <c r="U32" s="418" t="s">
        <v>199</v>
      </c>
      <c r="V32" s="418"/>
      <c r="W32" s="418"/>
      <c r="X32" s="418"/>
      <c r="Y32" s="418"/>
      <c r="Z32" s="418"/>
      <c r="AA32" s="418"/>
      <c r="AB32" s="418"/>
      <c r="AC32" s="418"/>
      <c r="AD32" s="418"/>
      <c r="AE32" s="418"/>
      <c r="AF32" s="418"/>
      <c r="AG32" s="418"/>
      <c r="AH32" s="418"/>
      <c r="AI32" s="418"/>
      <c r="AJ32" s="418"/>
      <c r="AK32" s="418"/>
      <c r="AM32" s="418" t="s">
        <v>200</v>
      </c>
      <c r="AN32" s="418"/>
      <c r="AO32" s="418"/>
      <c r="AP32" s="418"/>
      <c r="AQ32" s="418"/>
      <c r="AR32" s="418"/>
      <c r="AS32" s="418"/>
      <c r="AT32" s="418"/>
      <c r="AU32" s="418"/>
      <c r="AV32" s="418"/>
      <c r="AW32" s="418"/>
      <c r="AX32" s="418"/>
      <c r="AY32" s="418"/>
      <c r="AZ32" s="418"/>
      <c r="BA32" s="418"/>
      <c r="BB32" s="418"/>
      <c r="BC32" s="418"/>
      <c r="BE32" s="418" t="s">
        <v>201</v>
      </c>
      <c r="BF32" s="418"/>
      <c r="BG32" s="418"/>
      <c r="BH32" s="418"/>
      <c r="BI32" s="418"/>
      <c r="BJ32" s="418"/>
      <c r="BK32" s="418"/>
      <c r="BL32" s="418"/>
      <c r="BM32" s="418"/>
      <c r="BN32" s="418"/>
      <c r="BO32" s="418"/>
      <c r="BP32" s="418"/>
      <c r="BQ32" s="418"/>
      <c r="BR32" s="418"/>
      <c r="BS32" s="418"/>
      <c r="BT32" s="418"/>
      <c r="BU32" s="418"/>
      <c r="BW32" s="418" t="s">
        <v>202</v>
      </c>
      <c r="BX32" s="418"/>
      <c r="BY32" s="418"/>
      <c r="BZ32" s="418"/>
      <c r="CA32" s="418"/>
      <c r="CB32" s="418"/>
      <c r="CC32" s="418"/>
      <c r="CD32" s="418"/>
      <c r="CE32" s="418"/>
      <c r="CF32" s="418"/>
      <c r="CG32" s="418"/>
      <c r="CH32" s="418"/>
      <c r="CI32" s="418"/>
      <c r="CJ32" s="418"/>
      <c r="CK32" s="418"/>
      <c r="CL32" s="418"/>
      <c r="CM32" s="418"/>
      <c r="CO32" s="418" t="s">
        <v>203</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204</v>
      </c>
      <c r="D33" s="410"/>
      <c r="E33" s="409" t="s">
        <v>205</v>
      </c>
      <c r="F33" s="409"/>
      <c r="G33" s="409"/>
      <c r="H33" s="409"/>
      <c r="I33" s="409"/>
      <c r="J33" s="409"/>
      <c r="K33" s="409"/>
      <c r="L33" s="409"/>
      <c r="M33" s="409"/>
      <c r="N33" s="409"/>
      <c r="O33" s="409"/>
      <c r="P33" s="409"/>
      <c r="Q33" s="409"/>
      <c r="R33" s="409"/>
      <c r="S33" s="409"/>
      <c r="T33" s="203"/>
      <c r="U33" s="410" t="s">
        <v>206</v>
      </c>
      <c r="V33" s="410"/>
      <c r="W33" s="409" t="s">
        <v>207</v>
      </c>
      <c r="X33" s="409"/>
      <c r="Y33" s="409"/>
      <c r="Z33" s="409"/>
      <c r="AA33" s="409"/>
      <c r="AB33" s="409"/>
      <c r="AC33" s="409"/>
      <c r="AD33" s="409"/>
      <c r="AE33" s="409"/>
      <c r="AF33" s="409"/>
      <c r="AG33" s="409"/>
      <c r="AH33" s="409"/>
      <c r="AI33" s="409"/>
      <c r="AJ33" s="409"/>
      <c r="AK33" s="409"/>
      <c r="AL33" s="203"/>
      <c r="AM33" s="410" t="s">
        <v>208</v>
      </c>
      <c r="AN33" s="410"/>
      <c r="AO33" s="409" t="s">
        <v>209</v>
      </c>
      <c r="AP33" s="409"/>
      <c r="AQ33" s="409"/>
      <c r="AR33" s="409"/>
      <c r="AS33" s="409"/>
      <c r="AT33" s="409"/>
      <c r="AU33" s="409"/>
      <c r="AV33" s="409"/>
      <c r="AW33" s="409"/>
      <c r="AX33" s="409"/>
      <c r="AY33" s="409"/>
      <c r="AZ33" s="409"/>
      <c r="BA33" s="409"/>
      <c r="BB33" s="409"/>
      <c r="BC33" s="409"/>
      <c r="BD33" s="204"/>
      <c r="BE33" s="409" t="s">
        <v>210</v>
      </c>
      <c r="BF33" s="409"/>
      <c r="BG33" s="409" t="s">
        <v>211</v>
      </c>
      <c r="BH33" s="409"/>
      <c r="BI33" s="409"/>
      <c r="BJ33" s="409"/>
      <c r="BK33" s="409"/>
      <c r="BL33" s="409"/>
      <c r="BM33" s="409"/>
      <c r="BN33" s="409"/>
      <c r="BO33" s="409"/>
      <c r="BP33" s="409"/>
      <c r="BQ33" s="409"/>
      <c r="BR33" s="409"/>
      <c r="BS33" s="409"/>
      <c r="BT33" s="409"/>
      <c r="BU33" s="409"/>
      <c r="BV33" s="204"/>
      <c r="BW33" s="410" t="s">
        <v>210</v>
      </c>
      <c r="BX33" s="410"/>
      <c r="BY33" s="409" t="s">
        <v>212</v>
      </c>
      <c r="BZ33" s="409"/>
      <c r="CA33" s="409"/>
      <c r="CB33" s="409"/>
      <c r="CC33" s="409"/>
      <c r="CD33" s="409"/>
      <c r="CE33" s="409"/>
      <c r="CF33" s="409"/>
      <c r="CG33" s="409"/>
      <c r="CH33" s="409"/>
      <c r="CI33" s="409"/>
      <c r="CJ33" s="409"/>
      <c r="CK33" s="409"/>
      <c r="CL33" s="409"/>
      <c r="CM33" s="409"/>
      <c r="CN33" s="203"/>
      <c r="CO33" s="410" t="s">
        <v>206</v>
      </c>
      <c r="CP33" s="410"/>
      <c r="CQ33" s="409" t="s">
        <v>213</v>
      </c>
      <c r="CR33" s="409"/>
      <c r="CS33" s="409"/>
      <c r="CT33" s="409"/>
      <c r="CU33" s="409"/>
      <c r="CV33" s="409"/>
      <c r="CW33" s="409"/>
      <c r="CX33" s="409"/>
      <c r="CY33" s="409"/>
      <c r="CZ33" s="409"/>
      <c r="DA33" s="409"/>
      <c r="DB33" s="409"/>
      <c r="DC33" s="409"/>
      <c r="DD33" s="409"/>
      <c r="DE33" s="409"/>
      <c r="DF33" s="203"/>
      <c r="DG33" s="408" t="s">
        <v>214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f>IF(CQ34="","",MAX(C34:D43,U34:V43,AM34:AN43,BE34:BF43,BW34:BX43)+1)</f>
        <v>7</v>
      </c>
      <c r="CP34" s="406"/>
      <c r="CQ34" s="407" t="str">
        <f>IF('各会計、関係団体の財政状況及び健全化判断比率'!BS7="","",'各会計、関係団体の財政状況及び健全化判断比率'!BS7)</f>
        <v>吉富町土地開発公社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奨学金特別会計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IF('各会計、関係団体の財政状況及び健全化判断比率'!B31="","",'各会計、関係団体の財政状況及び健全化判断比率'!B31)</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f t="shared" ref="CO35:CO43" si="3">IF(CQ35="","",CO34+1)</f>
        <v>8</v>
      </c>
      <c r="CP35" s="406"/>
      <c r="CQ35" s="407" t="str">
        <f>IF('各会計、関係団体の財政状況及び健全化判断比率'!BS8="","",'各会計、関係団体の財政状況及び健全化判断比率'!BS8)</f>
        <v>㈱ツクローネ吉富</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215</v>
      </c>
      <c r="E46" s="403" t="s">
        <v>216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220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221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222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h08770JkOmWFXcuSy7tijD+HXHCKIq5Thkz8g7SdVD6+Vrf0fJDLYN+OXQPk1QEOHIY2prYDhT+6C0o0hIIS1w==" saltValue="V4e0MYvljitJXG9R69vh9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15" t="s">
        <v>581</v>
      </c>
      <c r="D34" s="1215"/>
      <c r="E34" s="1216"/>
      <c r="F34" s="32">
        <v>10.25</v>
      </c>
      <c r="G34" s="33">
        <v>12.98</v>
      </c>
      <c r="H34" s="33">
        <v>14.91</v>
      </c>
      <c r="I34" s="33">
        <v>8.7200000000000006</v>
      </c>
      <c r="J34" s="34">
        <v>9.1999999999999993</v>
      </c>
      <c r="K34" s="22"/>
      <c r="L34" s="22"/>
      <c r="M34" s="22"/>
      <c r="N34" s="22"/>
      <c r="O34" s="22"/>
      <c r="P34" s="22"/>
    </row>
    <row r="35" spans="1:16" ht="39" customHeight="1">
      <c r="A35" s="22"/>
      <c r="B35" s="35"/>
      <c r="C35" s="1209" t="s">
        <v>582</v>
      </c>
      <c r="D35" s="1210"/>
      <c r="E35" s="1211"/>
      <c r="F35" s="36">
        <v>7.23</v>
      </c>
      <c r="G35" s="37">
        <v>7.47</v>
      </c>
      <c r="H35" s="37">
        <v>7.7</v>
      </c>
      <c r="I35" s="37">
        <v>8.01</v>
      </c>
      <c r="J35" s="38">
        <v>8.39</v>
      </c>
      <c r="K35" s="22"/>
      <c r="L35" s="22"/>
      <c r="M35" s="22"/>
      <c r="N35" s="22"/>
      <c r="O35" s="22"/>
      <c r="P35" s="22"/>
    </row>
    <row r="36" spans="1:16" ht="39" customHeight="1">
      <c r="A36" s="22"/>
      <c r="B36" s="35"/>
      <c r="C36" s="1209" t="s">
        <v>583</v>
      </c>
      <c r="D36" s="1210"/>
      <c r="E36" s="1211"/>
      <c r="F36" s="36" t="s">
        <v>531</v>
      </c>
      <c r="G36" s="37" t="s">
        <v>531</v>
      </c>
      <c r="H36" s="37">
        <v>2.84</v>
      </c>
      <c r="I36" s="37">
        <v>4.45</v>
      </c>
      <c r="J36" s="38">
        <v>4.43</v>
      </c>
      <c r="K36" s="22"/>
      <c r="L36" s="22"/>
      <c r="M36" s="22"/>
      <c r="N36" s="22"/>
      <c r="O36" s="22"/>
      <c r="P36" s="22"/>
    </row>
    <row r="37" spans="1:16" ht="39" customHeight="1">
      <c r="A37" s="22"/>
      <c r="B37" s="35"/>
      <c r="C37" s="1209" t="s">
        <v>584</v>
      </c>
      <c r="D37" s="1210"/>
      <c r="E37" s="1211"/>
      <c r="F37" s="36">
        <v>5</v>
      </c>
      <c r="G37" s="37">
        <v>2.31</v>
      </c>
      <c r="H37" s="37">
        <v>0.28999999999999998</v>
      </c>
      <c r="I37" s="37">
        <v>0.51</v>
      </c>
      <c r="J37" s="38">
        <v>1.1200000000000001</v>
      </c>
      <c r="K37" s="22"/>
      <c r="L37" s="22"/>
      <c r="M37" s="22"/>
      <c r="N37" s="22"/>
      <c r="O37" s="22"/>
      <c r="P37" s="22"/>
    </row>
    <row r="38" spans="1:16" ht="39" customHeight="1">
      <c r="A38" s="22"/>
      <c r="B38" s="35"/>
      <c r="C38" s="1209" t="s">
        <v>585</v>
      </c>
      <c r="D38" s="1210"/>
      <c r="E38" s="1211"/>
      <c r="F38" s="36">
        <v>0.24</v>
      </c>
      <c r="G38" s="37">
        <v>0.25</v>
      </c>
      <c r="H38" s="37">
        <v>0.3</v>
      </c>
      <c r="I38" s="37">
        <v>0.37</v>
      </c>
      <c r="J38" s="38">
        <v>0.38</v>
      </c>
      <c r="K38" s="22"/>
      <c r="L38" s="22"/>
      <c r="M38" s="22"/>
      <c r="N38" s="22"/>
      <c r="O38" s="22"/>
      <c r="P38" s="22"/>
    </row>
    <row r="39" spans="1:16" ht="39" customHeight="1">
      <c r="A39" s="22"/>
      <c r="B39" s="35"/>
      <c r="C39" s="1209" t="s">
        <v>586</v>
      </c>
      <c r="D39" s="1210"/>
      <c r="E39" s="1211"/>
      <c r="F39" s="36">
        <v>0.12</v>
      </c>
      <c r="G39" s="37">
        <v>0.14000000000000001</v>
      </c>
      <c r="H39" s="37">
        <v>0.12</v>
      </c>
      <c r="I39" s="37">
        <v>0.12</v>
      </c>
      <c r="J39" s="38">
        <v>0.11</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587</v>
      </c>
      <c r="D42" s="1210"/>
      <c r="E42" s="1211"/>
      <c r="F42" s="36" t="s">
        <v>531</v>
      </c>
      <c r="G42" s="37" t="s">
        <v>531</v>
      </c>
      <c r="H42" s="37" t="s">
        <v>531</v>
      </c>
      <c r="I42" s="37" t="s">
        <v>531</v>
      </c>
      <c r="J42" s="38" t="s">
        <v>531</v>
      </c>
      <c r="K42" s="22"/>
      <c r="L42" s="22"/>
      <c r="M42" s="22"/>
      <c r="N42" s="22"/>
      <c r="O42" s="22"/>
      <c r="P42" s="22"/>
    </row>
    <row r="43" spans="1:16" ht="39" customHeight="1" thickBot="1">
      <c r="A43" s="22"/>
      <c r="B43" s="40"/>
      <c r="C43" s="1212" t="s">
        <v>588</v>
      </c>
      <c r="D43" s="1213"/>
      <c r="E43" s="1214"/>
      <c r="F43" s="41">
        <v>0.62</v>
      </c>
      <c r="G43" s="42">
        <v>4.55</v>
      </c>
      <c r="H43" s="42" t="s">
        <v>531</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ND/9IHiNQ/qkMsZMGuGEX2+FFI0qzUvzi8Wq+I2V1yxxB5Z3PycrrqCmesmyqwWKcSvF92+pZtrhW9HNCQwMg==" saltValue="shefQdR/EE+1DPJylxuy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35" t="s">
        <v>11</v>
      </c>
      <c r="C45" s="1236"/>
      <c r="D45" s="58"/>
      <c r="E45" s="1241" t="s">
        <v>12</v>
      </c>
      <c r="F45" s="1241"/>
      <c r="G45" s="1241"/>
      <c r="H45" s="1241"/>
      <c r="I45" s="1241"/>
      <c r="J45" s="1242"/>
      <c r="K45" s="59">
        <v>267</v>
      </c>
      <c r="L45" s="60">
        <v>263</v>
      </c>
      <c r="M45" s="60">
        <v>262</v>
      </c>
      <c r="N45" s="60">
        <v>288</v>
      </c>
      <c r="O45" s="61">
        <v>296</v>
      </c>
      <c r="P45" s="48"/>
      <c r="Q45" s="48"/>
      <c r="R45" s="48"/>
      <c r="S45" s="48"/>
      <c r="T45" s="48"/>
      <c r="U45" s="48"/>
    </row>
    <row r="46" spans="1:21" ht="30.75" customHeight="1">
      <c r="A46" s="48"/>
      <c r="B46" s="1237"/>
      <c r="C46" s="1238"/>
      <c r="D46" s="62"/>
      <c r="E46" s="1219" t="s">
        <v>13</v>
      </c>
      <c r="F46" s="1219"/>
      <c r="G46" s="1219"/>
      <c r="H46" s="1219"/>
      <c r="I46" s="1219"/>
      <c r="J46" s="1220"/>
      <c r="K46" s="63" t="s">
        <v>531</v>
      </c>
      <c r="L46" s="64" t="s">
        <v>531</v>
      </c>
      <c r="M46" s="64" t="s">
        <v>531</v>
      </c>
      <c r="N46" s="64" t="s">
        <v>531</v>
      </c>
      <c r="O46" s="65" t="s">
        <v>531</v>
      </c>
      <c r="P46" s="48"/>
      <c r="Q46" s="48"/>
      <c r="R46" s="48"/>
      <c r="S46" s="48"/>
      <c r="T46" s="48"/>
      <c r="U46" s="48"/>
    </row>
    <row r="47" spans="1:21" ht="30.75" customHeight="1">
      <c r="A47" s="48"/>
      <c r="B47" s="1237"/>
      <c r="C47" s="1238"/>
      <c r="D47" s="62"/>
      <c r="E47" s="1219" t="s">
        <v>14</v>
      </c>
      <c r="F47" s="1219"/>
      <c r="G47" s="1219"/>
      <c r="H47" s="1219"/>
      <c r="I47" s="1219"/>
      <c r="J47" s="1220"/>
      <c r="K47" s="63" t="s">
        <v>531</v>
      </c>
      <c r="L47" s="64" t="s">
        <v>531</v>
      </c>
      <c r="M47" s="64" t="s">
        <v>531</v>
      </c>
      <c r="N47" s="64" t="s">
        <v>531</v>
      </c>
      <c r="O47" s="65" t="s">
        <v>531</v>
      </c>
      <c r="P47" s="48"/>
      <c r="Q47" s="48"/>
      <c r="R47" s="48"/>
      <c r="S47" s="48"/>
      <c r="T47" s="48"/>
      <c r="U47" s="48"/>
    </row>
    <row r="48" spans="1:21" ht="30.75" customHeight="1">
      <c r="A48" s="48"/>
      <c r="B48" s="1237"/>
      <c r="C48" s="1238"/>
      <c r="D48" s="62"/>
      <c r="E48" s="1219" t="s">
        <v>15</v>
      </c>
      <c r="F48" s="1219"/>
      <c r="G48" s="1219"/>
      <c r="H48" s="1219"/>
      <c r="I48" s="1219"/>
      <c r="J48" s="1220"/>
      <c r="K48" s="63">
        <v>122</v>
      </c>
      <c r="L48" s="64">
        <v>124</v>
      </c>
      <c r="M48" s="64">
        <v>130</v>
      </c>
      <c r="N48" s="64">
        <v>131</v>
      </c>
      <c r="O48" s="65">
        <v>136</v>
      </c>
      <c r="P48" s="48"/>
      <c r="Q48" s="48"/>
      <c r="R48" s="48"/>
      <c r="S48" s="48"/>
      <c r="T48" s="48"/>
      <c r="U48" s="48"/>
    </row>
    <row r="49" spans="1:21" ht="30.75" customHeight="1">
      <c r="A49" s="48"/>
      <c r="B49" s="1237"/>
      <c r="C49" s="1238"/>
      <c r="D49" s="62"/>
      <c r="E49" s="1219" t="s">
        <v>16</v>
      </c>
      <c r="F49" s="1219"/>
      <c r="G49" s="1219"/>
      <c r="H49" s="1219"/>
      <c r="I49" s="1219"/>
      <c r="J49" s="1220"/>
      <c r="K49" s="63">
        <v>7</v>
      </c>
      <c r="L49" s="64">
        <v>2</v>
      </c>
      <c r="M49" s="64" t="s">
        <v>531</v>
      </c>
      <c r="N49" s="64" t="s">
        <v>531</v>
      </c>
      <c r="O49" s="65">
        <v>0</v>
      </c>
      <c r="P49" s="48"/>
      <c r="Q49" s="48"/>
      <c r="R49" s="48"/>
      <c r="S49" s="48"/>
      <c r="T49" s="48"/>
      <c r="U49" s="48"/>
    </row>
    <row r="50" spans="1:21" ht="30.75" customHeight="1">
      <c r="A50" s="48"/>
      <c r="B50" s="1237"/>
      <c r="C50" s="1238"/>
      <c r="D50" s="62"/>
      <c r="E50" s="1219" t="s">
        <v>17</v>
      </c>
      <c r="F50" s="1219"/>
      <c r="G50" s="1219"/>
      <c r="H50" s="1219"/>
      <c r="I50" s="1219"/>
      <c r="J50" s="1220"/>
      <c r="K50" s="63">
        <v>31</v>
      </c>
      <c r="L50" s="64">
        <v>32</v>
      </c>
      <c r="M50" s="64">
        <v>32</v>
      </c>
      <c r="N50" s="64">
        <v>35</v>
      </c>
      <c r="O50" s="65">
        <v>35</v>
      </c>
      <c r="P50" s="48"/>
      <c r="Q50" s="48"/>
      <c r="R50" s="48"/>
      <c r="S50" s="48"/>
      <c r="T50" s="48"/>
      <c r="U50" s="48"/>
    </row>
    <row r="51" spans="1:21" ht="30.75" customHeight="1">
      <c r="A51" s="48"/>
      <c r="B51" s="1239"/>
      <c r="C51" s="1240"/>
      <c r="D51" s="66"/>
      <c r="E51" s="1219" t="s">
        <v>18</v>
      </c>
      <c r="F51" s="1219"/>
      <c r="G51" s="1219"/>
      <c r="H51" s="1219"/>
      <c r="I51" s="1219"/>
      <c r="J51" s="1220"/>
      <c r="K51" s="63" t="s">
        <v>531</v>
      </c>
      <c r="L51" s="64" t="s">
        <v>531</v>
      </c>
      <c r="M51" s="64" t="s">
        <v>531</v>
      </c>
      <c r="N51" s="64" t="s">
        <v>531</v>
      </c>
      <c r="O51" s="65" t="s">
        <v>531</v>
      </c>
      <c r="P51" s="48"/>
      <c r="Q51" s="48"/>
      <c r="R51" s="48"/>
      <c r="S51" s="48"/>
      <c r="T51" s="48"/>
      <c r="U51" s="48"/>
    </row>
    <row r="52" spans="1:21" ht="30.75" customHeight="1">
      <c r="A52" s="48"/>
      <c r="B52" s="1217" t="s">
        <v>19</v>
      </c>
      <c r="C52" s="1218"/>
      <c r="D52" s="66"/>
      <c r="E52" s="1219" t="s">
        <v>20</v>
      </c>
      <c r="F52" s="1219"/>
      <c r="G52" s="1219"/>
      <c r="H52" s="1219"/>
      <c r="I52" s="1219"/>
      <c r="J52" s="1220"/>
      <c r="K52" s="63">
        <v>257</v>
      </c>
      <c r="L52" s="64">
        <v>275</v>
      </c>
      <c r="M52" s="64">
        <v>273</v>
      </c>
      <c r="N52" s="64">
        <v>298</v>
      </c>
      <c r="O52" s="65">
        <v>302</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170</v>
      </c>
      <c r="L53" s="69">
        <v>146</v>
      </c>
      <c r="M53" s="69">
        <v>151</v>
      </c>
      <c r="N53" s="69">
        <v>156</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KnyzHn63EXcxOUg/uFzLPRVAr3SpfRf5wdmnmEZbslPkd8d6dFPXUBqyUtmA3ggkmqTc+yjG/nL2loFIahGyg==" saltValue="G8QDOKpPrzYKWFJ0IrIs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S45" sqref="S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55" t="s">
        <v>30</v>
      </c>
      <c r="C41" s="1256"/>
      <c r="D41" s="102"/>
      <c r="E41" s="1257" t="s">
        <v>31</v>
      </c>
      <c r="F41" s="1257"/>
      <c r="G41" s="1257"/>
      <c r="H41" s="1258"/>
      <c r="I41" s="358">
        <v>3286</v>
      </c>
      <c r="J41" s="359">
        <v>3363</v>
      </c>
      <c r="K41" s="359">
        <v>3390</v>
      </c>
      <c r="L41" s="359">
        <v>3412</v>
      </c>
      <c r="M41" s="360">
        <v>3499</v>
      </c>
    </row>
    <row r="42" spans="2:13" ht="27.75" customHeight="1">
      <c r="B42" s="1245"/>
      <c r="C42" s="1246"/>
      <c r="D42" s="103"/>
      <c r="E42" s="1249" t="s">
        <v>32</v>
      </c>
      <c r="F42" s="1249"/>
      <c r="G42" s="1249"/>
      <c r="H42" s="1250"/>
      <c r="I42" s="361" t="s">
        <v>531</v>
      </c>
      <c r="J42" s="362" t="s">
        <v>531</v>
      </c>
      <c r="K42" s="362" t="s">
        <v>531</v>
      </c>
      <c r="L42" s="362" t="s">
        <v>531</v>
      </c>
      <c r="M42" s="363" t="s">
        <v>531</v>
      </c>
    </row>
    <row r="43" spans="2:13" ht="27.75" customHeight="1">
      <c r="B43" s="1245"/>
      <c r="C43" s="1246"/>
      <c r="D43" s="103"/>
      <c r="E43" s="1249" t="s">
        <v>33</v>
      </c>
      <c r="F43" s="1249"/>
      <c r="G43" s="1249"/>
      <c r="H43" s="1250"/>
      <c r="I43" s="361">
        <v>2413</v>
      </c>
      <c r="J43" s="362">
        <v>2513</v>
      </c>
      <c r="K43" s="362">
        <v>2697</v>
      </c>
      <c r="L43" s="362">
        <v>2751</v>
      </c>
      <c r="M43" s="363">
        <v>2767</v>
      </c>
    </row>
    <row r="44" spans="2:13" ht="27.75" customHeight="1">
      <c r="B44" s="1245"/>
      <c r="C44" s="1246"/>
      <c r="D44" s="103"/>
      <c r="E44" s="1249" t="s">
        <v>34</v>
      </c>
      <c r="F44" s="1249"/>
      <c r="G44" s="1249"/>
      <c r="H44" s="1250"/>
      <c r="I44" s="361">
        <v>159</v>
      </c>
      <c r="J44" s="362">
        <v>190</v>
      </c>
      <c r="K44" s="362">
        <v>215</v>
      </c>
      <c r="L44" s="362">
        <v>184</v>
      </c>
      <c r="M44" s="363">
        <v>152</v>
      </c>
    </row>
    <row r="45" spans="2:13" ht="27.75" customHeight="1">
      <c r="B45" s="1245"/>
      <c r="C45" s="1246"/>
      <c r="D45" s="103"/>
      <c r="E45" s="1249" t="s">
        <v>35</v>
      </c>
      <c r="F45" s="1249"/>
      <c r="G45" s="1249"/>
      <c r="H45" s="1250"/>
      <c r="I45" s="361">
        <v>347</v>
      </c>
      <c r="J45" s="362">
        <v>302</v>
      </c>
      <c r="K45" s="362">
        <v>320</v>
      </c>
      <c r="L45" s="362">
        <v>380</v>
      </c>
      <c r="M45" s="363">
        <v>385</v>
      </c>
    </row>
    <row r="46" spans="2:13" ht="27.75" customHeight="1">
      <c r="B46" s="1245"/>
      <c r="C46" s="1246"/>
      <c r="D46" s="104"/>
      <c r="E46" s="1249" t="s">
        <v>36</v>
      </c>
      <c r="F46" s="1249"/>
      <c r="G46" s="1249"/>
      <c r="H46" s="1250"/>
      <c r="I46" s="361" t="s">
        <v>531</v>
      </c>
      <c r="J46" s="362" t="s">
        <v>531</v>
      </c>
      <c r="K46" s="362" t="s">
        <v>531</v>
      </c>
      <c r="L46" s="362" t="s">
        <v>531</v>
      </c>
      <c r="M46" s="363" t="s">
        <v>531</v>
      </c>
    </row>
    <row r="47" spans="2:13" ht="27.75" customHeight="1">
      <c r="B47" s="1245"/>
      <c r="C47" s="1246"/>
      <c r="D47" s="105"/>
      <c r="E47" s="1259" t="s">
        <v>37</v>
      </c>
      <c r="F47" s="1260"/>
      <c r="G47" s="1260"/>
      <c r="H47" s="1261"/>
      <c r="I47" s="361" t="s">
        <v>531</v>
      </c>
      <c r="J47" s="362" t="s">
        <v>531</v>
      </c>
      <c r="K47" s="362" t="s">
        <v>531</v>
      </c>
      <c r="L47" s="362" t="s">
        <v>531</v>
      </c>
      <c r="M47" s="363" t="s">
        <v>531</v>
      </c>
    </row>
    <row r="48" spans="2:13" ht="27.75" customHeight="1">
      <c r="B48" s="1245"/>
      <c r="C48" s="1246"/>
      <c r="D48" s="103"/>
      <c r="E48" s="1249" t="s">
        <v>38</v>
      </c>
      <c r="F48" s="1249"/>
      <c r="G48" s="1249"/>
      <c r="H48" s="1250"/>
      <c r="I48" s="361" t="s">
        <v>531</v>
      </c>
      <c r="J48" s="362" t="s">
        <v>531</v>
      </c>
      <c r="K48" s="362" t="s">
        <v>531</v>
      </c>
      <c r="L48" s="362" t="s">
        <v>531</v>
      </c>
      <c r="M48" s="363" t="s">
        <v>531</v>
      </c>
    </row>
    <row r="49" spans="2:13" ht="27.75" customHeight="1">
      <c r="B49" s="1247"/>
      <c r="C49" s="1248"/>
      <c r="D49" s="103"/>
      <c r="E49" s="1249" t="s">
        <v>39</v>
      </c>
      <c r="F49" s="1249"/>
      <c r="G49" s="1249"/>
      <c r="H49" s="1250"/>
      <c r="I49" s="361" t="s">
        <v>531</v>
      </c>
      <c r="J49" s="362" t="s">
        <v>531</v>
      </c>
      <c r="K49" s="362" t="s">
        <v>531</v>
      </c>
      <c r="L49" s="362" t="s">
        <v>531</v>
      </c>
      <c r="M49" s="363" t="s">
        <v>531</v>
      </c>
    </row>
    <row r="50" spans="2:13" ht="27.75" customHeight="1">
      <c r="B50" s="1243" t="s">
        <v>40</v>
      </c>
      <c r="C50" s="1244"/>
      <c r="D50" s="106"/>
      <c r="E50" s="1249" t="s">
        <v>41</v>
      </c>
      <c r="F50" s="1249"/>
      <c r="G50" s="1249"/>
      <c r="H50" s="1250"/>
      <c r="I50" s="361">
        <v>2393</v>
      </c>
      <c r="J50" s="362">
        <v>2408</v>
      </c>
      <c r="K50" s="362">
        <v>2390</v>
      </c>
      <c r="L50" s="362">
        <v>2567</v>
      </c>
      <c r="M50" s="363">
        <v>2743</v>
      </c>
    </row>
    <row r="51" spans="2:13" ht="27.75" customHeight="1">
      <c r="B51" s="1245"/>
      <c r="C51" s="1246"/>
      <c r="D51" s="103"/>
      <c r="E51" s="1249" t="s">
        <v>42</v>
      </c>
      <c r="F51" s="1249"/>
      <c r="G51" s="1249"/>
      <c r="H51" s="1250"/>
      <c r="I51" s="361">
        <v>577</v>
      </c>
      <c r="J51" s="362">
        <v>612</v>
      </c>
      <c r="K51" s="362">
        <v>621</v>
      </c>
      <c r="L51" s="362">
        <v>677</v>
      </c>
      <c r="M51" s="363">
        <v>722</v>
      </c>
    </row>
    <row r="52" spans="2:13" ht="27.75" customHeight="1">
      <c r="B52" s="1247"/>
      <c r="C52" s="1248"/>
      <c r="D52" s="103"/>
      <c r="E52" s="1249" t="s">
        <v>43</v>
      </c>
      <c r="F52" s="1249"/>
      <c r="G52" s="1249"/>
      <c r="H52" s="1250"/>
      <c r="I52" s="361">
        <v>3320</v>
      </c>
      <c r="J52" s="362">
        <v>3317</v>
      </c>
      <c r="K52" s="362">
        <v>3329</v>
      </c>
      <c r="L52" s="362">
        <v>3375</v>
      </c>
      <c r="M52" s="363">
        <v>3284</v>
      </c>
    </row>
    <row r="53" spans="2:13" ht="27.75" customHeight="1" thickBot="1">
      <c r="B53" s="1251" t="s">
        <v>44</v>
      </c>
      <c r="C53" s="1252"/>
      <c r="D53" s="107"/>
      <c r="E53" s="1253" t="s">
        <v>45</v>
      </c>
      <c r="F53" s="1253"/>
      <c r="G53" s="1253"/>
      <c r="H53" s="1254"/>
      <c r="I53" s="364">
        <v>-87</v>
      </c>
      <c r="J53" s="365">
        <v>32</v>
      </c>
      <c r="K53" s="365">
        <v>282</v>
      </c>
      <c r="L53" s="365">
        <v>107</v>
      </c>
      <c r="M53" s="366">
        <v>56</v>
      </c>
    </row>
    <row r="54" spans="2:13" ht="27.75" customHeight="1">
      <c r="B54" s="108" t="s">
        <v>46</v>
      </c>
      <c r="C54" s="109"/>
      <c r="D54" s="109"/>
      <c r="E54" s="110"/>
      <c r="F54" s="110"/>
      <c r="G54" s="110"/>
      <c r="H54" s="110"/>
      <c r="I54" s="111"/>
      <c r="J54" s="111"/>
      <c r="K54" s="111"/>
      <c r="L54" s="111"/>
      <c r="M54" s="111"/>
    </row>
    <row r="55" spans="2:13"/>
  </sheetData>
  <sheetProtection algorithmName="SHA-512" hashValue="Cp4+fu3VWjhmAAMtFUPSMTipj7kH/EVkMwq6+RFK6br8DtRnW8kuhZyn+M3E0BIrRgNCcfFnxKh/tcGcQrGtPA==" saltValue="gU+mcHNZFyLjjd5P78Ob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574</v>
      </c>
      <c r="G54" s="116" t="s">
        <v>575</v>
      </c>
      <c r="H54" s="117" t="s">
        <v>576</v>
      </c>
    </row>
    <row r="55" spans="2:8" ht="52.5" customHeight="1">
      <c r="B55" s="118"/>
      <c r="C55" s="1270" t="s">
        <v>48</v>
      </c>
      <c r="D55" s="1270"/>
      <c r="E55" s="1271"/>
      <c r="F55" s="119">
        <v>1063</v>
      </c>
      <c r="G55" s="119">
        <v>1224</v>
      </c>
      <c r="H55" s="120">
        <v>1324</v>
      </c>
    </row>
    <row r="56" spans="2:8" ht="52.5" customHeight="1">
      <c r="B56" s="121"/>
      <c r="C56" s="1272" t="s">
        <v>49</v>
      </c>
      <c r="D56" s="1272"/>
      <c r="E56" s="1273"/>
      <c r="F56" s="122">
        <v>350</v>
      </c>
      <c r="G56" s="122">
        <v>351</v>
      </c>
      <c r="H56" s="123">
        <v>381</v>
      </c>
    </row>
    <row r="57" spans="2:8" ht="53.25" customHeight="1">
      <c r="B57" s="121"/>
      <c r="C57" s="1274" t="s">
        <v>50</v>
      </c>
      <c r="D57" s="1274"/>
      <c r="E57" s="1275"/>
      <c r="F57" s="124">
        <v>804</v>
      </c>
      <c r="G57" s="124">
        <v>808</v>
      </c>
      <c r="H57" s="125">
        <v>844</v>
      </c>
    </row>
    <row r="58" spans="2:8" ht="45.75" customHeight="1">
      <c r="B58" s="126"/>
      <c r="C58" s="1262" t="s">
        <v>599</v>
      </c>
      <c r="D58" s="1263"/>
      <c r="E58" s="1264"/>
      <c r="F58" s="127">
        <v>295</v>
      </c>
      <c r="G58" s="127">
        <v>285</v>
      </c>
      <c r="H58" s="128">
        <v>266</v>
      </c>
    </row>
    <row r="59" spans="2:8" ht="45.75" customHeight="1">
      <c r="B59" s="126"/>
      <c r="C59" s="1262" t="s">
        <v>600</v>
      </c>
      <c r="D59" s="1263"/>
      <c r="E59" s="1264"/>
      <c r="F59" s="127">
        <v>148</v>
      </c>
      <c r="G59" s="127">
        <v>148</v>
      </c>
      <c r="H59" s="128">
        <v>204</v>
      </c>
    </row>
    <row r="60" spans="2:8" ht="45.75" customHeight="1">
      <c r="B60" s="126"/>
      <c r="C60" s="1262" t="s">
        <v>598</v>
      </c>
      <c r="D60" s="1263"/>
      <c r="E60" s="1264"/>
      <c r="F60" s="127">
        <v>170</v>
      </c>
      <c r="G60" s="127">
        <v>170</v>
      </c>
      <c r="H60" s="128">
        <v>170</v>
      </c>
    </row>
    <row r="61" spans="2:8" ht="45.75" customHeight="1">
      <c r="B61" s="126"/>
      <c r="C61" s="1262" t="s">
        <v>601</v>
      </c>
      <c r="D61" s="1263"/>
      <c r="E61" s="1264"/>
      <c r="F61" s="127">
        <v>102</v>
      </c>
      <c r="G61" s="127">
        <v>102</v>
      </c>
      <c r="H61" s="128">
        <v>102</v>
      </c>
    </row>
    <row r="62" spans="2:8" ht="45.75" customHeight="1" thickBot="1">
      <c r="B62" s="129"/>
      <c r="C62" s="1265" t="s">
        <v>602</v>
      </c>
      <c r="D62" s="1266"/>
      <c r="E62" s="1267"/>
      <c r="F62" s="130">
        <v>46</v>
      </c>
      <c r="G62" s="130">
        <v>46</v>
      </c>
      <c r="H62" s="131">
        <v>46</v>
      </c>
    </row>
    <row r="63" spans="2:8" ht="52.5" customHeight="1" thickBot="1">
      <c r="B63" s="132"/>
      <c r="C63" s="1268" t="s">
        <v>51</v>
      </c>
      <c r="D63" s="1268"/>
      <c r="E63" s="1269"/>
      <c r="F63" s="133">
        <v>2218</v>
      </c>
      <c r="G63" s="133">
        <v>2382</v>
      </c>
      <c r="H63" s="134">
        <v>2550</v>
      </c>
    </row>
    <row r="64" spans="2:8"/>
  </sheetData>
  <sheetProtection algorithmName="SHA-512" hashValue="VqPrLH7yNuVL6ilOKZXCjHtyuUbZhNG2D/8xB/XFXT0U+jeHHXHhf4J45r2VmWX4jXw5s4YTHqLNTyinv+GjQw==" saltValue="G2OV7M83uD7hV3BoAa3Z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W83" sqref="AW83"/>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613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609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88" t="s">
        <v>612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607</v>
      </c>
    </row>
    <row r="50" spans="1:109" ht="13.5">
      <c r="B50" s="368"/>
      <c r="G50" s="1276"/>
      <c r="H50" s="1276"/>
      <c r="I50" s="1276"/>
      <c r="J50" s="1276"/>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572</v>
      </c>
      <c r="BQ50" s="1279"/>
      <c r="BR50" s="1279"/>
      <c r="BS50" s="1279"/>
      <c r="BT50" s="1279"/>
      <c r="BU50" s="1279"/>
      <c r="BV50" s="1279"/>
      <c r="BW50" s="1279"/>
      <c r="BX50" s="1279" t="s">
        <v>573</v>
      </c>
      <c r="BY50" s="1279"/>
      <c r="BZ50" s="1279"/>
      <c r="CA50" s="1279"/>
      <c r="CB50" s="1279"/>
      <c r="CC50" s="1279"/>
      <c r="CD50" s="1279"/>
      <c r="CE50" s="1279"/>
      <c r="CF50" s="1279" t="s">
        <v>574</v>
      </c>
      <c r="CG50" s="1279"/>
      <c r="CH50" s="1279"/>
      <c r="CI50" s="1279"/>
      <c r="CJ50" s="1279"/>
      <c r="CK50" s="1279"/>
      <c r="CL50" s="1279"/>
      <c r="CM50" s="1279"/>
      <c r="CN50" s="1279" t="s">
        <v>575</v>
      </c>
      <c r="CO50" s="1279"/>
      <c r="CP50" s="1279"/>
      <c r="CQ50" s="1279"/>
      <c r="CR50" s="1279"/>
      <c r="CS50" s="1279"/>
      <c r="CT50" s="1279"/>
      <c r="CU50" s="1279"/>
      <c r="CV50" s="1279" t="s">
        <v>576</v>
      </c>
      <c r="CW50" s="1279"/>
      <c r="CX50" s="1279"/>
      <c r="CY50" s="1279"/>
      <c r="CZ50" s="1279"/>
      <c r="DA50" s="1279"/>
      <c r="DB50" s="1279"/>
      <c r="DC50" s="1279"/>
    </row>
    <row r="51" spans="1:109" ht="13.5" customHeight="1">
      <c r="B51" s="368"/>
      <c r="G51" s="1287"/>
      <c r="H51" s="1287"/>
      <c r="I51" s="1297"/>
      <c r="J51" s="1297"/>
      <c r="K51" s="1281"/>
      <c r="L51" s="1281"/>
      <c r="M51" s="1281"/>
      <c r="N51" s="1281"/>
      <c r="AM51" s="374"/>
      <c r="AN51" s="1280" t="s">
        <v>606</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8"/>
      <c r="BQ51" s="1278"/>
      <c r="BR51" s="1278"/>
      <c r="BS51" s="1278"/>
      <c r="BT51" s="1278"/>
      <c r="BU51" s="1278"/>
      <c r="BV51" s="1278"/>
      <c r="BW51" s="1278"/>
      <c r="BX51" s="1278">
        <v>1.7</v>
      </c>
      <c r="BY51" s="1278"/>
      <c r="BZ51" s="1278"/>
      <c r="CA51" s="1278"/>
      <c r="CB51" s="1278"/>
      <c r="CC51" s="1278"/>
      <c r="CD51" s="1278"/>
      <c r="CE51" s="1278"/>
      <c r="CF51" s="1278">
        <v>15.2</v>
      </c>
      <c r="CG51" s="1278"/>
      <c r="CH51" s="1278"/>
      <c r="CI51" s="1278"/>
      <c r="CJ51" s="1278"/>
      <c r="CK51" s="1278"/>
      <c r="CL51" s="1278"/>
      <c r="CM51" s="1278"/>
      <c r="CN51" s="1278">
        <v>5.5</v>
      </c>
      <c r="CO51" s="1278"/>
      <c r="CP51" s="1278"/>
      <c r="CQ51" s="1278"/>
      <c r="CR51" s="1278"/>
      <c r="CS51" s="1278"/>
      <c r="CT51" s="1278"/>
      <c r="CU51" s="1278"/>
      <c r="CV51" s="1278">
        <v>2.6</v>
      </c>
      <c r="CW51" s="1278"/>
      <c r="CX51" s="1278"/>
      <c r="CY51" s="1278"/>
      <c r="CZ51" s="1278"/>
      <c r="DA51" s="1278"/>
      <c r="DB51" s="1278"/>
      <c r="DC51" s="1278"/>
    </row>
    <row r="52" spans="1:109" ht="13.5">
      <c r="B52" s="368"/>
      <c r="G52" s="1287"/>
      <c r="H52" s="1287"/>
      <c r="I52" s="1297"/>
      <c r="J52" s="1297"/>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382"/>
      <c r="B53" s="368"/>
      <c r="G53" s="1287"/>
      <c r="H53" s="1287"/>
      <c r="I53" s="1276"/>
      <c r="J53" s="1276"/>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611</v>
      </c>
      <c r="BC53" s="1280"/>
      <c r="BD53" s="1280"/>
      <c r="BE53" s="1280"/>
      <c r="BF53" s="1280"/>
      <c r="BG53" s="1280"/>
      <c r="BH53" s="1280"/>
      <c r="BI53" s="1280"/>
      <c r="BJ53" s="1280"/>
      <c r="BK53" s="1280"/>
      <c r="BL53" s="1280"/>
      <c r="BM53" s="1280"/>
      <c r="BN53" s="1280"/>
      <c r="BO53" s="1280"/>
      <c r="BP53" s="1278">
        <v>63.5</v>
      </c>
      <c r="BQ53" s="1278"/>
      <c r="BR53" s="1278"/>
      <c r="BS53" s="1278"/>
      <c r="BT53" s="1278"/>
      <c r="BU53" s="1278"/>
      <c r="BV53" s="1278"/>
      <c r="BW53" s="1278"/>
      <c r="BX53" s="1278">
        <v>63.9</v>
      </c>
      <c r="BY53" s="1278"/>
      <c r="BZ53" s="1278"/>
      <c r="CA53" s="1278"/>
      <c r="CB53" s="1278"/>
      <c r="CC53" s="1278"/>
      <c r="CD53" s="1278"/>
      <c r="CE53" s="1278"/>
      <c r="CF53" s="1278">
        <v>65</v>
      </c>
      <c r="CG53" s="1278"/>
      <c r="CH53" s="1278"/>
      <c r="CI53" s="1278"/>
      <c r="CJ53" s="1278"/>
      <c r="CK53" s="1278"/>
      <c r="CL53" s="1278"/>
      <c r="CM53" s="1278"/>
      <c r="CN53" s="1278">
        <v>66.5</v>
      </c>
      <c r="CO53" s="1278"/>
      <c r="CP53" s="1278"/>
      <c r="CQ53" s="1278"/>
      <c r="CR53" s="1278"/>
      <c r="CS53" s="1278"/>
      <c r="CT53" s="1278"/>
      <c r="CU53" s="1278"/>
      <c r="CV53" s="1278">
        <v>66.5</v>
      </c>
      <c r="CW53" s="1278"/>
      <c r="CX53" s="1278"/>
      <c r="CY53" s="1278"/>
      <c r="CZ53" s="1278"/>
      <c r="DA53" s="1278"/>
      <c r="DB53" s="1278"/>
      <c r="DC53" s="1278"/>
    </row>
    <row r="54" spans="1:109" ht="13.5">
      <c r="A54" s="382"/>
      <c r="B54" s="368"/>
      <c r="G54" s="1287"/>
      <c r="H54" s="1287"/>
      <c r="I54" s="1276"/>
      <c r="J54" s="1276"/>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382"/>
      <c r="B55" s="368"/>
      <c r="G55" s="1276"/>
      <c r="H55" s="1276"/>
      <c r="I55" s="1276"/>
      <c r="J55" s="1276"/>
      <c r="K55" s="1281"/>
      <c r="L55" s="1281"/>
      <c r="M55" s="1281"/>
      <c r="N55" s="1281"/>
      <c r="AN55" s="1279" t="s">
        <v>605</v>
      </c>
      <c r="AO55" s="1279"/>
      <c r="AP55" s="1279"/>
      <c r="AQ55" s="1279"/>
      <c r="AR55" s="1279"/>
      <c r="AS55" s="1279"/>
      <c r="AT55" s="1279"/>
      <c r="AU55" s="1279"/>
      <c r="AV55" s="1279"/>
      <c r="AW55" s="1279"/>
      <c r="AX55" s="1279"/>
      <c r="AY55" s="1279"/>
      <c r="AZ55" s="1279"/>
      <c r="BA55" s="1279"/>
      <c r="BB55" s="1280" t="s">
        <v>604</v>
      </c>
      <c r="BC55" s="1280"/>
      <c r="BD55" s="1280"/>
      <c r="BE55" s="1280"/>
      <c r="BF55" s="1280"/>
      <c r="BG55" s="1280"/>
      <c r="BH55" s="1280"/>
      <c r="BI55" s="1280"/>
      <c r="BJ55" s="1280"/>
      <c r="BK55" s="1280"/>
      <c r="BL55" s="1280"/>
      <c r="BM55" s="1280"/>
      <c r="BN55" s="1280"/>
      <c r="BO55" s="1280"/>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5">
      <c r="A56" s="382"/>
      <c r="B56" s="368"/>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5">
      <c r="B57" s="388"/>
      <c r="G57" s="1276"/>
      <c r="H57" s="1276"/>
      <c r="I57" s="1282"/>
      <c r="J57" s="1282"/>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611</v>
      </c>
      <c r="BC57" s="1280"/>
      <c r="BD57" s="1280"/>
      <c r="BE57" s="1280"/>
      <c r="BF57" s="1280"/>
      <c r="BG57" s="1280"/>
      <c r="BH57" s="1280"/>
      <c r="BI57" s="1280"/>
      <c r="BJ57" s="1280"/>
      <c r="BK57" s="1280"/>
      <c r="BL57" s="1280"/>
      <c r="BM57" s="1280"/>
      <c r="BN57" s="1280"/>
      <c r="BO57" s="1280"/>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93"/>
      <c r="DE57" s="388"/>
    </row>
    <row r="58" spans="1:109" s="382" customFormat="1" ht="13.5">
      <c r="A58" s="367"/>
      <c r="B58" s="388"/>
      <c r="G58" s="1276"/>
      <c r="H58" s="1276"/>
      <c r="I58" s="1282"/>
      <c r="J58" s="1282"/>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610</v>
      </c>
    </row>
    <row r="64" spans="1:109" ht="13.5">
      <c r="B64" s="368"/>
      <c r="G64" s="383"/>
      <c r="I64" s="385"/>
      <c r="J64" s="385"/>
      <c r="K64" s="385"/>
      <c r="L64" s="385"/>
      <c r="M64" s="385"/>
      <c r="N64" s="384"/>
      <c r="AM64" s="383"/>
      <c r="AN64" s="383" t="s">
        <v>609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607</v>
      </c>
    </row>
    <row r="72" spans="2:107" ht="13.5">
      <c r="B72" s="368"/>
      <c r="G72" s="1276"/>
      <c r="H72" s="1276"/>
      <c r="I72" s="1276"/>
      <c r="J72" s="1276"/>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572</v>
      </c>
      <c r="BQ72" s="1279"/>
      <c r="BR72" s="1279"/>
      <c r="BS72" s="1279"/>
      <c r="BT72" s="1279"/>
      <c r="BU72" s="1279"/>
      <c r="BV72" s="1279"/>
      <c r="BW72" s="1279"/>
      <c r="BX72" s="1279" t="s">
        <v>573</v>
      </c>
      <c r="BY72" s="1279"/>
      <c r="BZ72" s="1279"/>
      <c r="CA72" s="1279"/>
      <c r="CB72" s="1279"/>
      <c r="CC72" s="1279"/>
      <c r="CD72" s="1279"/>
      <c r="CE72" s="1279"/>
      <c r="CF72" s="1279" t="s">
        <v>574</v>
      </c>
      <c r="CG72" s="1279"/>
      <c r="CH72" s="1279"/>
      <c r="CI72" s="1279"/>
      <c r="CJ72" s="1279"/>
      <c r="CK72" s="1279"/>
      <c r="CL72" s="1279"/>
      <c r="CM72" s="1279"/>
      <c r="CN72" s="1279" t="s">
        <v>575</v>
      </c>
      <c r="CO72" s="1279"/>
      <c r="CP72" s="1279"/>
      <c r="CQ72" s="1279"/>
      <c r="CR72" s="1279"/>
      <c r="CS72" s="1279"/>
      <c r="CT72" s="1279"/>
      <c r="CU72" s="1279"/>
      <c r="CV72" s="1279" t="s">
        <v>576</v>
      </c>
      <c r="CW72" s="1279"/>
      <c r="CX72" s="1279"/>
      <c r="CY72" s="1279"/>
      <c r="CZ72" s="1279"/>
      <c r="DA72" s="1279"/>
      <c r="DB72" s="1279"/>
      <c r="DC72" s="1279"/>
    </row>
    <row r="73" spans="2:107" ht="13.5">
      <c r="B73" s="368"/>
      <c r="G73" s="1287"/>
      <c r="H73" s="1287"/>
      <c r="I73" s="1287"/>
      <c r="J73" s="1287"/>
      <c r="K73" s="1277"/>
      <c r="L73" s="1277"/>
      <c r="M73" s="1277"/>
      <c r="N73" s="1277"/>
      <c r="AM73" s="374"/>
      <c r="AN73" s="1280" t="s">
        <v>606</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v>1.7</v>
      </c>
      <c r="BY73" s="1278"/>
      <c r="BZ73" s="1278"/>
      <c r="CA73" s="1278"/>
      <c r="CB73" s="1278"/>
      <c r="CC73" s="1278"/>
      <c r="CD73" s="1278"/>
      <c r="CE73" s="1278"/>
      <c r="CF73" s="1278">
        <v>15.2</v>
      </c>
      <c r="CG73" s="1278"/>
      <c r="CH73" s="1278"/>
      <c r="CI73" s="1278"/>
      <c r="CJ73" s="1278"/>
      <c r="CK73" s="1278"/>
      <c r="CL73" s="1278"/>
      <c r="CM73" s="1278"/>
      <c r="CN73" s="1278">
        <v>5.5</v>
      </c>
      <c r="CO73" s="1278"/>
      <c r="CP73" s="1278"/>
      <c r="CQ73" s="1278"/>
      <c r="CR73" s="1278"/>
      <c r="CS73" s="1278"/>
      <c r="CT73" s="1278"/>
      <c r="CU73" s="1278"/>
      <c r="CV73" s="1278">
        <v>2.6</v>
      </c>
      <c r="CW73" s="1278"/>
      <c r="CX73" s="1278"/>
      <c r="CY73" s="1278"/>
      <c r="CZ73" s="1278"/>
      <c r="DA73" s="1278"/>
      <c r="DB73" s="1278"/>
      <c r="DC73" s="1278"/>
    </row>
    <row r="74" spans="2:107" ht="13.5">
      <c r="B74" s="368"/>
      <c r="G74" s="1287"/>
      <c r="H74" s="1287"/>
      <c r="I74" s="1287"/>
      <c r="J74" s="1287"/>
      <c r="K74" s="1277"/>
      <c r="L74" s="1277"/>
      <c r="M74" s="1277"/>
      <c r="N74" s="1277"/>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368"/>
      <c r="G75" s="1287"/>
      <c r="H75" s="1287"/>
      <c r="I75" s="1276"/>
      <c r="J75" s="1276"/>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8">
        <v>7.9</v>
      </c>
      <c r="BQ75" s="1278"/>
      <c r="BR75" s="1278"/>
      <c r="BS75" s="1278"/>
      <c r="BT75" s="1278"/>
      <c r="BU75" s="1278"/>
      <c r="BV75" s="1278"/>
      <c r="BW75" s="1278"/>
      <c r="BX75" s="1278">
        <v>8.3000000000000007</v>
      </c>
      <c r="BY75" s="1278"/>
      <c r="BZ75" s="1278"/>
      <c r="CA75" s="1278"/>
      <c r="CB75" s="1278"/>
      <c r="CC75" s="1278"/>
      <c r="CD75" s="1278"/>
      <c r="CE75" s="1278"/>
      <c r="CF75" s="1278">
        <v>8.5</v>
      </c>
      <c r="CG75" s="1278"/>
      <c r="CH75" s="1278"/>
      <c r="CI75" s="1278"/>
      <c r="CJ75" s="1278"/>
      <c r="CK75" s="1278"/>
      <c r="CL75" s="1278"/>
      <c r="CM75" s="1278"/>
      <c r="CN75" s="1278">
        <v>8</v>
      </c>
      <c r="CO75" s="1278"/>
      <c r="CP75" s="1278"/>
      <c r="CQ75" s="1278"/>
      <c r="CR75" s="1278"/>
      <c r="CS75" s="1278"/>
      <c r="CT75" s="1278"/>
      <c r="CU75" s="1278"/>
      <c r="CV75" s="1278">
        <v>8</v>
      </c>
      <c r="CW75" s="1278"/>
      <c r="CX75" s="1278"/>
      <c r="CY75" s="1278"/>
      <c r="CZ75" s="1278"/>
      <c r="DA75" s="1278"/>
      <c r="DB75" s="1278"/>
      <c r="DC75" s="1278"/>
    </row>
    <row r="76" spans="2:107" ht="13.5">
      <c r="B76" s="368"/>
      <c r="G76" s="1287"/>
      <c r="H76" s="1287"/>
      <c r="I76" s="1276"/>
      <c r="J76" s="1276"/>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368"/>
      <c r="G77" s="1276"/>
      <c r="H77" s="1276"/>
      <c r="I77" s="1276"/>
      <c r="J77" s="1276"/>
      <c r="K77" s="1277"/>
      <c r="L77" s="1277"/>
      <c r="M77" s="1277"/>
      <c r="N77" s="1277"/>
      <c r="AN77" s="1279" t="s">
        <v>605</v>
      </c>
      <c r="AO77" s="1279"/>
      <c r="AP77" s="1279"/>
      <c r="AQ77" s="1279"/>
      <c r="AR77" s="1279"/>
      <c r="AS77" s="1279"/>
      <c r="AT77" s="1279"/>
      <c r="AU77" s="1279"/>
      <c r="AV77" s="1279"/>
      <c r="AW77" s="1279"/>
      <c r="AX77" s="1279"/>
      <c r="AY77" s="1279"/>
      <c r="AZ77" s="1279"/>
      <c r="BA77" s="1279"/>
      <c r="BB77" s="1280" t="s">
        <v>604</v>
      </c>
      <c r="BC77" s="1280"/>
      <c r="BD77" s="1280"/>
      <c r="BE77" s="1280"/>
      <c r="BF77" s="1280"/>
      <c r="BG77" s="1280"/>
      <c r="BH77" s="1280"/>
      <c r="BI77" s="1280"/>
      <c r="BJ77" s="1280"/>
      <c r="BK77" s="1280"/>
      <c r="BL77" s="1280"/>
      <c r="BM77" s="1280"/>
      <c r="BN77" s="1280"/>
      <c r="BO77" s="1280"/>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5">
      <c r="B78" s="368"/>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368"/>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603</v>
      </c>
      <c r="BC79" s="1280"/>
      <c r="BD79" s="1280"/>
      <c r="BE79" s="1280"/>
      <c r="BF79" s="1280"/>
      <c r="BG79" s="1280"/>
      <c r="BH79" s="1280"/>
      <c r="BI79" s="1280"/>
      <c r="BJ79" s="1280"/>
      <c r="BK79" s="1280"/>
      <c r="BL79" s="1280"/>
      <c r="BM79" s="1280"/>
      <c r="BN79" s="1280"/>
      <c r="BO79" s="1280"/>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ht="13.5">
      <c r="B80" s="368"/>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zw7VemLB0d4lPGaSr8yydffVFSmSj3KPX/xowYCa9R0vMfC4XCJ6BmfQB5Da0Fc+lTAKmxu2IH/EuaZtVMtcnw==" saltValue="kv504k6Qihkn0ighzIDsK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3" sqref="B3"/>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519</v>
      </c>
    </row>
  </sheetData>
  <sheetProtection algorithmName="SHA-512" hashValue="QI8e0MbcealqiF4WldwzDFgOozhQgUVsAW6Z9VWAVuU/CTYKT+cldlriGj3oumL/4T7YUkTQe3wvM22OT0dr/A==" saltValue="drP+tDxop/dR5TBbP88U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112" sqref="AG112"/>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519</v>
      </c>
    </row>
  </sheetData>
  <sheetProtection algorithmName="SHA-512" hashValue="w9gpfgDnZn/QFMTEMkYdrPELcDtwtWKmtoalwWUyBk/0Og8lygNe34Ir3vJpwzAWptGesQ4zJtK3x5txdI3IpQ==" saltValue="Xg+GHbUoPOo69d4O3KwX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569</v>
      </c>
      <c r="G2" s="148"/>
      <c r="H2" s="149"/>
    </row>
    <row r="3" spans="1:8">
      <c r="A3" s="145" t="s">
        <v>562</v>
      </c>
      <c r="B3" s="150"/>
      <c r="C3" s="151"/>
      <c r="D3" s="152">
        <v>204641</v>
      </c>
      <c r="E3" s="153"/>
      <c r="F3" s="154">
        <v>122882</v>
      </c>
      <c r="G3" s="155"/>
      <c r="H3" s="156"/>
    </row>
    <row r="4" spans="1:8">
      <c r="A4" s="157"/>
      <c r="B4" s="158"/>
      <c r="C4" s="159"/>
      <c r="D4" s="160">
        <v>77453</v>
      </c>
      <c r="E4" s="161"/>
      <c r="F4" s="162">
        <v>65785</v>
      </c>
      <c r="G4" s="163"/>
      <c r="H4" s="164"/>
    </row>
    <row r="5" spans="1:8">
      <c r="A5" s="145" t="s">
        <v>564</v>
      </c>
      <c r="B5" s="150"/>
      <c r="C5" s="151"/>
      <c r="D5" s="152">
        <v>50574</v>
      </c>
      <c r="E5" s="153"/>
      <c r="F5" s="154">
        <v>114790</v>
      </c>
      <c r="G5" s="155"/>
      <c r="H5" s="156"/>
    </row>
    <row r="6" spans="1:8">
      <c r="A6" s="157"/>
      <c r="B6" s="158"/>
      <c r="C6" s="159"/>
      <c r="D6" s="160">
        <v>23958</v>
      </c>
      <c r="E6" s="161"/>
      <c r="F6" s="162">
        <v>55601</v>
      </c>
      <c r="G6" s="163"/>
      <c r="H6" s="164"/>
    </row>
    <row r="7" spans="1:8">
      <c r="A7" s="145" t="s">
        <v>565</v>
      </c>
      <c r="B7" s="150"/>
      <c r="C7" s="151"/>
      <c r="D7" s="152">
        <v>56636</v>
      </c>
      <c r="E7" s="153"/>
      <c r="F7" s="154">
        <v>126262</v>
      </c>
      <c r="G7" s="155"/>
      <c r="H7" s="156"/>
    </row>
    <row r="8" spans="1:8">
      <c r="A8" s="157"/>
      <c r="B8" s="158"/>
      <c r="C8" s="159"/>
      <c r="D8" s="160">
        <v>23331</v>
      </c>
      <c r="E8" s="161"/>
      <c r="F8" s="162">
        <v>56769</v>
      </c>
      <c r="G8" s="163"/>
      <c r="H8" s="164"/>
    </row>
    <row r="9" spans="1:8">
      <c r="A9" s="145" t="s">
        <v>566</v>
      </c>
      <c r="B9" s="150"/>
      <c r="C9" s="151"/>
      <c r="D9" s="152">
        <v>60064</v>
      </c>
      <c r="E9" s="153"/>
      <c r="F9" s="154">
        <v>126525</v>
      </c>
      <c r="G9" s="155"/>
      <c r="H9" s="156"/>
    </row>
    <row r="10" spans="1:8">
      <c r="A10" s="157"/>
      <c r="B10" s="158"/>
      <c r="C10" s="159"/>
      <c r="D10" s="160">
        <v>30969</v>
      </c>
      <c r="E10" s="161"/>
      <c r="F10" s="162">
        <v>67052</v>
      </c>
      <c r="G10" s="163"/>
      <c r="H10" s="164"/>
    </row>
    <row r="11" spans="1:8">
      <c r="A11" s="145" t="s">
        <v>567</v>
      </c>
      <c r="B11" s="150"/>
      <c r="C11" s="151"/>
      <c r="D11" s="152">
        <v>85624</v>
      </c>
      <c r="E11" s="153"/>
      <c r="F11" s="154">
        <v>122054</v>
      </c>
      <c r="G11" s="155"/>
      <c r="H11" s="156"/>
    </row>
    <row r="12" spans="1:8">
      <c r="A12" s="157"/>
      <c r="B12" s="158"/>
      <c r="C12" s="165"/>
      <c r="D12" s="160">
        <v>29187</v>
      </c>
      <c r="E12" s="161"/>
      <c r="F12" s="162">
        <v>68298</v>
      </c>
      <c r="G12" s="163"/>
      <c r="H12" s="164"/>
    </row>
    <row r="13" spans="1:8">
      <c r="A13" s="145"/>
      <c r="B13" s="150"/>
      <c r="C13" s="166"/>
      <c r="D13" s="167">
        <v>91508</v>
      </c>
      <c r="E13" s="168"/>
      <c r="F13" s="169">
        <v>122503</v>
      </c>
      <c r="G13" s="170"/>
      <c r="H13" s="156"/>
    </row>
    <row r="14" spans="1:8">
      <c r="A14" s="157"/>
      <c r="B14" s="158"/>
      <c r="C14" s="159"/>
      <c r="D14" s="160">
        <v>36980</v>
      </c>
      <c r="E14" s="161"/>
      <c r="F14" s="162">
        <v>62701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10.5</v>
      </c>
      <c r="C19" s="171">
        <f>ROUND(VALUE(SUBSTITUTE(実質収支比率等に係る経年分析!G$48,"▲","-")),2)</f>
        <v>13.24</v>
      </c>
      <c r="D19" s="171">
        <f>ROUND(VALUE(SUBSTITUTE(実質収支比率等に係る経年分析!H$48,"▲","-")),2)</f>
        <v>15.21</v>
      </c>
      <c r="E19" s="171">
        <f>ROUND(VALUE(SUBSTITUTE(実質収支比率等に係る経年分析!I$48,"▲","-")),2)</f>
        <v>9.1</v>
      </c>
      <c r="F19" s="171">
        <f>ROUND(VALUE(SUBSTITUTE(実質収支比率等に係る経年分析!J$48,"▲","-")),2)</f>
        <v>9.59</v>
      </c>
    </row>
    <row r="20" spans="1:11">
      <c r="A20" s="171" t="s">
        <v>55</v>
      </c>
      <c r="B20" s="171">
        <f>ROUND(VALUE(SUBSTITUTE(実質収支比率等に係る経年分析!F$47,"▲","-")),2)</f>
        <v>49.12</v>
      </c>
      <c r="C20" s="171">
        <f>ROUND(VALUE(SUBSTITUTE(実質収支比率等に係る経年分析!G$47,"▲","-")),2)</f>
        <v>51.21</v>
      </c>
      <c r="D20" s="171">
        <f>ROUND(VALUE(SUBSTITUTE(実質収支比率等に係る経年分析!H$47,"▲","-")),2)</f>
        <v>50.74</v>
      </c>
      <c r="E20" s="171">
        <f>ROUND(VALUE(SUBSTITUTE(実質収支比率等に係る経年分析!I$47,"▲","-")),2)</f>
        <v>55.62</v>
      </c>
      <c r="F20" s="171">
        <f>ROUND(VALUE(SUBSTITUTE(実質収支比率等に係る経年分析!J$47,"▲","-")),2)</f>
        <v>56.01</v>
      </c>
    </row>
    <row r="21" spans="1:11">
      <c r="A21" s="171" t="s">
        <v>56</v>
      </c>
      <c r="B21" s="171">
        <f>IF(ISNUMBER(VALUE(SUBSTITUTE(実質収支比率等に係る経年分析!F$49,"▲","-"))),ROUND(VALUE(SUBSTITUTE(実質収支比率等に係る経年分析!F$49,"▲","-")),2),NA())</f>
        <v>-7.92</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-4.28</v>
      </c>
      <c r="E21" s="171">
        <f>IF(ISNUMBER(VALUE(SUBSTITUTE(実質収支比率等に係る経年分析!I$49,"▲","-"))),ROUND(VALUE(SUBSTITUTE(実質収支比率等に係る経年分析!I$49,"▲","-")),2),NA())</f>
        <v>-5.36</v>
      </c>
      <c r="F21" s="171">
        <f>IF(ISNUMBER(VALUE(SUBSTITUTE(実質収支比率等に係る経年分析!J$49,"▲","-"))),ROUND(VALUE(SUBSTITUTE(実質収支比率等に係る経年分析!J$49,"▲","-")),2),NA())</f>
        <v>1.1399999999999999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4.55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c r="A32" s="172" t="str">
        <f>IF(連結実質赤字比率に係る赤字・黒字の構成分析!C$38="",NA(),連結実質赤字比率に係る赤字・黒字の構成分析!C$38)</f>
        <v>奨学金特別会計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1.1200000000000001</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4.43</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8.7200000000000006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9.1999999999999993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257</v>
      </c>
      <c r="E42" s="173"/>
      <c r="F42" s="173"/>
      <c r="G42" s="173">
        <f>'実質公債費比率（分子）の構造'!L$52</f>
        <v>275</v>
      </c>
      <c r="H42" s="173"/>
      <c r="I42" s="173"/>
      <c r="J42" s="173">
        <f>'実質公債費比率（分子）の構造'!M$52</f>
        <v>273</v>
      </c>
      <c r="K42" s="173"/>
      <c r="L42" s="173"/>
      <c r="M42" s="173">
        <f>'実質公債費比率（分子）の構造'!N$52</f>
        <v>298</v>
      </c>
      <c r="N42" s="173"/>
      <c r="O42" s="173"/>
      <c r="P42" s="173">
        <f>'実質公債費比率（分子）の構造'!O$52</f>
        <v>302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31</v>
      </c>
      <c r="C44" s="173"/>
      <c r="D44" s="173"/>
      <c r="E44" s="173">
        <f>'実質公債費比率（分子）の構造'!L$50</f>
        <v>32</v>
      </c>
      <c r="F44" s="173"/>
      <c r="G44" s="173"/>
      <c r="H44" s="173">
        <f>'実質公債費比率（分子）の構造'!M$50</f>
        <v>32</v>
      </c>
      <c r="I44" s="173"/>
      <c r="J44" s="173"/>
      <c r="K44" s="173">
        <f>'実質公債費比率（分子）の構造'!N$50</f>
        <v>35</v>
      </c>
      <c r="L44" s="173"/>
      <c r="M44" s="173"/>
      <c r="N44" s="173">
        <f>'実質公債費比率（分子）の構造'!O$50</f>
        <v>35</v>
      </c>
      <c r="O44" s="173"/>
      <c r="P44" s="173"/>
    </row>
    <row r="45" spans="1:16">
      <c r="A45" s="173" t="s">
        <v>66</v>
      </c>
      <c r="B45" s="173">
        <f>'実質公債費比率（分子）の構造'!K$49</f>
        <v>7</v>
      </c>
      <c r="C45" s="173"/>
      <c r="D45" s="173"/>
      <c r="E45" s="173">
        <f>'実質公債費比率（分子）の構造'!L$49</f>
        <v>2</v>
      </c>
      <c r="F45" s="173"/>
      <c r="G45" s="173"/>
      <c r="H45" s="173" t="str">
        <f>'実質公債費比率（分子）の構造'!M$49</f>
        <v>-</v>
      </c>
      <c r="I45" s="173"/>
      <c r="J45" s="173"/>
      <c r="K45" s="173" t="str">
        <f>'実質公債費比率（分子）の構造'!N$49</f>
        <v>-</v>
      </c>
      <c r="L45" s="173"/>
      <c r="M45" s="173"/>
      <c r="N45" s="173">
        <f>'実質公債費比率（分子）の構造'!O$49</f>
        <v>0</v>
      </c>
      <c r="O45" s="173"/>
      <c r="P45" s="173"/>
    </row>
    <row r="46" spans="1:16">
      <c r="A46" s="173" t="s">
        <v>67</v>
      </c>
      <c r="B46" s="173">
        <f>'実質公債費比率（分子）の構造'!K$48</f>
        <v>122</v>
      </c>
      <c r="C46" s="173"/>
      <c r="D46" s="173"/>
      <c r="E46" s="173">
        <f>'実質公債費比率（分子）の構造'!L$48</f>
        <v>124</v>
      </c>
      <c r="F46" s="173"/>
      <c r="G46" s="173"/>
      <c r="H46" s="173">
        <f>'実質公債費比率（分子）の構造'!M$48</f>
        <v>130</v>
      </c>
      <c r="I46" s="173"/>
      <c r="J46" s="173"/>
      <c r="K46" s="173">
        <f>'実質公債費比率（分子）の構造'!N$48</f>
        <v>131</v>
      </c>
      <c r="L46" s="173"/>
      <c r="M46" s="173"/>
      <c r="N46" s="173">
        <f>'実質公債費比率（分子）の構造'!O$48</f>
        <v>136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267</v>
      </c>
      <c r="C49" s="173"/>
      <c r="D49" s="173"/>
      <c r="E49" s="173">
        <f>'実質公債費比率（分子）の構造'!L$45</f>
        <v>263</v>
      </c>
      <c r="F49" s="173"/>
      <c r="G49" s="173"/>
      <c r="H49" s="173">
        <f>'実質公債費比率（分子）の構造'!M$45</f>
        <v>262</v>
      </c>
      <c r="I49" s="173"/>
      <c r="J49" s="173"/>
      <c r="K49" s="173">
        <f>'実質公債費比率（分子）の構造'!N$45</f>
        <v>288</v>
      </c>
      <c r="L49" s="173"/>
      <c r="M49" s="173"/>
      <c r="N49" s="173">
        <f>'実質公債費比率（分子）の構造'!O$45</f>
        <v>296</v>
      </c>
      <c r="O49" s="173"/>
      <c r="P49" s="173"/>
    </row>
    <row r="50" spans="1:16">
      <c r="A50" s="173" t="s">
        <v>71</v>
      </c>
      <c r="B50" s="173" t="e">
        <f>NA()</f>
        <v>#N/A</v>
      </c>
      <c r="C50" s="173">
        <f>IF(ISNUMBER('実質公債費比率（分子）の構造'!K$53),'実質公債費比率（分子）の構造'!K$53,NA())</f>
        <v>170</v>
      </c>
      <c r="D50" s="173" t="e">
        <f>NA()</f>
        <v>#N/A</v>
      </c>
      <c r="E50" s="173" t="e">
        <f>NA()</f>
        <v>#N/A</v>
      </c>
      <c r="F50" s="173">
        <f>IF(ISNUMBER('実質公債費比率（分子）の構造'!L$53),'実質公債費比率（分子）の構造'!L$53,NA())</f>
        <v>146</v>
      </c>
      <c r="G50" s="173" t="e">
        <f>NA()</f>
        <v>#N/A</v>
      </c>
      <c r="H50" s="173" t="e">
        <f>NA()</f>
        <v>#N/A</v>
      </c>
      <c r="I50" s="173">
        <f>IF(ISNUMBER('実質公債費比率（分子）の構造'!M$53),'実質公債費比率（分子）の構造'!M$53,NA())</f>
        <v>151</v>
      </c>
      <c r="J50" s="173" t="e">
        <f>NA()</f>
        <v>#N/A</v>
      </c>
      <c r="K50" s="173" t="e">
        <f>NA()</f>
        <v>#N/A</v>
      </c>
      <c r="L50" s="173">
        <f>IF(ISNUMBER('実質公債費比率（分子）の構造'!N$53),'実質公債費比率（分子）の構造'!N$53,NA())</f>
        <v>156</v>
      </c>
      <c r="M50" s="173" t="e">
        <f>NA()</f>
        <v>#N/A</v>
      </c>
      <c r="N50" s="173" t="e">
        <f>NA()</f>
        <v>#N/A</v>
      </c>
      <c r="O50" s="173">
        <f>IF(ISNUMBER('実質公債費比率（分子）の構造'!O$53),'実質公債費比率（分子）の構造'!O$53,NA())</f>
        <v>165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3320</v>
      </c>
      <c r="E56" s="172"/>
      <c r="F56" s="172"/>
      <c r="G56" s="172">
        <f>'将来負担比率（分子）の構造'!J$52</f>
        <v>3317</v>
      </c>
      <c r="H56" s="172"/>
      <c r="I56" s="172"/>
      <c r="J56" s="172">
        <f>'将来負担比率（分子）の構造'!K$52</f>
        <v>3329</v>
      </c>
      <c r="K56" s="172"/>
      <c r="L56" s="172"/>
      <c r="M56" s="172">
        <f>'将来負担比率（分子）の構造'!L$52</f>
        <v>3375</v>
      </c>
      <c r="N56" s="172"/>
      <c r="O56" s="172"/>
      <c r="P56" s="172">
        <f>'将来負担比率（分子）の構造'!M$52</f>
        <v>3284</v>
      </c>
    </row>
    <row r="57" spans="1:16">
      <c r="A57" s="172" t="s">
        <v>42</v>
      </c>
      <c r="B57" s="172"/>
      <c r="C57" s="172"/>
      <c r="D57" s="172">
        <f>'将来負担比率（分子）の構造'!I$51</f>
        <v>577</v>
      </c>
      <c r="E57" s="172"/>
      <c r="F57" s="172"/>
      <c r="G57" s="172">
        <f>'将来負担比率（分子）の構造'!J$51</f>
        <v>612</v>
      </c>
      <c r="H57" s="172"/>
      <c r="I57" s="172"/>
      <c r="J57" s="172">
        <f>'将来負担比率（分子）の構造'!K$51</f>
        <v>621</v>
      </c>
      <c r="K57" s="172"/>
      <c r="L57" s="172"/>
      <c r="M57" s="172">
        <f>'将来負担比率（分子）の構造'!L$51</f>
        <v>677</v>
      </c>
      <c r="N57" s="172"/>
      <c r="O57" s="172"/>
      <c r="P57" s="172">
        <f>'将来負担比率（分子）の構造'!M$51</f>
        <v>722</v>
      </c>
    </row>
    <row r="58" spans="1:16">
      <c r="A58" s="172" t="s">
        <v>41</v>
      </c>
      <c r="B58" s="172"/>
      <c r="C58" s="172"/>
      <c r="D58" s="172">
        <f>'将来負担比率（分子）の構造'!I$50</f>
        <v>2393</v>
      </c>
      <c r="E58" s="172"/>
      <c r="F58" s="172"/>
      <c r="G58" s="172">
        <f>'将来負担比率（分子）の構造'!J$50</f>
        <v>2408</v>
      </c>
      <c r="H58" s="172"/>
      <c r="I58" s="172"/>
      <c r="J58" s="172">
        <f>'将来負担比率（分子）の構造'!K$50</f>
        <v>2390</v>
      </c>
      <c r="K58" s="172"/>
      <c r="L58" s="172"/>
      <c r="M58" s="172">
        <f>'将来負担比率（分子）の構造'!L$50</f>
        <v>2567</v>
      </c>
      <c r="N58" s="172"/>
      <c r="O58" s="172"/>
      <c r="P58" s="172">
        <f>'将来負担比率（分子）の構造'!M$50</f>
        <v>2743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347</v>
      </c>
      <c r="C62" s="172"/>
      <c r="D62" s="172"/>
      <c r="E62" s="172">
        <f>'将来負担比率（分子）の構造'!J$45</f>
        <v>302</v>
      </c>
      <c r="F62" s="172"/>
      <c r="G62" s="172"/>
      <c r="H62" s="172">
        <f>'将来負担比率（分子）の構造'!K$45</f>
        <v>320</v>
      </c>
      <c r="I62" s="172"/>
      <c r="J62" s="172"/>
      <c r="K62" s="172">
        <f>'将来負担比率（分子）の構造'!L$45</f>
        <v>380</v>
      </c>
      <c r="L62" s="172"/>
      <c r="M62" s="172"/>
      <c r="N62" s="172">
        <f>'将来負担比率（分子）の構造'!M$45</f>
        <v>385</v>
      </c>
      <c r="O62" s="172"/>
      <c r="P62" s="172"/>
    </row>
    <row r="63" spans="1:16">
      <c r="A63" s="172" t="s">
        <v>34</v>
      </c>
      <c r="B63" s="172">
        <f>'将来負担比率（分子）の構造'!I$44</f>
        <v>159</v>
      </c>
      <c r="C63" s="172"/>
      <c r="D63" s="172"/>
      <c r="E63" s="172">
        <f>'将来負担比率（分子）の構造'!J$44</f>
        <v>190</v>
      </c>
      <c r="F63" s="172"/>
      <c r="G63" s="172"/>
      <c r="H63" s="172">
        <f>'将来負担比率（分子）の構造'!K$44</f>
        <v>215</v>
      </c>
      <c r="I63" s="172"/>
      <c r="J63" s="172"/>
      <c r="K63" s="172">
        <f>'将来負担比率（分子）の構造'!L$44</f>
        <v>184</v>
      </c>
      <c r="L63" s="172"/>
      <c r="M63" s="172"/>
      <c r="N63" s="172">
        <f>'将来負担比率（分子）の構造'!M$44</f>
        <v>152</v>
      </c>
      <c r="O63" s="172"/>
      <c r="P63" s="172"/>
    </row>
    <row r="64" spans="1:16">
      <c r="A64" s="172" t="s">
        <v>33</v>
      </c>
      <c r="B64" s="172">
        <f>'将来負担比率（分子）の構造'!I$43</f>
        <v>2413</v>
      </c>
      <c r="C64" s="172"/>
      <c r="D64" s="172"/>
      <c r="E64" s="172">
        <f>'将来負担比率（分子）の構造'!J$43</f>
        <v>2513</v>
      </c>
      <c r="F64" s="172"/>
      <c r="G64" s="172"/>
      <c r="H64" s="172">
        <f>'将来負担比率（分子）の構造'!K$43</f>
        <v>2697</v>
      </c>
      <c r="I64" s="172"/>
      <c r="J64" s="172"/>
      <c r="K64" s="172">
        <f>'将来負担比率（分子）の構造'!L$43</f>
        <v>2751</v>
      </c>
      <c r="L64" s="172"/>
      <c r="M64" s="172"/>
      <c r="N64" s="172">
        <f>'将来負担比率（分子）の構造'!M$43</f>
        <v>2767</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3286</v>
      </c>
      <c r="C66" s="172"/>
      <c r="D66" s="172"/>
      <c r="E66" s="172">
        <f>'将来負担比率（分子）の構造'!J$41</f>
        <v>3363</v>
      </c>
      <c r="F66" s="172"/>
      <c r="G66" s="172"/>
      <c r="H66" s="172">
        <f>'将来負担比率（分子）の構造'!K$41</f>
        <v>3390</v>
      </c>
      <c r="I66" s="172"/>
      <c r="J66" s="172"/>
      <c r="K66" s="172">
        <f>'将来負担比率（分子）の構造'!L$41</f>
        <v>3412</v>
      </c>
      <c r="L66" s="172"/>
      <c r="M66" s="172"/>
      <c r="N66" s="172">
        <f>'将来負担比率（分子）の構造'!M$41</f>
        <v>3499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32</v>
      </c>
      <c r="G67" s="172" t="e">
        <f>NA()</f>
        <v>#N/A</v>
      </c>
      <c r="H67" s="172" t="e">
        <f>NA()</f>
        <v>#N/A</v>
      </c>
      <c r="I67" s="172">
        <f>IF(ISNUMBER('将来負担比率（分子）の構造'!K$53), IF('将来負担比率（分子）の構造'!K$53 &lt; 0, 0, '将来負担比率（分子）の構造'!K$53), NA())</f>
        <v>282</v>
      </c>
      <c r="J67" s="172" t="e">
        <f>NA()</f>
        <v>#N/A</v>
      </c>
      <c r="K67" s="172" t="e">
        <f>NA()</f>
        <v>#N/A</v>
      </c>
      <c r="L67" s="172">
        <f>IF(ISNUMBER('将来負担比率（分子）の構造'!L$53), IF('将来負担比率（分子）の構造'!L$53 &lt; 0, 0, '将来負担比率（分子）の構造'!L$53), NA())</f>
        <v>107</v>
      </c>
      <c r="M67" s="172" t="e">
        <f>NA()</f>
        <v>#N/A</v>
      </c>
      <c r="N67" s="172" t="e">
        <f>NA()</f>
        <v>#N/A</v>
      </c>
      <c r="O67" s="172">
        <f>IF(ISNUMBER('将来負担比率（分子）の構造'!M$53), IF('将来負担比率（分子）の構造'!M$53 &lt; 0, 0, '将来負担比率（分子）の構造'!M$53), NA())</f>
        <v>56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1063</v>
      </c>
      <c r="C72" s="176">
        <f>基金残高に係る経年分析!G55</f>
        <v>1224</v>
      </c>
      <c r="D72" s="176">
        <f>基金残高に係る経年分析!H55</f>
        <v>1324</v>
      </c>
    </row>
    <row r="73" spans="1:16">
      <c r="A73" s="175" t="s">
        <v>78</v>
      </c>
      <c r="B73" s="176">
        <f>基金残高に係る経年分析!F56</f>
        <v>350</v>
      </c>
      <c r="C73" s="176">
        <f>基金残高に係る経年分析!G56</f>
        <v>351</v>
      </c>
      <c r="D73" s="176">
        <f>基金残高に係る経年分析!H56</f>
        <v>381</v>
      </c>
    </row>
    <row r="74" spans="1:16">
      <c r="A74" s="175" t="s">
        <v>79</v>
      </c>
      <c r="B74" s="176">
        <f>基金残高に係る経年分析!F57</f>
        <v>804</v>
      </c>
      <c r="C74" s="176">
        <f>基金残高に係る経年分析!G57</f>
        <v>808</v>
      </c>
      <c r="D74" s="176">
        <f>基金残高に係る経年分析!H57</f>
        <v>844</v>
      </c>
    </row>
  </sheetData>
  <sheetProtection algorithmName="SHA-512" hashValue="T4ShMJyhz5gSnwtsG9w3KYvmdZ2qmltrjZOA9wJzNfNPfie3IXye6Uat9S9FLEuJerUfO4m54EOgIP/GbXUuCQ==" saltValue="8P3uYrlqMLdsgkc+tnYT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3"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223</v>
      </c>
      <c r="DI1" s="782"/>
      <c r="DJ1" s="782"/>
      <c r="DK1" s="782"/>
      <c r="DL1" s="782"/>
      <c r="DM1" s="782"/>
      <c r="DN1" s="783"/>
      <c r="DO1" s="212"/>
      <c r="DP1" s="781" t="s">
        <v>224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229</v>
      </c>
      <c r="S4" s="724"/>
      <c r="T4" s="724"/>
      <c r="U4" s="724"/>
      <c r="V4" s="724"/>
      <c r="W4" s="724"/>
      <c r="X4" s="724"/>
      <c r="Y4" s="725"/>
      <c r="Z4" s="723" t="s">
        <v>230</v>
      </c>
      <c r="AA4" s="724"/>
      <c r="AB4" s="724"/>
      <c r="AC4" s="725"/>
      <c r="AD4" s="723" t="s">
        <v>231</v>
      </c>
      <c r="AE4" s="724"/>
      <c r="AF4" s="724"/>
      <c r="AG4" s="724"/>
      <c r="AH4" s="724"/>
      <c r="AI4" s="724"/>
      <c r="AJ4" s="724"/>
      <c r="AK4" s="725"/>
      <c r="AL4" s="723" t="s">
        <v>230</v>
      </c>
      <c r="AM4" s="724"/>
      <c r="AN4" s="724"/>
      <c r="AO4" s="725"/>
      <c r="AP4" s="784" t="s">
        <v>232</v>
      </c>
      <c r="AQ4" s="784"/>
      <c r="AR4" s="784"/>
      <c r="AS4" s="784"/>
      <c r="AT4" s="784"/>
      <c r="AU4" s="784"/>
      <c r="AV4" s="784"/>
      <c r="AW4" s="784"/>
      <c r="AX4" s="784"/>
      <c r="AY4" s="784"/>
      <c r="AZ4" s="784"/>
      <c r="BA4" s="784"/>
      <c r="BB4" s="784"/>
      <c r="BC4" s="784"/>
      <c r="BD4" s="784"/>
      <c r="BE4" s="784"/>
      <c r="BF4" s="784"/>
      <c r="BG4" s="784" t="s">
        <v>233</v>
      </c>
      <c r="BH4" s="784"/>
      <c r="BI4" s="784"/>
      <c r="BJ4" s="784"/>
      <c r="BK4" s="784"/>
      <c r="BL4" s="784"/>
      <c r="BM4" s="784"/>
      <c r="BN4" s="784"/>
      <c r="BO4" s="784" t="s">
        <v>230</v>
      </c>
      <c r="BP4" s="784"/>
      <c r="BQ4" s="784"/>
      <c r="BR4" s="784"/>
      <c r="BS4" s="784" t="s">
        <v>234</v>
      </c>
      <c r="BT4" s="784"/>
      <c r="BU4" s="784"/>
      <c r="BV4" s="784"/>
      <c r="BW4" s="784"/>
      <c r="BX4" s="784"/>
      <c r="BY4" s="784"/>
      <c r="BZ4" s="784"/>
      <c r="CA4" s="784"/>
      <c r="CB4" s="784"/>
      <c r="CD4" s="766" t="s">
        <v>235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236</v>
      </c>
      <c r="C5" s="731"/>
      <c r="D5" s="731"/>
      <c r="E5" s="731"/>
      <c r="F5" s="731"/>
      <c r="G5" s="731"/>
      <c r="H5" s="731"/>
      <c r="I5" s="731"/>
      <c r="J5" s="731"/>
      <c r="K5" s="731"/>
      <c r="L5" s="731"/>
      <c r="M5" s="731"/>
      <c r="N5" s="731"/>
      <c r="O5" s="731"/>
      <c r="P5" s="731"/>
      <c r="Q5" s="732"/>
      <c r="R5" s="717">
        <v>774256</v>
      </c>
      <c r="S5" s="718"/>
      <c r="T5" s="718"/>
      <c r="U5" s="718"/>
      <c r="V5" s="718"/>
      <c r="W5" s="718"/>
      <c r="X5" s="718"/>
      <c r="Y5" s="761"/>
      <c r="Z5" s="779">
        <v>17.7</v>
      </c>
      <c r="AA5" s="779"/>
      <c r="AB5" s="779"/>
      <c r="AC5" s="779"/>
      <c r="AD5" s="780">
        <v>774256</v>
      </c>
      <c r="AE5" s="780"/>
      <c r="AF5" s="780"/>
      <c r="AG5" s="780"/>
      <c r="AH5" s="780"/>
      <c r="AI5" s="780"/>
      <c r="AJ5" s="780"/>
      <c r="AK5" s="780"/>
      <c r="AL5" s="762">
        <v>33.700000000000003</v>
      </c>
      <c r="AM5" s="735"/>
      <c r="AN5" s="735"/>
      <c r="AO5" s="763"/>
      <c r="AP5" s="730" t="s">
        <v>237</v>
      </c>
      <c r="AQ5" s="731"/>
      <c r="AR5" s="731"/>
      <c r="AS5" s="731"/>
      <c r="AT5" s="731"/>
      <c r="AU5" s="731"/>
      <c r="AV5" s="731"/>
      <c r="AW5" s="731"/>
      <c r="AX5" s="731"/>
      <c r="AY5" s="731"/>
      <c r="AZ5" s="731"/>
      <c r="BA5" s="731"/>
      <c r="BB5" s="731"/>
      <c r="BC5" s="731"/>
      <c r="BD5" s="731"/>
      <c r="BE5" s="731"/>
      <c r="BF5" s="732"/>
      <c r="BG5" s="664">
        <v>774256</v>
      </c>
      <c r="BH5" s="665"/>
      <c r="BI5" s="665"/>
      <c r="BJ5" s="665"/>
      <c r="BK5" s="665"/>
      <c r="BL5" s="665"/>
      <c r="BM5" s="665"/>
      <c r="BN5" s="666"/>
      <c r="BO5" s="691">
        <v>100</v>
      </c>
      <c r="BP5" s="691"/>
      <c r="BQ5" s="691"/>
      <c r="BR5" s="691"/>
      <c r="BS5" s="692" t="s">
        <v>238</v>
      </c>
      <c r="BT5" s="692"/>
      <c r="BU5" s="692"/>
      <c r="BV5" s="692"/>
      <c r="BW5" s="692"/>
      <c r="BX5" s="692"/>
      <c r="BY5" s="692"/>
      <c r="BZ5" s="692"/>
      <c r="CA5" s="692"/>
      <c r="CB5" s="750"/>
      <c r="CD5" s="766" t="s">
        <v>232</v>
      </c>
      <c r="CE5" s="767"/>
      <c r="CF5" s="767"/>
      <c r="CG5" s="767"/>
      <c r="CH5" s="767"/>
      <c r="CI5" s="767"/>
      <c r="CJ5" s="767"/>
      <c r="CK5" s="767"/>
      <c r="CL5" s="767"/>
      <c r="CM5" s="767"/>
      <c r="CN5" s="767"/>
      <c r="CO5" s="767"/>
      <c r="CP5" s="767"/>
      <c r="CQ5" s="768"/>
      <c r="CR5" s="766" t="s">
        <v>239</v>
      </c>
      <c r="CS5" s="767"/>
      <c r="CT5" s="767"/>
      <c r="CU5" s="767"/>
      <c r="CV5" s="767"/>
      <c r="CW5" s="767"/>
      <c r="CX5" s="767"/>
      <c r="CY5" s="768"/>
      <c r="CZ5" s="766" t="s">
        <v>230</v>
      </c>
      <c r="DA5" s="767"/>
      <c r="DB5" s="767"/>
      <c r="DC5" s="768"/>
      <c r="DD5" s="766" t="s">
        <v>240</v>
      </c>
      <c r="DE5" s="767"/>
      <c r="DF5" s="767"/>
      <c r="DG5" s="767"/>
      <c r="DH5" s="767"/>
      <c r="DI5" s="767"/>
      <c r="DJ5" s="767"/>
      <c r="DK5" s="767"/>
      <c r="DL5" s="767"/>
      <c r="DM5" s="767"/>
      <c r="DN5" s="767"/>
      <c r="DO5" s="767"/>
      <c r="DP5" s="768"/>
      <c r="DQ5" s="766" t="s">
        <v>241</v>
      </c>
      <c r="DR5" s="767"/>
      <c r="DS5" s="767"/>
      <c r="DT5" s="767"/>
      <c r="DU5" s="767"/>
      <c r="DV5" s="767"/>
      <c r="DW5" s="767"/>
      <c r="DX5" s="767"/>
      <c r="DY5" s="767"/>
      <c r="DZ5" s="767"/>
      <c r="EA5" s="767"/>
      <c r="EB5" s="767"/>
      <c r="EC5" s="768"/>
    </row>
    <row r="6" spans="2:143" ht="11.25" customHeight="1">
      <c r="B6" s="661" t="s">
        <v>242</v>
      </c>
      <c r="C6" s="662"/>
      <c r="D6" s="662"/>
      <c r="E6" s="662"/>
      <c r="F6" s="662"/>
      <c r="G6" s="662"/>
      <c r="H6" s="662"/>
      <c r="I6" s="662"/>
      <c r="J6" s="662"/>
      <c r="K6" s="662"/>
      <c r="L6" s="662"/>
      <c r="M6" s="662"/>
      <c r="N6" s="662"/>
      <c r="O6" s="662"/>
      <c r="P6" s="662"/>
      <c r="Q6" s="663"/>
      <c r="R6" s="664">
        <v>22826</v>
      </c>
      <c r="S6" s="665"/>
      <c r="T6" s="665"/>
      <c r="U6" s="665"/>
      <c r="V6" s="665"/>
      <c r="W6" s="665"/>
      <c r="X6" s="665"/>
      <c r="Y6" s="666"/>
      <c r="Z6" s="691">
        <v>0.5</v>
      </c>
      <c r="AA6" s="691"/>
      <c r="AB6" s="691"/>
      <c r="AC6" s="691"/>
      <c r="AD6" s="692">
        <v>22826</v>
      </c>
      <c r="AE6" s="692"/>
      <c r="AF6" s="692"/>
      <c r="AG6" s="692"/>
      <c r="AH6" s="692"/>
      <c r="AI6" s="692"/>
      <c r="AJ6" s="692"/>
      <c r="AK6" s="692"/>
      <c r="AL6" s="667">
        <v>1</v>
      </c>
      <c r="AM6" s="668"/>
      <c r="AN6" s="668"/>
      <c r="AO6" s="693"/>
      <c r="AP6" s="661" t="s">
        <v>243</v>
      </c>
      <c r="AQ6" s="662"/>
      <c r="AR6" s="662"/>
      <c r="AS6" s="662"/>
      <c r="AT6" s="662"/>
      <c r="AU6" s="662"/>
      <c r="AV6" s="662"/>
      <c r="AW6" s="662"/>
      <c r="AX6" s="662"/>
      <c r="AY6" s="662"/>
      <c r="AZ6" s="662"/>
      <c r="BA6" s="662"/>
      <c r="BB6" s="662"/>
      <c r="BC6" s="662"/>
      <c r="BD6" s="662"/>
      <c r="BE6" s="662"/>
      <c r="BF6" s="663"/>
      <c r="BG6" s="664">
        <v>774256</v>
      </c>
      <c r="BH6" s="665"/>
      <c r="BI6" s="665"/>
      <c r="BJ6" s="665"/>
      <c r="BK6" s="665"/>
      <c r="BL6" s="665"/>
      <c r="BM6" s="665"/>
      <c r="BN6" s="666"/>
      <c r="BO6" s="691">
        <v>100</v>
      </c>
      <c r="BP6" s="691"/>
      <c r="BQ6" s="691"/>
      <c r="BR6" s="691"/>
      <c r="BS6" s="692" t="s">
        <v>238</v>
      </c>
      <c r="BT6" s="692"/>
      <c r="BU6" s="692"/>
      <c r="BV6" s="692"/>
      <c r="BW6" s="692"/>
      <c r="BX6" s="692"/>
      <c r="BY6" s="692"/>
      <c r="BZ6" s="692"/>
      <c r="CA6" s="692"/>
      <c r="CB6" s="750"/>
      <c r="CD6" s="720" t="s">
        <v>244</v>
      </c>
      <c r="CE6" s="721"/>
      <c r="CF6" s="721"/>
      <c r="CG6" s="721"/>
      <c r="CH6" s="721"/>
      <c r="CI6" s="721"/>
      <c r="CJ6" s="721"/>
      <c r="CK6" s="721"/>
      <c r="CL6" s="721"/>
      <c r="CM6" s="721"/>
      <c r="CN6" s="721"/>
      <c r="CO6" s="721"/>
      <c r="CP6" s="721"/>
      <c r="CQ6" s="722"/>
      <c r="CR6" s="664">
        <v>56603</v>
      </c>
      <c r="CS6" s="665"/>
      <c r="CT6" s="665"/>
      <c r="CU6" s="665"/>
      <c r="CV6" s="665"/>
      <c r="CW6" s="665"/>
      <c r="CX6" s="665"/>
      <c r="CY6" s="666"/>
      <c r="CZ6" s="762">
        <v>1.4</v>
      </c>
      <c r="DA6" s="735"/>
      <c r="DB6" s="735"/>
      <c r="DC6" s="765"/>
      <c r="DD6" s="670" t="s">
        <v>245</v>
      </c>
      <c r="DE6" s="665"/>
      <c r="DF6" s="665"/>
      <c r="DG6" s="665"/>
      <c r="DH6" s="665"/>
      <c r="DI6" s="665"/>
      <c r="DJ6" s="665"/>
      <c r="DK6" s="665"/>
      <c r="DL6" s="665"/>
      <c r="DM6" s="665"/>
      <c r="DN6" s="665"/>
      <c r="DO6" s="665"/>
      <c r="DP6" s="666"/>
      <c r="DQ6" s="670">
        <v>56603</v>
      </c>
      <c r="DR6" s="665"/>
      <c r="DS6" s="665"/>
      <c r="DT6" s="665"/>
      <c r="DU6" s="665"/>
      <c r="DV6" s="665"/>
      <c r="DW6" s="665"/>
      <c r="DX6" s="665"/>
      <c r="DY6" s="665"/>
      <c r="DZ6" s="665"/>
      <c r="EA6" s="665"/>
      <c r="EB6" s="665"/>
      <c r="EC6" s="705"/>
    </row>
    <row r="7" spans="2:143" ht="11.25" customHeight="1">
      <c r="B7" s="661" t="s">
        <v>246</v>
      </c>
      <c r="C7" s="662"/>
      <c r="D7" s="662"/>
      <c r="E7" s="662"/>
      <c r="F7" s="662"/>
      <c r="G7" s="662"/>
      <c r="H7" s="662"/>
      <c r="I7" s="662"/>
      <c r="J7" s="662"/>
      <c r="K7" s="662"/>
      <c r="L7" s="662"/>
      <c r="M7" s="662"/>
      <c r="N7" s="662"/>
      <c r="O7" s="662"/>
      <c r="P7" s="662"/>
      <c r="Q7" s="663"/>
      <c r="R7" s="664">
        <v>393</v>
      </c>
      <c r="S7" s="665"/>
      <c r="T7" s="665"/>
      <c r="U7" s="665"/>
      <c r="V7" s="665"/>
      <c r="W7" s="665"/>
      <c r="X7" s="665"/>
      <c r="Y7" s="666"/>
      <c r="Z7" s="691">
        <v>0</v>
      </c>
      <c r="AA7" s="691"/>
      <c r="AB7" s="691"/>
      <c r="AC7" s="691"/>
      <c r="AD7" s="692">
        <v>393</v>
      </c>
      <c r="AE7" s="692"/>
      <c r="AF7" s="692"/>
      <c r="AG7" s="692"/>
      <c r="AH7" s="692"/>
      <c r="AI7" s="692"/>
      <c r="AJ7" s="692"/>
      <c r="AK7" s="692"/>
      <c r="AL7" s="667">
        <v>0</v>
      </c>
      <c r="AM7" s="668"/>
      <c r="AN7" s="668"/>
      <c r="AO7" s="693"/>
      <c r="AP7" s="661" t="s">
        <v>247</v>
      </c>
      <c r="AQ7" s="662"/>
      <c r="AR7" s="662"/>
      <c r="AS7" s="662"/>
      <c r="AT7" s="662"/>
      <c r="AU7" s="662"/>
      <c r="AV7" s="662"/>
      <c r="AW7" s="662"/>
      <c r="AX7" s="662"/>
      <c r="AY7" s="662"/>
      <c r="AZ7" s="662"/>
      <c r="BA7" s="662"/>
      <c r="BB7" s="662"/>
      <c r="BC7" s="662"/>
      <c r="BD7" s="662"/>
      <c r="BE7" s="662"/>
      <c r="BF7" s="663"/>
      <c r="BG7" s="664">
        <v>309789</v>
      </c>
      <c r="BH7" s="665"/>
      <c r="BI7" s="665"/>
      <c r="BJ7" s="665"/>
      <c r="BK7" s="665"/>
      <c r="BL7" s="665"/>
      <c r="BM7" s="665"/>
      <c r="BN7" s="666"/>
      <c r="BO7" s="691">
        <v>40</v>
      </c>
      <c r="BP7" s="691"/>
      <c r="BQ7" s="691"/>
      <c r="BR7" s="691"/>
      <c r="BS7" s="692" t="s">
        <v>238</v>
      </c>
      <c r="BT7" s="692"/>
      <c r="BU7" s="692"/>
      <c r="BV7" s="692"/>
      <c r="BW7" s="692"/>
      <c r="BX7" s="692"/>
      <c r="BY7" s="692"/>
      <c r="BZ7" s="692"/>
      <c r="CA7" s="692"/>
      <c r="CB7" s="750"/>
      <c r="CD7" s="706" t="s">
        <v>248</v>
      </c>
      <c r="CE7" s="703"/>
      <c r="CF7" s="703"/>
      <c r="CG7" s="703"/>
      <c r="CH7" s="703"/>
      <c r="CI7" s="703"/>
      <c r="CJ7" s="703"/>
      <c r="CK7" s="703"/>
      <c r="CL7" s="703"/>
      <c r="CM7" s="703"/>
      <c r="CN7" s="703"/>
      <c r="CO7" s="703"/>
      <c r="CP7" s="703"/>
      <c r="CQ7" s="704"/>
      <c r="CR7" s="664">
        <v>681712</v>
      </c>
      <c r="CS7" s="665"/>
      <c r="CT7" s="665"/>
      <c r="CU7" s="665"/>
      <c r="CV7" s="665"/>
      <c r="CW7" s="665"/>
      <c r="CX7" s="665"/>
      <c r="CY7" s="666"/>
      <c r="CZ7" s="691">
        <v>16.600000000000001</v>
      </c>
      <c r="DA7" s="691"/>
      <c r="DB7" s="691"/>
      <c r="DC7" s="691"/>
      <c r="DD7" s="670">
        <v>20038</v>
      </c>
      <c r="DE7" s="665"/>
      <c r="DF7" s="665"/>
      <c r="DG7" s="665"/>
      <c r="DH7" s="665"/>
      <c r="DI7" s="665"/>
      <c r="DJ7" s="665"/>
      <c r="DK7" s="665"/>
      <c r="DL7" s="665"/>
      <c r="DM7" s="665"/>
      <c r="DN7" s="665"/>
      <c r="DO7" s="665"/>
      <c r="DP7" s="666"/>
      <c r="DQ7" s="670">
        <v>559011</v>
      </c>
      <c r="DR7" s="665"/>
      <c r="DS7" s="665"/>
      <c r="DT7" s="665"/>
      <c r="DU7" s="665"/>
      <c r="DV7" s="665"/>
      <c r="DW7" s="665"/>
      <c r="DX7" s="665"/>
      <c r="DY7" s="665"/>
      <c r="DZ7" s="665"/>
      <c r="EA7" s="665"/>
      <c r="EB7" s="665"/>
      <c r="EC7" s="705"/>
    </row>
    <row r="8" spans="2:143" ht="11.25" customHeight="1">
      <c r="B8" s="661" t="s">
        <v>249</v>
      </c>
      <c r="C8" s="662"/>
      <c r="D8" s="662"/>
      <c r="E8" s="662"/>
      <c r="F8" s="662"/>
      <c r="G8" s="662"/>
      <c r="H8" s="662"/>
      <c r="I8" s="662"/>
      <c r="J8" s="662"/>
      <c r="K8" s="662"/>
      <c r="L8" s="662"/>
      <c r="M8" s="662"/>
      <c r="N8" s="662"/>
      <c r="O8" s="662"/>
      <c r="P8" s="662"/>
      <c r="Q8" s="663"/>
      <c r="R8" s="664">
        <v>3967</v>
      </c>
      <c r="S8" s="665"/>
      <c r="T8" s="665"/>
      <c r="U8" s="665"/>
      <c r="V8" s="665"/>
      <c r="W8" s="665"/>
      <c r="X8" s="665"/>
      <c r="Y8" s="666"/>
      <c r="Z8" s="691">
        <v>0.1</v>
      </c>
      <c r="AA8" s="691"/>
      <c r="AB8" s="691"/>
      <c r="AC8" s="691"/>
      <c r="AD8" s="692">
        <v>3967</v>
      </c>
      <c r="AE8" s="692"/>
      <c r="AF8" s="692"/>
      <c r="AG8" s="692"/>
      <c r="AH8" s="692"/>
      <c r="AI8" s="692"/>
      <c r="AJ8" s="692"/>
      <c r="AK8" s="692"/>
      <c r="AL8" s="667">
        <v>0.2</v>
      </c>
      <c r="AM8" s="668"/>
      <c r="AN8" s="668"/>
      <c r="AO8" s="693"/>
      <c r="AP8" s="661" t="s">
        <v>250</v>
      </c>
      <c r="AQ8" s="662"/>
      <c r="AR8" s="662"/>
      <c r="AS8" s="662"/>
      <c r="AT8" s="662"/>
      <c r="AU8" s="662"/>
      <c r="AV8" s="662"/>
      <c r="AW8" s="662"/>
      <c r="AX8" s="662"/>
      <c r="AY8" s="662"/>
      <c r="AZ8" s="662"/>
      <c r="BA8" s="662"/>
      <c r="BB8" s="662"/>
      <c r="BC8" s="662"/>
      <c r="BD8" s="662"/>
      <c r="BE8" s="662"/>
      <c r="BF8" s="663"/>
      <c r="BG8" s="664">
        <v>10917</v>
      </c>
      <c r="BH8" s="665"/>
      <c r="BI8" s="665"/>
      <c r="BJ8" s="665"/>
      <c r="BK8" s="665"/>
      <c r="BL8" s="665"/>
      <c r="BM8" s="665"/>
      <c r="BN8" s="666"/>
      <c r="BO8" s="691">
        <v>1.4</v>
      </c>
      <c r="BP8" s="691"/>
      <c r="BQ8" s="691"/>
      <c r="BR8" s="691"/>
      <c r="BS8" s="692" t="s">
        <v>238</v>
      </c>
      <c r="BT8" s="692"/>
      <c r="BU8" s="692"/>
      <c r="BV8" s="692"/>
      <c r="BW8" s="692"/>
      <c r="BX8" s="692"/>
      <c r="BY8" s="692"/>
      <c r="BZ8" s="692"/>
      <c r="CA8" s="692"/>
      <c r="CB8" s="750"/>
      <c r="CD8" s="706" t="s">
        <v>251</v>
      </c>
      <c r="CE8" s="703"/>
      <c r="CF8" s="703"/>
      <c r="CG8" s="703"/>
      <c r="CH8" s="703"/>
      <c r="CI8" s="703"/>
      <c r="CJ8" s="703"/>
      <c r="CK8" s="703"/>
      <c r="CL8" s="703"/>
      <c r="CM8" s="703"/>
      <c r="CN8" s="703"/>
      <c r="CO8" s="703"/>
      <c r="CP8" s="703"/>
      <c r="CQ8" s="704"/>
      <c r="CR8" s="664">
        <v>1441147</v>
      </c>
      <c r="CS8" s="665"/>
      <c r="CT8" s="665"/>
      <c r="CU8" s="665"/>
      <c r="CV8" s="665"/>
      <c r="CW8" s="665"/>
      <c r="CX8" s="665"/>
      <c r="CY8" s="666"/>
      <c r="CZ8" s="691">
        <v>35</v>
      </c>
      <c r="DA8" s="691"/>
      <c r="DB8" s="691"/>
      <c r="DC8" s="691"/>
      <c r="DD8" s="670">
        <v>9448</v>
      </c>
      <c r="DE8" s="665"/>
      <c r="DF8" s="665"/>
      <c r="DG8" s="665"/>
      <c r="DH8" s="665"/>
      <c r="DI8" s="665"/>
      <c r="DJ8" s="665"/>
      <c r="DK8" s="665"/>
      <c r="DL8" s="665"/>
      <c r="DM8" s="665"/>
      <c r="DN8" s="665"/>
      <c r="DO8" s="665"/>
      <c r="DP8" s="666"/>
      <c r="DQ8" s="670">
        <v>670561</v>
      </c>
      <c r="DR8" s="665"/>
      <c r="DS8" s="665"/>
      <c r="DT8" s="665"/>
      <c r="DU8" s="665"/>
      <c r="DV8" s="665"/>
      <c r="DW8" s="665"/>
      <c r="DX8" s="665"/>
      <c r="DY8" s="665"/>
      <c r="DZ8" s="665"/>
      <c r="EA8" s="665"/>
      <c r="EB8" s="665"/>
      <c r="EC8" s="705"/>
    </row>
    <row r="9" spans="2:143" ht="11.25" customHeight="1">
      <c r="B9" s="661" t="s">
        <v>252</v>
      </c>
      <c r="C9" s="662"/>
      <c r="D9" s="662"/>
      <c r="E9" s="662"/>
      <c r="F9" s="662"/>
      <c r="G9" s="662"/>
      <c r="H9" s="662"/>
      <c r="I9" s="662"/>
      <c r="J9" s="662"/>
      <c r="K9" s="662"/>
      <c r="L9" s="662"/>
      <c r="M9" s="662"/>
      <c r="N9" s="662"/>
      <c r="O9" s="662"/>
      <c r="P9" s="662"/>
      <c r="Q9" s="663"/>
      <c r="R9" s="664">
        <v>4629</v>
      </c>
      <c r="S9" s="665"/>
      <c r="T9" s="665"/>
      <c r="U9" s="665"/>
      <c r="V9" s="665"/>
      <c r="W9" s="665"/>
      <c r="X9" s="665"/>
      <c r="Y9" s="666"/>
      <c r="Z9" s="691">
        <v>0.1</v>
      </c>
      <c r="AA9" s="691"/>
      <c r="AB9" s="691"/>
      <c r="AC9" s="691"/>
      <c r="AD9" s="692">
        <v>4629</v>
      </c>
      <c r="AE9" s="692"/>
      <c r="AF9" s="692"/>
      <c r="AG9" s="692"/>
      <c r="AH9" s="692"/>
      <c r="AI9" s="692"/>
      <c r="AJ9" s="692"/>
      <c r="AK9" s="692"/>
      <c r="AL9" s="667">
        <v>0.2</v>
      </c>
      <c r="AM9" s="668"/>
      <c r="AN9" s="668"/>
      <c r="AO9" s="693"/>
      <c r="AP9" s="661" t="s">
        <v>253</v>
      </c>
      <c r="AQ9" s="662"/>
      <c r="AR9" s="662"/>
      <c r="AS9" s="662"/>
      <c r="AT9" s="662"/>
      <c r="AU9" s="662"/>
      <c r="AV9" s="662"/>
      <c r="AW9" s="662"/>
      <c r="AX9" s="662"/>
      <c r="AY9" s="662"/>
      <c r="AZ9" s="662"/>
      <c r="BA9" s="662"/>
      <c r="BB9" s="662"/>
      <c r="BC9" s="662"/>
      <c r="BD9" s="662"/>
      <c r="BE9" s="662"/>
      <c r="BF9" s="663"/>
      <c r="BG9" s="664">
        <v>262007</v>
      </c>
      <c r="BH9" s="665"/>
      <c r="BI9" s="665"/>
      <c r="BJ9" s="665"/>
      <c r="BK9" s="665"/>
      <c r="BL9" s="665"/>
      <c r="BM9" s="665"/>
      <c r="BN9" s="666"/>
      <c r="BO9" s="691">
        <v>33.799999999999997</v>
      </c>
      <c r="BP9" s="691"/>
      <c r="BQ9" s="691"/>
      <c r="BR9" s="691"/>
      <c r="BS9" s="692" t="s">
        <v>245</v>
      </c>
      <c r="BT9" s="692"/>
      <c r="BU9" s="692"/>
      <c r="BV9" s="692"/>
      <c r="BW9" s="692"/>
      <c r="BX9" s="692"/>
      <c r="BY9" s="692"/>
      <c r="BZ9" s="692"/>
      <c r="CA9" s="692"/>
      <c r="CB9" s="750"/>
      <c r="CD9" s="706" t="s">
        <v>254</v>
      </c>
      <c r="CE9" s="703"/>
      <c r="CF9" s="703"/>
      <c r="CG9" s="703"/>
      <c r="CH9" s="703"/>
      <c r="CI9" s="703"/>
      <c r="CJ9" s="703"/>
      <c r="CK9" s="703"/>
      <c r="CL9" s="703"/>
      <c r="CM9" s="703"/>
      <c r="CN9" s="703"/>
      <c r="CO9" s="703"/>
      <c r="CP9" s="703"/>
      <c r="CQ9" s="704"/>
      <c r="CR9" s="664">
        <v>278536</v>
      </c>
      <c r="CS9" s="665"/>
      <c r="CT9" s="665"/>
      <c r="CU9" s="665"/>
      <c r="CV9" s="665"/>
      <c r="CW9" s="665"/>
      <c r="CX9" s="665"/>
      <c r="CY9" s="666"/>
      <c r="CZ9" s="691">
        <v>6.8</v>
      </c>
      <c r="DA9" s="691"/>
      <c r="DB9" s="691"/>
      <c r="DC9" s="691"/>
      <c r="DD9" s="670">
        <v>3040</v>
      </c>
      <c r="DE9" s="665"/>
      <c r="DF9" s="665"/>
      <c r="DG9" s="665"/>
      <c r="DH9" s="665"/>
      <c r="DI9" s="665"/>
      <c r="DJ9" s="665"/>
      <c r="DK9" s="665"/>
      <c r="DL9" s="665"/>
      <c r="DM9" s="665"/>
      <c r="DN9" s="665"/>
      <c r="DO9" s="665"/>
      <c r="DP9" s="666"/>
      <c r="DQ9" s="670">
        <v>211964</v>
      </c>
      <c r="DR9" s="665"/>
      <c r="DS9" s="665"/>
      <c r="DT9" s="665"/>
      <c r="DU9" s="665"/>
      <c r="DV9" s="665"/>
      <c r="DW9" s="665"/>
      <c r="DX9" s="665"/>
      <c r="DY9" s="665"/>
      <c r="DZ9" s="665"/>
      <c r="EA9" s="665"/>
      <c r="EB9" s="665"/>
      <c r="EC9" s="705"/>
    </row>
    <row r="10" spans="2:143" ht="11.25" customHeight="1">
      <c r="B10" s="661" t="s">
        <v>255</v>
      </c>
      <c r="C10" s="662"/>
      <c r="D10" s="662"/>
      <c r="E10" s="662"/>
      <c r="F10" s="662"/>
      <c r="G10" s="662"/>
      <c r="H10" s="662"/>
      <c r="I10" s="662"/>
      <c r="J10" s="662"/>
      <c r="K10" s="662"/>
      <c r="L10" s="662"/>
      <c r="M10" s="662"/>
      <c r="N10" s="662"/>
      <c r="O10" s="662"/>
      <c r="P10" s="662"/>
      <c r="Q10" s="663"/>
      <c r="R10" s="664" t="s">
        <v>245</v>
      </c>
      <c r="S10" s="665"/>
      <c r="T10" s="665"/>
      <c r="U10" s="665"/>
      <c r="V10" s="665"/>
      <c r="W10" s="665"/>
      <c r="X10" s="665"/>
      <c r="Y10" s="666"/>
      <c r="Z10" s="691" t="s">
        <v>238</v>
      </c>
      <c r="AA10" s="691"/>
      <c r="AB10" s="691"/>
      <c r="AC10" s="691"/>
      <c r="AD10" s="692" t="s">
        <v>238</v>
      </c>
      <c r="AE10" s="692"/>
      <c r="AF10" s="692"/>
      <c r="AG10" s="692"/>
      <c r="AH10" s="692"/>
      <c r="AI10" s="692"/>
      <c r="AJ10" s="692"/>
      <c r="AK10" s="692"/>
      <c r="AL10" s="667" t="s">
        <v>238</v>
      </c>
      <c r="AM10" s="668"/>
      <c r="AN10" s="668"/>
      <c r="AO10" s="693"/>
      <c r="AP10" s="661" t="s">
        <v>256</v>
      </c>
      <c r="AQ10" s="662"/>
      <c r="AR10" s="662"/>
      <c r="AS10" s="662"/>
      <c r="AT10" s="662"/>
      <c r="AU10" s="662"/>
      <c r="AV10" s="662"/>
      <c r="AW10" s="662"/>
      <c r="AX10" s="662"/>
      <c r="AY10" s="662"/>
      <c r="AZ10" s="662"/>
      <c r="BA10" s="662"/>
      <c r="BB10" s="662"/>
      <c r="BC10" s="662"/>
      <c r="BD10" s="662"/>
      <c r="BE10" s="662"/>
      <c r="BF10" s="663"/>
      <c r="BG10" s="664">
        <v>17262</v>
      </c>
      <c r="BH10" s="665"/>
      <c r="BI10" s="665"/>
      <c r="BJ10" s="665"/>
      <c r="BK10" s="665"/>
      <c r="BL10" s="665"/>
      <c r="BM10" s="665"/>
      <c r="BN10" s="666"/>
      <c r="BO10" s="691">
        <v>2.2000000000000002</v>
      </c>
      <c r="BP10" s="691"/>
      <c r="BQ10" s="691"/>
      <c r="BR10" s="691"/>
      <c r="BS10" s="692" t="s">
        <v>245</v>
      </c>
      <c r="BT10" s="692"/>
      <c r="BU10" s="692"/>
      <c r="BV10" s="692"/>
      <c r="BW10" s="692"/>
      <c r="BX10" s="692"/>
      <c r="BY10" s="692"/>
      <c r="BZ10" s="692"/>
      <c r="CA10" s="692"/>
      <c r="CB10" s="750"/>
      <c r="CD10" s="706" t="s">
        <v>257</v>
      </c>
      <c r="CE10" s="703"/>
      <c r="CF10" s="703"/>
      <c r="CG10" s="703"/>
      <c r="CH10" s="703"/>
      <c r="CI10" s="703"/>
      <c r="CJ10" s="703"/>
      <c r="CK10" s="703"/>
      <c r="CL10" s="703"/>
      <c r="CM10" s="703"/>
      <c r="CN10" s="703"/>
      <c r="CO10" s="703"/>
      <c r="CP10" s="703"/>
      <c r="CQ10" s="704"/>
      <c r="CR10" s="664">
        <v>3</v>
      </c>
      <c r="CS10" s="665"/>
      <c r="CT10" s="665"/>
      <c r="CU10" s="665"/>
      <c r="CV10" s="665"/>
      <c r="CW10" s="665"/>
      <c r="CX10" s="665"/>
      <c r="CY10" s="666"/>
      <c r="CZ10" s="691">
        <v>0</v>
      </c>
      <c r="DA10" s="691"/>
      <c r="DB10" s="691"/>
      <c r="DC10" s="691"/>
      <c r="DD10" s="670" t="s">
        <v>238</v>
      </c>
      <c r="DE10" s="665"/>
      <c r="DF10" s="665"/>
      <c r="DG10" s="665"/>
      <c r="DH10" s="665"/>
      <c r="DI10" s="665"/>
      <c r="DJ10" s="665"/>
      <c r="DK10" s="665"/>
      <c r="DL10" s="665"/>
      <c r="DM10" s="665"/>
      <c r="DN10" s="665"/>
      <c r="DO10" s="665"/>
      <c r="DP10" s="666"/>
      <c r="DQ10" s="670">
        <v>3</v>
      </c>
      <c r="DR10" s="665"/>
      <c r="DS10" s="665"/>
      <c r="DT10" s="665"/>
      <c r="DU10" s="665"/>
      <c r="DV10" s="665"/>
      <c r="DW10" s="665"/>
      <c r="DX10" s="665"/>
      <c r="DY10" s="665"/>
      <c r="DZ10" s="665"/>
      <c r="EA10" s="665"/>
      <c r="EB10" s="665"/>
      <c r="EC10" s="705"/>
    </row>
    <row r="11" spans="2:143" ht="11.25" customHeight="1">
      <c r="B11" s="661" t="s">
        <v>258</v>
      </c>
      <c r="C11" s="662"/>
      <c r="D11" s="662"/>
      <c r="E11" s="662"/>
      <c r="F11" s="662"/>
      <c r="G11" s="662"/>
      <c r="H11" s="662"/>
      <c r="I11" s="662"/>
      <c r="J11" s="662"/>
      <c r="K11" s="662"/>
      <c r="L11" s="662"/>
      <c r="M11" s="662"/>
      <c r="N11" s="662"/>
      <c r="O11" s="662"/>
      <c r="P11" s="662"/>
      <c r="Q11" s="663"/>
      <c r="R11" s="664">
        <v>151276</v>
      </c>
      <c r="S11" s="665"/>
      <c r="T11" s="665"/>
      <c r="U11" s="665"/>
      <c r="V11" s="665"/>
      <c r="W11" s="665"/>
      <c r="X11" s="665"/>
      <c r="Y11" s="666"/>
      <c r="Z11" s="667">
        <v>3.5</v>
      </c>
      <c r="AA11" s="668"/>
      <c r="AB11" s="668"/>
      <c r="AC11" s="669"/>
      <c r="AD11" s="670">
        <v>151276</v>
      </c>
      <c r="AE11" s="665"/>
      <c r="AF11" s="665"/>
      <c r="AG11" s="665"/>
      <c r="AH11" s="665"/>
      <c r="AI11" s="665"/>
      <c r="AJ11" s="665"/>
      <c r="AK11" s="666"/>
      <c r="AL11" s="667">
        <v>6.6</v>
      </c>
      <c r="AM11" s="668"/>
      <c r="AN11" s="668"/>
      <c r="AO11" s="693"/>
      <c r="AP11" s="661" t="s">
        <v>259</v>
      </c>
      <c r="AQ11" s="662"/>
      <c r="AR11" s="662"/>
      <c r="AS11" s="662"/>
      <c r="AT11" s="662"/>
      <c r="AU11" s="662"/>
      <c r="AV11" s="662"/>
      <c r="AW11" s="662"/>
      <c r="AX11" s="662"/>
      <c r="AY11" s="662"/>
      <c r="AZ11" s="662"/>
      <c r="BA11" s="662"/>
      <c r="BB11" s="662"/>
      <c r="BC11" s="662"/>
      <c r="BD11" s="662"/>
      <c r="BE11" s="662"/>
      <c r="BF11" s="663"/>
      <c r="BG11" s="664">
        <v>19603</v>
      </c>
      <c r="BH11" s="665"/>
      <c r="BI11" s="665"/>
      <c r="BJ11" s="665"/>
      <c r="BK11" s="665"/>
      <c r="BL11" s="665"/>
      <c r="BM11" s="665"/>
      <c r="BN11" s="666"/>
      <c r="BO11" s="691">
        <v>2.5</v>
      </c>
      <c r="BP11" s="691"/>
      <c r="BQ11" s="691"/>
      <c r="BR11" s="691"/>
      <c r="BS11" s="692" t="s">
        <v>238</v>
      </c>
      <c r="BT11" s="692"/>
      <c r="BU11" s="692"/>
      <c r="BV11" s="692"/>
      <c r="BW11" s="692"/>
      <c r="BX11" s="692"/>
      <c r="BY11" s="692"/>
      <c r="BZ11" s="692"/>
      <c r="CA11" s="692"/>
      <c r="CB11" s="750"/>
      <c r="CD11" s="706" t="s">
        <v>260</v>
      </c>
      <c r="CE11" s="703"/>
      <c r="CF11" s="703"/>
      <c r="CG11" s="703"/>
      <c r="CH11" s="703"/>
      <c r="CI11" s="703"/>
      <c r="CJ11" s="703"/>
      <c r="CK11" s="703"/>
      <c r="CL11" s="703"/>
      <c r="CM11" s="703"/>
      <c r="CN11" s="703"/>
      <c r="CO11" s="703"/>
      <c r="CP11" s="703"/>
      <c r="CQ11" s="704"/>
      <c r="CR11" s="664">
        <v>131960</v>
      </c>
      <c r="CS11" s="665"/>
      <c r="CT11" s="665"/>
      <c r="CU11" s="665"/>
      <c r="CV11" s="665"/>
      <c r="CW11" s="665"/>
      <c r="CX11" s="665"/>
      <c r="CY11" s="666"/>
      <c r="CZ11" s="691">
        <v>3.2</v>
      </c>
      <c r="DA11" s="691"/>
      <c r="DB11" s="691"/>
      <c r="DC11" s="691"/>
      <c r="DD11" s="670">
        <v>96557</v>
      </c>
      <c r="DE11" s="665"/>
      <c r="DF11" s="665"/>
      <c r="DG11" s="665"/>
      <c r="DH11" s="665"/>
      <c r="DI11" s="665"/>
      <c r="DJ11" s="665"/>
      <c r="DK11" s="665"/>
      <c r="DL11" s="665"/>
      <c r="DM11" s="665"/>
      <c r="DN11" s="665"/>
      <c r="DO11" s="665"/>
      <c r="DP11" s="666"/>
      <c r="DQ11" s="670">
        <v>45413</v>
      </c>
      <c r="DR11" s="665"/>
      <c r="DS11" s="665"/>
      <c r="DT11" s="665"/>
      <c r="DU11" s="665"/>
      <c r="DV11" s="665"/>
      <c r="DW11" s="665"/>
      <c r="DX11" s="665"/>
      <c r="DY11" s="665"/>
      <c r="DZ11" s="665"/>
      <c r="EA11" s="665"/>
      <c r="EB11" s="665"/>
      <c r="EC11" s="705"/>
    </row>
    <row r="12" spans="2:143" ht="11.25" customHeight="1">
      <c r="B12" s="661" t="s">
        <v>261</v>
      </c>
      <c r="C12" s="662"/>
      <c r="D12" s="662"/>
      <c r="E12" s="662"/>
      <c r="F12" s="662"/>
      <c r="G12" s="662"/>
      <c r="H12" s="662"/>
      <c r="I12" s="662"/>
      <c r="J12" s="662"/>
      <c r="K12" s="662"/>
      <c r="L12" s="662"/>
      <c r="M12" s="662"/>
      <c r="N12" s="662"/>
      <c r="O12" s="662"/>
      <c r="P12" s="662"/>
      <c r="Q12" s="663"/>
      <c r="R12" s="664" t="s">
        <v>238</v>
      </c>
      <c r="S12" s="665"/>
      <c r="T12" s="665"/>
      <c r="U12" s="665"/>
      <c r="V12" s="665"/>
      <c r="W12" s="665"/>
      <c r="X12" s="665"/>
      <c r="Y12" s="666"/>
      <c r="Z12" s="691" t="s">
        <v>238</v>
      </c>
      <c r="AA12" s="691"/>
      <c r="AB12" s="691"/>
      <c r="AC12" s="691"/>
      <c r="AD12" s="692" t="s">
        <v>238</v>
      </c>
      <c r="AE12" s="692"/>
      <c r="AF12" s="692"/>
      <c r="AG12" s="692"/>
      <c r="AH12" s="692"/>
      <c r="AI12" s="692"/>
      <c r="AJ12" s="692"/>
      <c r="AK12" s="692"/>
      <c r="AL12" s="667" t="s">
        <v>238</v>
      </c>
      <c r="AM12" s="668"/>
      <c r="AN12" s="668"/>
      <c r="AO12" s="693"/>
      <c r="AP12" s="661" t="s">
        <v>262</v>
      </c>
      <c r="AQ12" s="662"/>
      <c r="AR12" s="662"/>
      <c r="AS12" s="662"/>
      <c r="AT12" s="662"/>
      <c r="AU12" s="662"/>
      <c r="AV12" s="662"/>
      <c r="AW12" s="662"/>
      <c r="AX12" s="662"/>
      <c r="AY12" s="662"/>
      <c r="AZ12" s="662"/>
      <c r="BA12" s="662"/>
      <c r="BB12" s="662"/>
      <c r="BC12" s="662"/>
      <c r="BD12" s="662"/>
      <c r="BE12" s="662"/>
      <c r="BF12" s="663"/>
      <c r="BG12" s="664">
        <v>396160</v>
      </c>
      <c r="BH12" s="665"/>
      <c r="BI12" s="665"/>
      <c r="BJ12" s="665"/>
      <c r="BK12" s="665"/>
      <c r="BL12" s="665"/>
      <c r="BM12" s="665"/>
      <c r="BN12" s="666"/>
      <c r="BO12" s="691">
        <v>51.2</v>
      </c>
      <c r="BP12" s="691"/>
      <c r="BQ12" s="691"/>
      <c r="BR12" s="691"/>
      <c r="BS12" s="692" t="s">
        <v>238</v>
      </c>
      <c r="BT12" s="692"/>
      <c r="BU12" s="692"/>
      <c r="BV12" s="692"/>
      <c r="BW12" s="692"/>
      <c r="BX12" s="692"/>
      <c r="BY12" s="692"/>
      <c r="BZ12" s="692"/>
      <c r="CA12" s="692"/>
      <c r="CB12" s="750"/>
      <c r="CD12" s="706" t="s">
        <v>263</v>
      </c>
      <c r="CE12" s="703"/>
      <c r="CF12" s="703"/>
      <c r="CG12" s="703"/>
      <c r="CH12" s="703"/>
      <c r="CI12" s="703"/>
      <c r="CJ12" s="703"/>
      <c r="CK12" s="703"/>
      <c r="CL12" s="703"/>
      <c r="CM12" s="703"/>
      <c r="CN12" s="703"/>
      <c r="CO12" s="703"/>
      <c r="CP12" s="703"/>
      <c r="CQ12" s="704"/>
      <c r="CR12" s="664">
        <v>19153</v>
      </c>
      <c r="CS12" s="665"/>
      <c r="CT12" s="665"/>
      <c r="CU12" s="665"/>
      <c r="CV12" s="665"/>
      <c r="CW12" s="665"/>
      <c r="CX12" s="665"/>
      <c r="CY12" s="666"/>
      <c r="CZ12" s="691">
        <v>0.5</v>
      </c>
      <c r="DA12" s="691"/>
      <c r="DB12" s="691"/>
      <c r="DC12" s="691"/>
      <c r="DD12" s="670" t="s">
        <v>238</v>
      </c>
      <c r="DE12" s="665"/>
      <c r="DF12" s="665"/>
      <c r="DG12" s="665"/>
      <c r="DH12" s="665"/>
      <c r="DI12" s="665"/>
      <c r="DJ12" s="665"/>
      <c r="DK12" s="665"/>
      <c r="DL12" s="665"/>
      <c r="DM12" s="665"/>
      <c r="DN12" s="665"/>
      <c r="DO12" s="665"/>
      <c r="DP12" s="666"/>
      <c r="DQ12" s="670">
        <v>18118</v>
      </c>
      <c r="DR12" s="665"/>
      <c r="DS12" s="665"/>
      <c r="DT12" s="665"/>
      <c r="DU12" s="665"/>
      <c r="DV12" s="665"/>
      <c r="DW12" s="665"/>
      <c r="DX12" s="665"/>
      <c r="DY12" s="665"/>
      <c r="DZ12" s="665"/>
      <c r="EA12" s="665"/>
      <c r="EB12" s="665"/>
      <c r="EC12" s="705"/>
    </row>
    <row r="13" spans="2:143" ht="11.25" customHeight="1">
      <c r="B13" s="661" t="s">
        <v>264</v>
      </c>
      <c r="C13" s="662"/>
      <c r="D13" s="662"/>
      <c r="E13" s="662"/>
      <c r="F13" s="662"/>
      <c r="G13" s="662"/>
      <c r="H13" s="662"/>
      <c r="I13" s="662"/>
      <c r="J13" s="662"/>
      <c r="K13" s="662"/>
      <c r="L13" s="662"/>
      <c r="M13" s="662"/>
      <c r="N13" s="662"/>
      <c r="O13" s="662"/>
      <c r="P13" s="662"/>
      <c r="Q13" s="663"/>
      <c r="R13" s="664" t="s">
        <v>238</v>
      </c>
      <c r="S13" s="665"/>
      <c r="T13" s="665"/>
      <c r="U13" s="665"/>
      <c r="V13" s="665"/>
      <c r="W13" s="665"/>
      <c r="X13" s="665"/>
      <c r="Y13" s="666"/>
      <c r="Z13" s="691" t="s">
        <v>238</v>
      </c>
      <c r="AA13" s="691"/>
      <c r="AB13" s="691"/>
      <c r="AC13" s="691"/>
      <c r="AD13" s="692" t="s">
        <v>238</v>
      </c>
      <c r="AE13" s="692"/>
      <c r="AF13" s="692"/>
      <c r="AG13" s="692"/>
      <c r="AH13" s="692"/>
      <c r="AI13" s="692"/>
      <c r="AJ13" s="692"/>
      <c r="AK13" s="692"/>
      <c r="AL13" s="667" t="s">
        <v>238</v>
      </c>
      <c r="AM13" s="668"/>
      <c r="AN13" s="668"/>
      <c r="AO13" s="693"/>
      <c r="AP13" s="661" t="s">
        <v>265</v>
      </c>
      <c r="AQ13" s="662"/>
      <c r="AR13" s="662"/>
      <c r="AS13" s="662"/>
      <c r="AT13" s="662"/>
      <c r="AU13" s="662"/>
      <c r="AV13" s="662"/>
      <c r="AW13" s="662"/>
      <c r="AX13" s="662"/>
      <c r="AY13" s="662"/>
      <c r="AZ13" s="662"/>
      <c r="BA13" s="662"/>
      <c r="BB13" s="662"/>
      <c r="BC13" s="662"/>
      <c r="BD13" s="662"/>
      <c r="BE13" s="662"/>
      <c r="BF13" s="663"/>
      <c r="BG13" s="664">
        <v>394565</v>
      </c>
      <c r="BH13" s="665"/>
      <c r="BI13" s="665"/>
      <c r="BJ13" s="665"/>
      <c r="BK13" s="665"/>
      <c r="BL13" s="665"/>
      <c r="BM13" s="665"/>
      <c r="BN13" s="666"/>
      <c r="BO13" s="691">
        <v>51</v>
      </c>
      <c r="BP13" s="691"/>
      <c r="BQ13" s="691"/>
      <c r="BR13" s="691"/>
      <c r="BS13" s="692" t="s">
        <v>238</v>
      </c>
      <c r="BT13" s="692"/>
      <c r="BU13" s="692"/>
      <c r="BV13" s="692"/>
      <c r="BW13" s="692"/>
      <c r="BX13" s="692"/>
      <c r="BY13" s="692"/>
      <c r="BZ13" s="692"/>
      <c r="CA13" s="692"/>
      <c r="CB13" s="750"/>
      <c r="CD13" s="706" t="s">
        <v>266</v>
      </c>
      <c r="CE13" s="703"/>
      <c r="CF13" s="703"/>
      <c r="CG13" s="703"/>
      <c r="CH13" s="703"/>
      <c r="CI13" s="703"/>
      <c r="CJ13" s="703"/>
      <c r="CK13" s="703"/>
      <c r="CL13" s="703"/>
      <c r="CM13" s="703"/>
      <c r="CN13" s="703"/>
      <c r="CO13" s="703"/>
      <c r="CP13" s="703"/>
      <c r="CQ13" s="704"/>
      <c r="CR13" s="664">
        <v>729606</v>
      </c>
      <c r="CS13" s="665"/>
      <c r="CT13" s="665"/>
      <c r="CU13" s="665"/>
      <c r="CV13" s="665"/>
      <c r="CW13" s="665"/>
      <c r="CX13" s="665"/>
      <c r="CY13" s="666"/>
      <c r="CZ13" s="691">
        <v>17.7</v>
      </c>
      <c r="DA13" s="691"/>
      <c r="DB13" s="691"/>
      <c r="DC13" s="691"/>
      <c r="DD13" s="670">
        <v>368133</v>
      </c>
      <c r="DE13" s="665"/>
      <c r="DF13" s="665"/>
      <c r="DG13" s="665"/>
      <c r="DH13" s="665"/>
      <c r="DI13" s="665"/>
      <c r="DJ13" s="665"/>
      <c r="DK13" s="665"/>
      <c r="DL13" s="665"/>
      <c r="DM13" s="665"/>
      <c r="DN13" s="665"/>
      <c r="DO13" s="665"/>
      <c r="DP13" s="666"/>
      <c r="DQ13" s="670">
        <v>277085</v>
      </c>
      <c r="DR13" s="665"/>
      <c r="DS13" s="665"/>
      <c r="DT13" s="665"/>
      <c r="DU13" s="665"/>
      <c r="DV13" s="665"/>
      <c r="DW13" s="665"/>
      <c r="DX13" s="665"/>
      <c r="DY13" s="665"/>
      <c r="DZ13" s="665"/>
      <c r="EA13" s="665"/>
      <c r="EB13" s="665"/>
      <c r="EC13" s="705"/>
    </row>
    <row r="14" spans="2:143" ht="11.25" customHeight="1">
      <c r="B14" s="661" t="s">
        <v>267</v>
      </c>
      <c r="C14" s="662"/>
      <c r="D14" s="662"/>
      <c r="E14" s="662"/>
      <c r="F14" s="662"/>
      <c r="G14" s="662"/>
      <c r="H14" s="662"/>
      <c r="I14" s="662"/>
      <c r="J14" s="662"/>
      <c r="K14" s="662"/>
      <c r="L14" s="662"/>
      <c r="M14" s="662"/>
      <c r="N14" s="662"/>
      <c r="O14" s="662"/>
      <c r="P14" s="662"/>
      <c r="Q14" s="663"/>
      <c r="R14" s="664" t="s">
        <v>245</v>
      </c>
      <c r="S14" s="665"/>
      <c r="T14" s="665"/>
      <c r="U14" s="665"/>
      <c r="V14" s="665"/>
      <c r="W14" s="665"/>
      <c r="X14" s="665"/>
      <c r="Y14" s="666"/>
      <c r="Z14" s="691" t="s">
        <v>245</v>
      </c>
      <c r="AA14" s="691"/>
      <c r="AB14" s="691"/>
      <c r="AC14" s="691"/>
      <c r="AD14" s="692" t="s">
        <v>245</v>
      </c>
      <c r="AE14" s="692"/>
      <c r="AF14" s="692"/>
      <c r="AG14" s="692"/>
      <c r="AH14" s="692"/>
      <c r="AI14" s="692"/>
      <c r="AJ14" s="692"/>
      <c r="AK14" s="692"/>
      <c r="AL14" s="667" t="s">
        <v>238</v>
      </c>
      <c r="AM14" s="668"/>
      <c r="AN14" s="668"/>
      <c r="AO14" s="693"/>
      <c r="AP14" s="661" t="s">
        <v>268</v>
      </c>
      <c r="AQ14" s="662"/>
      <c r="AR14" s="662"/>
      <c r="AS14" s="662"/>
      <c r="AT14" s="662"/>
      <c r="AU14" s="662"/>
      <c r="AV14" s="662"/>
      <c r="AW14" s="662"/>
      <c r="AX14" s="662"/>
      <c r="AY14" s="662"/>
      <c r="AZ14" s="662"/>
      <c r="BA14" s="662"/>
      <c r="BB14" s="662"/>
      <c r="BC14" s="662"/>
      <c r="BD14" s="662"/>
      <c r="BE14" s="662"/>
      <c r="BF14" s="663"/>
      <c r="BG14" s="664">
        <v>23272</v>
      </c>
      <c r="BH14" s="665"/>
      <c r="BI14" s="665"/>
      <c r="BJ14" s="665"/>
      <c r="BK14" s="665"/>
      <c r="BL14" s="665"/>
      <c r="BM14" s="665"/>
      <c r="BN14" s="666"/>
      <c r="BO14" s="691">
        <v>3</v>
      </c>
      <c r="BP14" s="691"/>
      <c r="BQ14" s="691"/>
      <c r="BR14" s="691"/>
      <c r="BS14" s="692" t="s">
        <v>245</v>
      </c>
      <c r="BT14" s="692"/>
      <c r="BU14" s="692"/>
      <c r="BV14" s="692"/>
      <c r="BW14" s="692"/>
      <c r="BX14" s="692"/>
      <c r="BY14" s="692"/>
      <c r="BZ14" s="692"/>
      <c r="CA14" s="692"/>
      <c r="CB14" s="750"/>
      <c r="CD14" s="706" t="s">
        <v>269</v>
      </c>
      <c r="CE14" s="703"/>
      <c r="CF14" s="703"/>
      <c r="CG14" s="703"/>
      <c r="CH14" s="703"/>
      <c r="CI14" s="703"/>
      <c r="CJ14" s="703"/>
      <c r="CK14" s="703"/>
      <c r="CL14" s="703"/>
      <c r="CM14" s="703"/>
      <c r="CN14" s="703"/>
      <c r="CO14" s="703"/>
      <c r="CP14" s="703"/>
      <c r="CQ14" s="704"/>
      <c r="CR14" s="664">
        <v>172320</v>
      </c>
      <c r="CS14" s="665"/>
      <c r="CT14" s="665"/>
      <c r="CU14" s="665"/>
      <c r="CV14" s="665"/>
      <c r="CW14" s="665"/>
      <c r="CX14" s="665"/>
      <c r="CY14" s="666"/>
      <c r="CZ14" s="691">
        <v>4.2</v>
      </c>
      <c r="DA14" s="691"/>
      <c r="DB14" s="691"/>
      <c r="DC14" s="691"/>
      <c r="DD14" s="670">
        <v>57305</v>
      </c>
      <c r="DE14" s="665"/>
      <c r="DF14" s="665"/>
      <c r="DG14" s="665"/>
      <c r="DH14" s="665"/>
      <c r="DI14" s="665"/>
      <c r="DJ14" s="665"/>
      <c r="DK14" s="665"/>
      <c r="DL14" s="665"/>
      <c r="DM14" s="665"/>
      <c r="DN14" s="665"/>
      <c r="DO14" s="665"/>
      <c r="DP14" s="666"/>
      <c r="DQ14" s="670">
        <v>114577</v>
      </c>
      <c r="DR14" s="665"/>
      <c r="DS14" s="665"/>
      <c r="DT14" s="665"/>
      <c r="DU14" s="665"/>
      <c r="DV14" s="665"/>
      <c r="DW14" s="665"/>
      <c r="DX14" s="665"/>
      <c r="DY14" s="665"/>
      <c r="DZ14" s="665"/>
      <c r="EA14" s="665"/>
      <c r="EB14" s="665"/>
      <c r="EC14" s="705"/>
    </row>
    <row r="15" spans="2:143" ht="11.25" customHeight="1">
      <c r="B15" s="661" t="s">
        <v>270</v>
      </c>
      <c r="C15" s="662"/>
      <c r="D15" s="662"/>
      <c r="E15" s="662"/>
      <c r="F15" s="662"/>
      <c r="G15" s="662"/>
      <c r="H15" s="662"/>
      <c r="I15" s="662"/>
      <c r="J15" s="662"/>
      <c r="K15" s="662"/>
      <c r="L15" s="662"/>
      <c r="M15" s="662"/>
      <c r="N15" s="662"/>
      <c r="O15" s="662"/>
      <c r="P15" s="662"/>
      <c r="Q15" s="663"/>
      <c r="R15" s="664" t="s">
        <v>238</v>
      </c>
      <c r="S15" s="665"/>
      <c r="T15" s="665"/>
      <c r="U15" s="665"/>
      <c r="V15" s="665"/>
      <c r="W15" s="665"/>
      <c r="X15" s="665"/>
      <c r="Y15" s="666"/>
      <c r="Z15" s="691" t="s">
        <v>245</v>
      </c>
      <c r="AA15" s="691"/>
      <c r="AB15" s="691"/>
      <c r="AC15" s="691"/>
      <c r="AD15" s="692" t="s">
        <v>238</v>
      </c>
      <c r="AE15" s="692"/>
      <c r="AF15" s="692"/>
      <c r="AG15" s="692"/>
      <c r="AH15" s="692"/>
      <c r="AI15" s="692"/>
      <c r="AJ15" s="692"/>
      <c r="AK15" s="692"/>
      <c r="AL15" s="667" t="s">
        <v>245</v>
      </c>
      <c r="AM15" s="668"/>
      <c r="AN15" s="668"/>
      <c r="AO15" s="693"/>
      <c r="AP15" s="661" t="s">
        <v>271</v>
      </c>
      <c r="AQ15" s="662"/>
      <c r="AR15" s="662"/>
      <c r="AS15" s="662"/>
      <c r="AT15" s="662"/>
      <c r="AU15" s="662"/>
      <c r="AV15" s="662"/>
      <c r="AW15" s="662"/>
      <c r="AX15" s="662"/>
      <c r="AY15" s="662"/>
      <c r="AZ15" s="662"/>
      <c r="BA15" s="662"/>
      <c r="BB15" s="662"/>
      <c r="BC15" s="662"/>
      <c r="BD15" s="662"/>
      <c r="BE15" s="662"/>
      <c r="BF15" s="663"/>
      <c r="BG15" s="664">
        <v>45035</v>
      </c>
      <c r="BH15" s="665"/>
      <c r="BI15" s="665"/>
      <c r="BJ15" s="665"/>
      <c r="BK15" s="665"/>
      <c r="BL15" s="665"/>
      <c r="BM15" s="665"/>
      <c r="BN15" s="666"/>
      <c r="BO15" s="691">
        <v>5.8</v>
      </c>
      <c r="BP15" s="691"/>
      <c r="BQ15" s="691"/>
      <c r="BR15" s="691"/>
      <c r="BS15" s="692" t="s">
        <v>245</v>
      </c>
      <c r="BT15" s="692"/>
      <c r="BU15" s="692"/>
      <c r="BV15" s="692"/>
      <c r="BW15" s="692"/>
      <c r="BX15" s="692"/>
      <c r="BY15" s="692"/>
      <c r="BZ15" s="692"/>
      <c r="CA15" s="692"/>
      <c r="CB15" s="750"/>
      <c r="CD15" s="706" t="s">
        <v>272</v>
      </c>
      <c r="CE15" s="703"/>
      <c r="CF15" s="703"/>
      <c r="CG15" s="703"/>
      <c r="CH15" s="703"/>
      <c r="CI15" s="703"/>
      <c r="CJ15" s="703"/>
      <c r="CK15" s="703"/>
      <c r="CL15" s="703"/>
      <c r="CM15" s="703"/>
      <c r="CN15" s="703"/>
      <c r="CO15" s="703"/>
      <c r="CP15" s="703"/>
      <c r="CQ15" s="704"/>
      <c r="CR15" s="664">
        <v>310608</v>
      </c>
      <c r="CS15" s="665"/>
      <c r="CT15" s="665"/>
      <c r="CU15" s="665"/>
      <c r="CV15" s="665"/>
      <c r="CW15" s="665"/>
      <c r="CX15" s="665"/>
      <c r="CY15" s="666"/>
      <c r="CZ15" s="691">
        <v>7.5</v>
      </c>
      <c r="DA15" s="691"/>
      <c r="DB15" s="691"/>
      <c r="DC15" s="691"/>
      <c r="DD15" s="670">
        <v>21212</v>
      </c>
      <c r="DE15" s="665"/>
      <c r="DF15" s="665"/>
      <c r="DG15" s="665"/>
      <c r="DH15" s="665"/>
      <c r="DI15" s="665"/>
      <c r="DJ15" s="665"/>
      <c r="DK15" s="665"/>
      <c r="DL15" s="665"/>
      <c r="DM15" s="665"/>
      <c r="DN15" s="665"/>
      <c r="DO15" s="665"/>
      <c r="DP15" s="666"/>
      <c r="DQ15" s="670">
        <v>289486</v>
      </c>
      <c r="DR15" s="665"/>
      <c r="DS15" s="665"/>
      <c r="DT15" s="665"/>
      <c r="DU15" s="665"/>
      <c r="DV15" s="665"/>
      <c r="DW15" s="665"/>
      <c r="DX15" s="665"/>
      <c r="DY15" s="665"/>
      <c r="DZ15" s="665"/>
      <c r="EA15" s="665"/>
      <c r="EB15" s="665"/>
      <c r="EC15" s="705"/>
    </row>
    <row r="16" spans="2:143" ht="11.25" customHeight="1">
      <c r="B16" s="661" t="s">
        <v>273</v>
      </c>
      <c r="C16" s="662"/>
      <c r="D16" s="662"/>
      <c r="E16" s="662"/>
      <c r="F16" s="662"/>
      <c r="G16" s="662"/>
      <c r="H16" s="662"/>
      <c r="I16" s="662"/>
      <c r="J16" s="662"/>
      <c r="K16" s="662"/>
      <c r="L16" s="662"/>
      <c r="M16" s="662"/>
      <c r="N16" s="662"/>
      <c r="O16" s="662"/>
      <c r="P16" s="662"/>
      <c r="Q16" s="663"/>
      <c r="R16" s="664">
        <v>2822</v>
      </c>
      <c r="S16" s="665"/>
      <c r="T16" s="665"/>
      <c r="U16" s="665"/>
      <c r="V16" s="665"/>
      <c r="W16" s="665"/>
      <c r="X16" s="665"/>
      <c r="Y16" s="666"/>
      <c r="Z16" s="691">
        <v>0.1</v>
      </c>
      <c r="AA16" s="691"/>
      <c r="AB16" s="691"/>
      <c r="AC16" s="691"/>
      <c r="AD16" s="692">
        <v>2822</v>
      </c>
      <c r="AE16" s="692"/>
      <c r="AF16" s="692"/>
      <c r="AG16" s="692"/>
      <c r="AH16" s="692"/>
      <c r="AI16" s="692"/>
      <c r="AJ16" s="692"/>
      <c r="AK16" s="692"/>
      <c r="AL16" s="667">
        <v>0.1</v>
      </c>
      <c r="AM16" s="668"/>
      <c r="AN16" s="668"/>
      <c r="AO16" s="693"/>
      <c r="AP16" s="661" t="s">
        <v>274</v>
      </c>
      <c r="AQ16" s="662"/>
      <c r="AR16" s="662"/>
      <c r="AS16" s="662"/>
      <c r="AT16" s="662"/>
      <c r="AU16" s="662"/>
      <c r="AV16" s="662"/>
      <c r="AW16" s="662"/>
      <c r="AX16" s="662"/>
      <c r="AY16" s="662"/>
      <c r="AZ16" s="662"/>
      <c r="BA16" s="662"/>
      <c r="BB16" s="662"/>
      <c r="BC16" s="662"/>
      <c r="BD16" s="662"/>
      <c r="BE16" s="662"/>
      <c r="BF16" s="663"/>
      <c r="BG16" s="664" t="s">
        <v>238</v>
      </c>
      <c r="BH16" s="665"/>
      <c r="BI16" s="665"/>
      <c r="BJ16" s="665"/>
      <c r="BK16" s="665"/>
      <c r="BL16" s="665"/>
      <c r="BM16" s="665"/>
      <c r="BN16" s="666"/>
      <c r="BO16" s="691" t="s">
        <v>238</v>
      </c>
      <c r="BP16" s="691"/>
      <c r="BQ16" s="691"/>
      <c r="BR16" s="691"/>
      <c r="BS16" s="692" t="s">
        <v>238</v>
      </c>
      <c r="BT16" s="692"/>
      <c r="BU16" s="692"/>
      <c r="BV16" s="692"/>
      <c r="BW16" s="692"/>
      <c r="BX16" s="692"/>
      <c r="BY16" s="692"/>
      <c r="BZ16" s="692"/>
      <c r="CA16" s="692"/>
      <c r="CB16" s="750"/>
      <c r="CD16" s="706" t="s">
        <v>275</v>
      </c>
      <c r="CE16" s="703"/>
      <c r="CF16" s="703"/>
      <c r="CG16" s="703"/>
      <c r="CH16" s="703"/>
      <c r="CI16" s="703"/>
      <c r="CJ16" s="703"/>
      <c r="CK16" s="703"/>
      <c r="CL16" s="703"/>
      <c r="CM16" s="703"/>
      <c r="CN16" s="703"/>
      <c r="CO16" s="703"/>
      <c r="CP16" s="703"/>
      <c r="CQ16" s="704"/>
      <c r="CR16" s="664" t="s">
        <v>245</v>
      </c>
      <c r="CS16" s="665"/>
      <c r="CT16" s="665"/>
      <c r="CU16" s="665"/>
      <c r="CV16" s="665"/>
      <c r="CW16" s="665"/>
      <c r="CX16" s="665"/>
      <c r="CY16" s="666"/>
      <c r="CZ16" s="691" t="s">
        <v>238</v>
      </c>
      <c r="DA16" s="691"/>
      <c r="DB16" s="691"/>
      <c r="DC16" s="691"/>
      <c r="DD16" s="670" t="s">
        <v>238</v>
      </c>
      <c r="DE16" s="665"/>
      <c r="DF16" s="665"/>
      <c r="DG16" s="665"/>
      <c r="DH16" s="665"/>
      <c r="DI16" s="665"/>
      <c r="DJ16" s="665"/>
      <c r="DK16" s="665"/>
      <c r="DL16" s="665"/>
      <c r="DM16" s="665"/>
      <c r="DN16" s="665"/>
      <c r="DO16" s="665"/>
      <c r="DP16" s="666"/>
      <c r="DQ16" s="670" t="s">
        <v>238</v>
      </c>
      <c r="DR16" s="665"/>
      <c r="DS16" s="665"/>
      <c r="DT16" s="665"/>
      <c r="DU16" s="665"/>
      <c r="DV16" s="665"/>
      <c r="DW16" s="665"/>
      <c r="DX16" s="665"/>
      <c r="DY16" s="665"/>
      <c r="DZ16" s="665"/>
      <c r="EA16" s="665"/>
      <c r="EB16" s="665"/>
      <c r="EC16" s="705"/>
    </row>
    <row r="17" spans="2:133" ht="11.25" customHeight="1">
      <c r="B17" s="661" t="s">
        <v>276</v>
      </c>
      <c r="C17" s="662"/>
      <c r="D17" s="662"/>
      <c r="E17" s="662"/>
      <c r="F17" s="662"/>
      <c r="G17" s="662"/>
      <c r="H17" s="662"/>
      <c r="I17" s="662"/>
      <c r="J17" s="662"/>
      <c r="K17" s="662"/>
      <c r="L17" s="662"/>
      <c r="M17" s="662"/>
      <c r="N17" s="662"/>
      <c r="O17" s="662"/>
      <c r="P17" s="662"/>
      <c r="Q17" s="663"/>
      <c r="R17" s="664">
        <v>10150</v>
      </c>
      <c r="S17" s="665"/>
      <c r="T17" s="665"/>
      <c r="U17" s="665"/>
      <c r="V17" s="665"/>
      <c r="W17" s="665"/>
      <c r="X17" s="665"/>
      <c r="Y17" s="666"/>
      <c r="Z17" s="691">
        <v>0.2</v>
      </c>
      <c r="AA17" s="691"/>
      <c r="AB17" s="691"/>
      <c r="AC17" s="691"/>
      <c r="AD17" s="692">
        <v>10150</v>
      </c>
      <c r="AE17" s="692"/>
      <c r="AF17" s="692"/>
      <c r="AG17" s="692"/>
      <c r="AH17" s="692"/>
      <c r="AI17" s="692"/>
      <c r="AJ17" s="692"/>
      <c r="AK17" s="692"/>
      <c r="AL17" s="667">
        <v>0.4</v>
      </c>
      <c r="AM17" s="668"/>
      <c r="AN17" s="668"/>
      <c r="AO17" s="693"/>
      <c r="AP17" s="661" t="s">
        <v>277</v>
      </c>
      <c r="AQ17" s="662"/>
      <c r="AR17" s="662"/>
      <c r="AS17" s="662"/>
      <c r="AT17" s="662"/>
      <c r="AU17" s="662"/>
      <c r="AV17" s="662"/>
      <c r="AW17" s="662"/>
      <c r="AX17" s="662"/>
      <c r="AY17" s="662"/>
      <c r="AZ17" s="662"/>
      <c r="BA17" s="662"/>
      <c r="BB17" s="662"/>
      <c r="BC17" s="662"/>
      <c r="BD17" s="662"/>
      <c r="BE17" s="662"/>
      <c r="BF17" s="663"/>
      <c r="BG17" s="664" t="s">
        <v>238</v>
      </c>
      <c r="BH17" s="665"/>
      <c r="BI17" s="665"/>
      <c r="BJ17" s="665"/>
      <c r="BK17" s="665"/>
      <c r="BL17" s="665"/>
      <c r="BM17" s="665"/>
      <c r="BN17" s="666"/>
      <c r="BO17" s="691" t="s">
        <v>238</v>
      </c>
      <c r="BP17" s="691"/>
      <c r="BQ17" s="691"/>
      <c r="BR17" s="691"/>
      <c r="BS17" s="692" t="s">
        <v>238</v>
      </c>
      <c r="BT17" s="692"/>
      <c r="BU17" s="692"/>
      <c r="BV17" s="692"/>
      <c r="BW17" s="692"/>
      <c r="BX17" s="692"/>
      <c r="BY17" s="692"/>
      <c r="BZ17" s="692"/>
      <c r="CA17" s="692"/>
      <c r="CB17" s="750"/>
      <c r="CD17" s="706" t="s">
        <v>278</v>
      </c>
      <c r="CE17" s="703"/>
      <c r="CF17" s="703"/>
      <c r="CG17" s="703"/>
      <c r="CH17" s="703"/>
      <c r="CI17" s="703"/>
      <c r="CJ17" s="703"/>
      <c r="CK17" s="703"/>
      <c r="CL17" s="703"/>
      <c r="CM17" s="703"/>
      <c r="CN17" s="703"/>
      <c r="CO17" s="703"/>
      <c r="CP17" s="703"/>
      <c r="CQ17" s="704"/>
      <c r="CR17" s="664">
        <v>296095</v>
      </c>
      <c r="CS17" s="665"/>
      <c r="CT17" s="665"/>
      <c r="CU17" s="665"/>
      <c r="CV17" s="665"/>
      <c r="CW17" s="665"/>
      <c r="CX17" s="665"/>
      <c r="CY17" s="666"/>
      <c r="CZ17" s="691">
        <v>7.2</v>
      </c>
      <c r="DA17" s="691"/>
      <c r="DB17" s="691"/>
      <c r="DC17" s="691"/>
      <c r="DD17" s="670" t="s">
        <v>245</v>
      </c>
      <c r="DE17" s="665"/>
      <c r="DF17" s="665"/>
      <c r="DG17" s="665"/>
      <c r="DH17" s="665"/>
      <c r="DI17" s="665"/>
      <c r="DJ17" s="665"/>
      <c r="DK17" s="665"/>
      <c r="DL17" s="665"/>
      <c r="DM17" s="665"/>
      <c r="DN17" s="665"/>
      <c r="DO17" s="665"/>
      <c r="DP17" s="666"/>
      <c r="DQ17" s="670">
        <v>257151</v>
      </c>
      <c r="DR17" s="665"/>
      <c r="DS17" s="665"/>
      <c r="DT17" s="665"/>
      <c r="DU17" s="665"/>
      <c r="DV17" s="665"/>
      <c r="DW17" s="665"/>
      <c r="DX17" s="665"/>
      <c r="DY17" s="665"/>
      <c r="DZ17" s="665"/>
      <c r="EA17" s="665"/>
      <c r="EB17" s="665"/>
      <c r="EC17" s="705"/>
    </row>
    <row r="18" spans="2:133" ht="11.25" customHeight="1">
      <c r="B18" s="661" t="s">
        <v>279</v>
      </c>
      <c r="C18" s="662"/>
      <c r="D18" s="662"/>
      <c r="E18" s="662"/>
      <c r="F18" s="662"/>
      <c r="G18" s="662"/>
      <c r="H18" s="662"/>
      <c r="I18" s="662"/>
      <c r="J18" s="662"/>
      <c r="K18" s="662"/>
      <c r="L18" s="662"/>
      <c r="M18" s="662"/>
      <c r="N18" s="662"/>
      <c r="O18" s="662"/>
      <c r="P18" s="662"/>
      <c r="Q18" s="663"/>
      <c r="R18" s="664">
        <v>18326</v>
      </c>
      <c r="S18" s="665"/>
      <c r="T18" s="665"/>
      <c r="U18" s="665"/>
      <c r="V18" s="665"/>
      <c r="W18" s="665"/>
      <c r="X18" s="665"/>
      <c r="Y18" s="666"/>
      <c r="Z18" s="691">
        <v>0.4</v>
      </c>
      <c r="AA18" s="691"/>
      <c r="AB18" s="691"/>
      <c r="AC18" s="691"/>
      <c r="AD18" s="692">
        <v>18326</v>
      </c>
      <c r="AE18" s="692"/>
      <c r="AF18" s="692"/>
      <c r="AG18" s="692"/>
      <c r="AH18" s="692"/>
      <c r="AI18" s="692"/>
      <c r="AJ18" s="692"/>
      <c r="AK18" s="692"/>
      <c r="AL18" s="667">
        <v>0.8</v>
      </c>
      <c r="AM18" s="668"/>
      <c r="AN18" s="668"/>
      <c r="AO18" s="693"/>
      <c r="AP18" s="661" t="s">
        <v>280</v>
      </c>
      <c r="AQ18" s="662"/>
      <c r="AR18" s="662"/>
      <c r="AS18" s="662"/>
      <c r="AT18" s="662"/>
      <c r="AU18" s="662"/>
      <c r="AV18" s="662"/>
      <c r="AW18" s="662"/>
      <c r="AX18" s="662"/>
      <c r="AY18" s="662"/>
      <c r="AZ18" s="662"/>
      <c r="BA18" s="662"/>
      <c r="BB18" s="662"/>
      <c r="BC18" s="662"/>
      <c r="BD18" s="662"/>
      <c r="BE18" s="662"/>
      <c r="BF18" s="663"/>
      <c r="BG18" s="664" t="s">
        <v>238</v>
      </c>
      <c r="BH18" s="665"/>
      <c r="BI18" s="665"/>
      <c r="BJ18" s="665"/>
      <c r="BK18" s="665"/>
      <c r="BL18" s="665"/>
      <c r="BM18" s="665"/>
      <c r="BN18" s="666"/>
      <c r="BO18" s="691" t="s">
        <v>238</v>
      </c>
      <c r="BP18" s="691"/>
      <c r="BQ18" s="691"/>
      <c r="BR18" s="691"/>
      <c r="BS18" s="692" t="s">
        <v>238</v>
      </c>
      <c r="BT18" s="692"/>
      <c r="BU18" s="692"/>
      <c r="BV18" s="692"/>
      <c r="BW18" s="692"/>
      <c r="BX18" s="692"/>
      <c r="BY18" s="692"/>
      <c r="BZ18" s="692"/>
      <c r="CA18" s="692"/>
      <c r="CB18" s="750"/>
      <c r="CD18" s="706" t="s">
        <v>281</v>
      </c>
      <c r="CE18" s="703"/>
      <c r="CF18" s="703"/>
      <c r="CG18" s="703"/>
      <c r="CH18" s="703"/>
      <c r="CI18" s="703"/>
      <c r="CJ18" s="703"/>
      <c r="CK18" s="703"/>
      <c r="CL18" s="703"/>
      <c r="CM18" s="703"/>
      <c r="CN18" s="703"/>
      <c r="CO18" s="703"/>
      <c r="CP18" s="703"/>
      <c r="CQ18" s="704"/>
      <c r="CR18" s="664" t="s">
        <v>245</v>
      </c>
      <c r="CS18" s="665"/>
      <c r="CT18" s="665"/>
      <c r="CU18" s="665"/>
      <c r="CV18" s="665"/>
      <c r="CW18" s="665"/>
      <c r="CX18" s="665"/>
      <c r="CY18" s="666"/>
      <c r="CZ18" s="691" t="s">
        <v>245</v>
      </c>
      <c r="DA18" s="691"/>
      <c r="DB18" s="691"/>
      <c r="DC18" s="691"/>
      <c r="DD18" s="670" t="s">
        <v>245</v>
      </c>
      <c r="DE18" s="665"/>
      <c r="DF18" s="665"/>
      <c r="DG18" s="665"/>
      <c r="DH18" s="665"/>
      <c r="DI18" s="665"/>
      <c r="DJ18" s="665"/>
      <c r="DK18" s="665"/>
      <c r="DL18" s="665"/>
      <c r="DM18" s="665"/>
      <c r="DN18" s="665"/>
      <c r="DO18" s="665"/>
      <c r="DP18" s="666"/>
      <c r="DQ18" s="670" t="s">
        <v>245</v>
      </c>
      <c r="DR18" s="665"/>
      <c r="DS18" s="665"/>
      <c r="DT18" s="665"/>
      <c r="DU18" s="665"/>
      <c r="DV18" s="665"/>
      <c r="DW18" s="665"/>
      <c r="DX18" s="665"/>
      <c r="DY18" s="665"/>
      <c r="DZ18" s="665"/>
      <c r="EA18" s="665"/>
      <c r="EB18" s="665"/>
      <c r="EC18" s="705"/>
    </row>
    <row r="19" spans="2:133" ht="11.25" customHeight="1">
      <c r="B19" s="661" t="s">
        <v>282</v>
      </c>
      <c r="C19" s="662"/>
      <c r="D19" s="662"/>
      <c r="E19" s="662"/>
      <c r="F19" s="662"/>
      <c r="G19" s="662"/>
      <c r="H19" s="662"/>
      <c r="I19" s="662"/>
      <c r="J19" s="662"/>
      <c r="K19" s="662"/>
      <c r="L19" s="662"/>
      <c r="M19" s="662"/>
      <c r="N19" s="662"/>
      <c r="O19" s="662"/>
      <c r="P19" s="662"/>
      <c r="Q19" s="663"/>
      <c r="R19" s="664">
        <v>5643</v>
      </c>
      <c r="S19" s="665"/>
      <c r="T19" s="665"/>
      <c r="U19" s="665"/>
      <c r="V19" s="665"/>
      <c r="W19" s="665"/>
      <c r="X19" s="665"/>
      <c r="Y19" s="666"/>
      <c r="Z19" s="691">
        <v>0.1</v>
      </c>
      <c r="AA19" s="691"/>
      <c r="AB19" s="691"/>
      <c r="AC19" s="691"/>
      <c r="AD19" s="692">
        <v>5643</v>
      </c>
      <c r="AE19" s="692"/>
      <c r="AF19" s="692"/>
      <c r="AG19" s="692"/>
      <c r="AH19" s="692"/>
      <c r="AI19" s="692"/>
      <c r="AJ19" s="692"/>
      <c r="AK19" s="692"/>
      <c r="AL19" s="667">
        <v>0.2</v>
      </c>
      <c r="AM19" s="668"/>
      <c r="AN19" s="668"/>
      <c r="AO19" s="693"/>
      <c r="AP19" s="661" t="s">
        <v>283</v>
      </c>
      <c r="AQ19" s="662"/>
      <c r="AR19" s="662"/>
      <c r="AS19" s="662"/>
      <c r="AT19" s="662"/>
      <c r="AU19" s="662"/>
      <c r="AV19" s="662"/>
      <c r="AW19" s="662"/>
      <c r="AX19" s="662"/>
      <c r="AY19" s="662"/>
      <c r="AZ19" s="662"/>
      <c r="BA19" s="662"/>
      <c r="BB19" s="662"/>
      <c r="BC19" s="662"/>
      <c r="BD19" s="662"/>
      <c r="BE19" s="662"/>
      <c r="BF19" s="663"/>
      <c r="BG19" s="664" t="s">
        <v>238</v>
      </c>
      <c r="BH19" s="665"/>
      <c r="BI19" s="665"/>
      <c r="BJ19" s="665"/>
      <c r="BK19" s="665"/>
      <c r="BL19" s="665"/>
      <c r="BM19" s="665"/>
      <c r="BN19" s="666"/>
      <c r="BO19" s="691" t="s">
        <v>238</v>
      </c>
      <c r="BP19" s="691"/>
      <c r="BQ19" s="691"/>
      <c r="BR19" s="691"/>
      <c r="BS19" s="692" t="s">
        <v>245</v>
      </c>
      <c r="BT19" s="692"/>
      <c r="BU19" s="692"/>
      <c r="BV19" s="692"/>
      <c r="BW19" s="692"/>
      <c r="BX19" s="692"/>
      <c r="BY19" s="692"/>
      <c r="BZ19" s="692"/>
      <c r="CA19" s="692"/>
      <c r="CB19" s="750"/>
      <c r="CD19" s="706" t="s">
        <v>284</v>
      </c>
      <c r="CE19" s="703"/>
      <c r="CF19" s="703"/>
      <c r="CG19" s="703"/>
      <c r="CH19" s="703"/>
      <c r="CI19" s="703"/>
      <c r="CJ19" s="703"/>
      <c r="CK19" s="703"/>
      <c r="CL19" s="703"/>
      <c r="CM19" s="703"/>
      <c r="CN19" s="703"/>
      <c r="CO19" s="703"/>
      <c r="CP19" s="703"/>
      <c r="CQ19" s="704"/>
      <c r="CR19" s="664" t="s">
        <v>245</v>
      </c>
      <c r="CS19" s="665"/>
      <c r="CT19" s="665"/>
      <c r="CU19" s="665"/>
      <c r="CV19" s="665"/>
      <c r="CW19" s="665"/>
      <c r="CX19" s="665"/>
      <c r="CY19" s="666"/>
      <c r="CZ19" s="691" t="s">
        <v>238</v>
      </c>
      <c r="DA19" s="691"/>
      <c r="DB19" s="691"/>
      <c r="DC19" s="691"/>
      <c r="DD19" s="670" t="s">
        <v>245</v>
      </c>
      <c r="DE19" s="665"/>
      <c r="DF19" s="665"/>
      <c r="DG19" s="665"/>
      <c r="DH19" s="665"/>
      <c r="DI19" s="665"/>
      <c r="DJ19" s="665"/>
      <c r="DK19" s="665"/>
      <c r="DL19" s="665"/>
      <c r="DM19" s="665"/>
      <c r="DN19" s="665"/>
      <c r="DO19" s="665"/>
      <c r="DP19" s="666"/>
      <c r="DQ19" s="670" t="s">
        <v>245</v>
      </c>
      <c r="DR19" s="665"/>
      <c r="DS19" s="665"/>
      <c r="DT19" s="665"/>
      <c r="DU19" s="665"/>
      <c r="DV19" s="665"/>
      <c r="DW19" s="665"/>
      <c r="DX19" s="665"/>
      <c r="DY19" s="665"/>
      <c r="DZ19" s="665"/>
      <c r="EA19" s="665"/>
      <c r="EB19" s="665"/>
      <c r="EC19" s="705"/>
    </row>
    <row r="20" spans="2:133" ht="11.25" customHeight="1">
      <c r="B20" s="661" t="s">
        <v>285</v>
      </c>
      <c r="C20" s="662"/>
      <c r="D20" s="662"/>
      <c r="E20" s="662"/>
      <c r="F20" s="662"/>
      <c r="G20" s="662"/>
      <c r="H20" s="662"/>
      <c r="I20" s="662"/>
      <c r="J20" s="662"/>
      <c r="K20" s="662"/>
      <c r="L20" s="662"/>
      <c r="M20" s="662"/>
      <c r="N20" s="662"/>
      <c r="O20" s="662"/>
      <c r="P20" s="662"/>
      <c r="Q20" s="663"/>
      <c r="R20" s="664">
        <v>916</v>
      </c>
      <c r="S20" s="665"/>
      <c r="T20" s="665"/>
      <c r="U20" s="665"/>
      <c r="V20" s="665"/>
      <c r="W20" s="665"/>
      <c r="X20" s="665"/>
      <c r="Y20" s="666"/>
      <c r="Z20" s="691">
        <v>0</v>
      </c>
      <c r="AA20" s="691"/>
      <c r="AB20" s="691"/>
      <c r="AC20" s="691"/>
      <c r="AD20" s="692">
        <v>916</v>
      </c>
      <c r="AE20" s="692"/>
      <c r="AF20" s="692"/>
      <c r="AG20" s="692"/>
      <c r="AH20" s="692"/>
      <c r="AI20" s="692"/>
      <c r="AJ20" s="692"/>
      <c r="AK20" s="692"/>
      <c r="AL20" s="667">
        <v>0</v>
      </c>
      <c r="AM20" s="668"/>
      <c r="AN20" s="668"/>
      <c r="AO20" s="693"/>
      <c r="AP20" s="661" t="s">
        <v>286</v>
      </c>
      <c r="AQ20" s="662"/>
      <c r="AR20" s="662"/>
      <c r="AS20" s="662"/>
      <c r="AT20" s="662"/>
      <c r="AU20" s="662"/>
      <c r="AV20" s="662"/>
      <c r="AW20" s="662"/>
      <c r="AX20" s="662"/>
      <c r="AY20" s="662"/>
      <c r="AZ20" s="662"/>
      <c r="BA20" s="662"/>
      <c r="BB20" s="662"/>
      <c r="BC20" s="662"/>
      <c r="BD20" s="662"/>
      <c r="BE20" s="662"/>
      <c r="BF20" s="663"/>
      <c r="BG20" s="664" t="s">
        <v>245</v>
      </c>
      <c r="BH20" s="665"/>
      <c r="BI20" s="665"/>
      <c r="BJ20" s="665"/>
      <c r="BK20" s="665"/>
      <c r="BL20" s="665"/>
      <c r="BM20" s="665"/>
      <c r="BN20" s="666"/>
      <c r="BO20" s="691" t="s">
        <v>238</v>
      </c>
      <c r="BP20" s="691"/>
      <c r="BQ20" s="691"/>
      <c r="BR20" s="691"/>
      <c r="BS20" s="692" t="s">
        <v>238</v>
      </c>
      <c r="BT20" s="692"/>
      <c r="BU20" s="692"/>
      <c r="BV20" s="692"/>
      <c r="BW20" s="692"/>
      <c r="BX20" s="692"/>
      <c r="BY20" s="692"/>
      <c r="BZ20" s="692"/>
      <c r="CA20" s="692"/>
      <c r="CB20" s="750"/>
      <c r="CD20" s="706" t="s">
        <v>287</v>
      </c>
      <c r="CE20" s="703"/>
      <c r="CF20" s="703"/>
      <c r="CG20" s="703"/>
      <c r="CH20" s="703"/>
      <c r="CI20" s="703"/>
      <c r="CJ20" s="703"/>
      <c r="CK20" s="703"/>
      <c r="CL20" s="703"/>
      <c r="CM20" s="703"/>
      <c r="CN20" s="703"/>
      <c r="CO20" s="703"/>
      <c r="CP20" s="703"/>
      <c r="CQ20" s="704"/>
      <c r="CR20" s="664">
        <v>4117743</v>
      </c>
      <c r="CS20" s="665"/>
      <c r="CT20" s="665"/>
      <c r="CU20" s="665"/>
      <c r="CV20" s="665"/>
      <c r="CW20" s="665"/>
      <c r="CX20" s="665"/>
      <c r="CY20" s="666"/>
      <c r="CZ20" s="691">
        <v>100</v>
      </c>
      <c r="DA20" s="691"/>
      <c r="DB20" s="691"/>
      <c r="DC20" s="691"/>
      <c r="DD20" s="670">
        <v>575733</v>
      </c>
      <c r="DE20" s="665"/>
      <c r="DF20" s="665"/>
      <c r="DG20" s="665"/>
      <c r="DH20" s="665"/>
      <c r="DI20" s="665"/>
      <c r="DJ20" s="665"/>
      <c r="DK20" s="665"/>
      <c r="DL20" s="665"/>
      <c r="DM20" s="665"/>
      <c r="DN20" s="665"/>
      <c r="DO20" s="665"/>
      <c r="DP20" s="666"/>
      <c r="DQ20" s="670">
        <v>2499972</v>
      </c>
      <c r="DR20" s="665"/>
      <c r="DS20" s="665"/>
      <c r="DT20" s="665"/>
      <c r="DU20" s="665"/>
      <c r="DV20" s="665"/>
      <c r="DW20" s="665"/>
      <c r="DX20" s="665"/>
      <c r="DY20" s="665"/>
      <c r="DZ20" s="665"/>
      <c r="EA20" s="665"/>
      <c r="EB20" s="665"/>
      <c r="EC20" s="705"/>
    </row>
    <row r="21" spans="2:133" ht="11.25" customHeight="1">
      <c r="B21" s="661" t="s">
        <v>288</v>
      </c>
      <c r="C21" s="662"/>
      <c r="D21" s="662"/>
      <c r="E21" s="662"/>
      <c r="F21" s="662"/>
      <c r="G21" s="662"/>
      <c r="H21" s="662"/>
      <c r="I21" s="662"/>
      <c r="J21" s="662"/>
      <c r="K21" s="662"/>
      <c r="L21" s="662"/>
      <c r="M21" s="662"/>
      <c r="N21" s="662"/>
      <c r="O21" s="662"/>
      <c r="P21" s="662"/>
      <c r="Q21" s="663"/>
      <c r="R21" s="664">
        <v>356</v>
      </c>
      <c r="S21" s="665"/>
      <c r="T21" s="665"/>
      <c r="U21" s="665"/>
      <c r="V21" s="665"/>
      <c r="W21" s="665"/>
      <c r="X21" s="665"/>
      <c r="Y21" s="666"/>
      <c r="Z21" s="691">
        <v>0</v>
      </c>
      <c r="AA21" s="691"/>
      <c r="AB21" s="691"/>
      <c r="AC21" s="691"/>
      <c r="AD21" s="692">
        <v>356</v>
      </c>
      <c r="AE21" s="692"/>
      <c r="AF21" s="692"/>
      <c r="AG21" s="692"/>
      <c r="AH21" s="692"/>
      <c r="AI21" s="692"/>
      <c r="AJ21" s="692"/>
      <c r="AK21" s="692"/>
      <c r="AL21" s="667">
        <v>0</v>
      </c>
      <c r="AM21" s="668"/>
      <c r="AN21" s="668"/>
      <c r="AO21" s="693"/>
      <c r="AP21" s="757" t="s">
        <v>289</v>
      </c>
      <c r="AQ21" s="764"/>
      <c r="AR21" s="764"/>
      <c r="AS21" s="764"/>
      <c r="AT21" s="764"/>
      <c r="AU21" s="764"/>
      <c r="AV21" s="764"/>
      <c r="AW21" s="764"/>
      <c r="AX21" s="764"/>
      <c r="AY21" s="764"/>
      <c r="AZ21" s="764"/>
      <c r="BA21" s="764"/>
      <c r="BB21" s="764"/>
      <c r="BC21" s="764"/>
      <c r="BD21" s="764"/>
      <c r="BE21" s="764"/>
      <c r="BF21" s="759"/>
      <c r="BG21" s="664" t="s">
        <v>238</v>
      </c>
      <c r="BH21" s="665"/>
      <c r="BI21" s="665"/>
      <c r="BJ21" s="665"/>
      <c r="BK21" s="665"/>
      <c r="BL21" s="665"/>
      <c r="BM21" s="665"/>
      <c r="BN21" s="666"/>
      <c r="BO21" s="691" t="s">
        <v>238</v>
      </c>
      <c r="BP21" s="691"/>
      <c r="BQ21" s="691"/>
      <c r="BR21" s="691"/>
      <c r="BS21" s="692" t="s">
        <v>238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290</v>
      </c>
      <c r="C22" s="728"/>
      <c r="D22" s="728"/>
      <c r="E22" s="728"/>
      <c r="F22" s="728"/>
      <c r="G22" s="728"/>
      <c r="H22" s="728"/>
      <c r="I22" s="728"/>
      <c r="J22" s="728"/>
      <c r="K22" s="728"/>
      <c r="L22" s="728"/>
      <c r="M22" s="728"/>
      <c r="N22" s="728"/>
      <c r="O22" s="728"/>
      <c r="P22" s="728"/>
      <c r="Q22" s="729"/>
      <c r="R22" s="664">
        <v>11411</v>
      </c>
      <c r="S22" s="665"/>
      <c r="T22" s="665"/>
      <c r="U22" s="665"/>
      <c r="V22" s="665"/>
      <c r="W22" s="665"/>
      <c r="X22" s="665"/>
      <c r="Y22" s="666"/>
      <c r="Z22" s="691">
        <v>0.3</v>
      </c>
      <c r="AA22" s="691"/>
      <c r="AB22" s="691"/>
      <c r="AC22" s="691"/>
      <c r="AD22" s="692" t="s">
        <v>238</v>
      </c>
      <c r="AE22" s="692"/>
      <c r="AF22" s="692"/>
      <c r="AG22" s="692"/>
      <c r="AH22" s="692"/>
      <c r="AI22" s="692"/>
      <c r="AJ22" s="692"/>
      <c r="AK22" s="692"/>
      <c r="AL22" s="667" t="s">
        <v>245</v>
      </c>
      <c r="AM22" s="668"/>
      <c r="AN22" s="668"/>
      <c r="AO22" s="693"/>
      <c r="AP22" s="757" t="s">
        <v>291</v>
      </c>
      <c r="AQ22" s="764"/>
      <c r="AR22" s="764"/>
      <c r="AS22" s="764"/>
      <c r="AT22" s="764"/>
      <c r="AU22" s="764"/>
      <c r="AV22" s="764"/>
      <c r="AW22" s="764"/>
      <c r="AX22" s="764"/>
      <c r="AY22" s="764"/>
      <c r="AZ22" s="764"/>
      <c r="BA22" s="764"/>
      <c r="BB22" s="764"/>
      <c r="BC22" s="764"/>
      <c r="BD22" s="764"/>
      <c r="BE22" s="764"/>
      <c r="BF22" s="759"/>
      <c r="BG22" s="664" t="s">
        <v>238</v>
      </c>
      <c r="BH22" s="665"/>
      <c r="BI22" s="665"/>
      <c r="BJ22" s="665"/>
      <c r="BK22" s="665"/>
      <c r="BL22" s="665"/>
      <c r="BM22" s="665"/>
      <c r="BN22" s="666"/>
      <c r="BO22" s="691" t="s">
        <v>238</v>
      </c>
      <c r="BP22" s="691"/>
      <c r="BQ22" s="691"/>
      <c r="BR22" s="691"/>
      <c r="BS22" s="692" t="s">
        <v>245</v>
      </c>
      <c r="BT22" s="692"/>
      <c r="BU22" s="692"/>
      <c r="BV22" s="692"/>
      <c r="BW22" s="692"/>
      <c r="BX22" s="692"/>
      <c r="BY22" s="692"/>
      <c r="BZ22" s="692"/>
      <c r="CA22" s="692"/>
      <c r="CB22" s="750"/>
      <c r="CD22" s="766" t="s">
        <v>292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293</v>
      </c>
      <c r="C23" s="662"/>
      <c r="D23" s="662"/>
      <c r="E23" s="662"/>
      <c r="F23" s="662"/>
      <c r="G23" s="662"/>
      <c r="H23" s="662"/>
      <c r="I23" s="662"/>
      <c r="J23" s="662"/>
      <c r="K23" s="662"/>
      <c r="L23" s="662"/>
      <c r="M23" s="662"/>
      <c r="N23" s="662"/>
      <c r="O23" s="662"/>
      <c r="P23" s="662"/>
      <c r="Q23" s="663"/>
      <c r="R23" s="664">
        <v>1391884</v>
      </c>
      <c r="S23" s="665"/>
      <c r="T23" s="665"/>
      <c r="U23" s="665"/>
      <c r="V23" s="665"/>
      <c r="W23" s="665"/>
      <c r="X23" s="665"/>
      <c r="Y23" s="666"/>
      <c r="Z23" s="691">
        <v>31.8</v>
      </c>
      <c r="AA23" s="691"/>
      <c r="AB23" s="691"/>
      <c r="AC23" s="691"/>
      <c r="AD23" s="692">
        <v>1301566</v>
      </c>
      <c r="AE23" s="692"/>
      <c r="AF23" s="692"/>
      <c r="AG23" s="692"/>
      <c r="AH23" s="692"/>
      <c r="AI23" s="692"/>
      <c r="AJ23" s="692"/>
      <c r="AK23" s="692"/>
      <c r="AL23" s="667">
        <v>56.7</v>
      </c>
      <c r="AM23" s="668"/>
      <c r="AN23" s="668"/>
      <c r="AO23" s="693"/>
      <c r="AP23" s="757" t="s">
        <v>294</v>
      </c>
      <c r="AQ23" s="764"/>
      <c r="AR23" s="764"/>
      <c r="AS23" s="764"/>
      <c r="AT23" s="764"/>
      <c r="AU23" s="764"/>
      <c r="AV23" s="764"/>
      <c r="AW23" s="764"/>
      <c r="AX23" s="764"/>
      <c r="AY23" s="764"/>
      <c r="AZ23" s="764"/>
      <c r="BA23" s="764"/>
      <c r="BB23" s="764"/>
      <c r="BC23" s="764"/>
      <c r="BD23" s="764"/>
      <c r="BE23" s="764"/>
      <c r="BF23" s="759"/>
      <c r="BG23" s="664" t="s">
        <v>238</v>
      </c>
      <c r="BH23" s="665"/>
      <c r="BI23" s="665"/>
      <c r="BJ23" s="665"/>
      <c r="BK23" s="665"/>
      <c r="BL23" s="665"/>
      <c r="BM23" s="665"/>
      <c r="BN23" s="666"/>
      <c r="BO23" s="691" t="s">
        <v>245</v>
      </c>
      <c r="BP23" s="691"/>
      <c r="BQ23" s="691"/>
      <c r="BR23" s="691"/>
      <c r="BS23" s="692" t="s">
        <v>238</v>
      </c>
      <c r="BT23" s="692"/>
      <c r="BU23" s="692"/>
      <c r="BV23" s="692"/>
      <c r="BW23" s="692"/>
      <c r="BX23" s="692"/>
      <c r="BY23" s="692"/>
      <c r="BZ23" s="692"/>
      <c r="CA23" s="692"/>
      <c r="CB23" s="750"/>
      <c r="CD23" s="766" t="s">
        <v>232</v>
      </c>
      <c r="CE23" s="767"/>
      <c r="CF23" s="767"/>
      <c r="CG23" s="767"/>
      <c r="CH23" s="767"/>
      <c r="CI23" s="767"/>
      <c r="CJ23" s="767"/>
      <c r="CK23" s="767"/>
      <c r="CL23" s="767"/>
      <c r="CM23" s="767"/>
      <c r="CN23" s="767"/>
      <c r="CO23" s="767"/>
      <c r="CP23" s="767"/>
      <c r="CQ23" s="768"/>
      <c r="CR23" s="766" t="s">
        <v>295</v>
      </c>
      <c r="CS23" s="767"/>
      <c r="CT23" s="767"/>
      <c r="CU23" s="767"/>
      <c r="CV23" s="767"/>
      <c r="CW23" s="767"/>
      <c r="CX23" s="767"/>
      <c r="CY23" s="768"/>
      <c r="CZ23" s="766" t="s">
        <v>296</v>
      </c>
      <c r="DA23" s="767"/>
      <c r="DB23" s="767"/>
      <c r="DC23" s="768"/>
      <c r="DD23" s="766" t="s">
        <v>297</v>
      </c>
      <c r="DE23" s="767"/>
      <c r="DF23" s="767"/>
      <c r="DG23" s="767"/>
      <c r="DH23" s="767"/>
      <c r="DI23" s="767"/>
      <c r="DJ23" s="767"/>
      <c r="DK23" s="768"/>
      <c r="DL23" s="775" t="s">
        <v>298</v>
      </c>
      <c r="DM23" s="776"/>
      <c r="DN23" s="776"/>
      <c r="DO23" s="776"/>
      <c r="DP23" s="776"/>
      <c r="DQ23" s="776"/>
      <c r="DR23" s="776"/>
      <c r="DS23" s="776"/>
      <c r="DT23" s="776"/>
      <c r="DU23" s="776"/>
      <c r="DV23" s="777"/>
      <c r="DW23" s="766" t="s">
        <v>299</v>
      </c>
      <c r="DX23" s="767"/>
      <c r="DY23" s="767"/>
      <c r="DZ23" s="767"/>
      <c r="EA23" s="767"/>
      <c r="EB23" s="767"/>
      <c r="EC23" s="768"/>
    </row>
    <row r="24" spans="2:133" ht="11.25" customHeight="1">
      <c r="B24" s="661" t="s">
        <v>300</v>
      </c>
      <c r="C24" s="662"/>
      <c r="D24" s="662"/>
      <c r="E24" s="662"/>
      <c r="F24" s="662"/>
      <c r="G24" s="662"/>
      <c r="H24" s="662"/>
      <c r="I24" s="662"/>
      <c r="J24" s="662"/>
      <c r="K24" s="662"/>
      <c r="L24" s="662"/>
      <c r="M24" s="662"/>
      <c r="N24" s="662"/>
      <c r="O24" s="662"/>
      <c r="P24" s="662"/>
      <c r="Q24" s="663"/>
      <c r="R24" s="664">
        <v>1301566</v>
      </c>
      <c r="S24" s="665"/>
      <c r="T24" s="665"/>
      <c r="U24" s="665"/>
      <c r="V24" s="665"/>
      <c r="W24" s="665"/>
      <c r="X24" s="665"/>
      <c r="Y24" s="666"/>
      <c r="Z24" s="691">
        <v>29.8</v>
      </c>
      <c r="AA24" s="691"/>
      <c r="AB24" s="691"/>
      <c r="AC24" s="691"/>
      <c r="AD24" s="692">
        <v>1301566</v>
      </c>
      <c r="AE24" s="692"/>
      <c r="AF24" s="692"/>
      <c r="AG24" s="692"/>
      <c r="AH24" s="692"/>
      <c r="AI24" s="692"/>
      <c r="AJ24" s="692"/>
      <c r="AK24" s="692"/>
      <c r="AL24" s="667">
        <v>56.7</v>
      </c>
      <c r="AM24" s="668"/>
      <c r="AN24" s="668"/>
      <c r="AO24" s="693"/>
      <c r="AP24" s="757" t="s">
        <v>301</v>
      </c>
      <c r="AQ24" s="764"/>
      <c r="AR24" s="764"/>
      <c r="AS24" s="764"/>
      <c r="AT24" s="764"/>
      <c r="AU24" s="764"/>
      <c r="AV24" s="764"/>
      <c r="AW24" s="764"/>
      <c r="AX24" s="764"/>
      <c r="AY24" s="764"/>
      <c r="AZ24" s="764"/>
      <c r="BA24" s="764"/>
      <c r="BB24" s="764"/>
      <c r="BC24" s="764"/>
      <c r="BD24" s="764"/>
      <c r="BE24" s="764"/>
      <c r="BF24" s="759"/>
      <c r="BG24" s="664" t="s">
        <v>238</v>
      </c>
      <c r="BH24" s="665"/>
      <c r="BI24" s="665"/>
      <c r="BJ24" s="665"/>
      <c r="BK24" s="665"/>
      <c r="BL24" s="665"/>
      <c r="BM24" s="665"/>
      <c r="BN24" s="666"/>
      <c r="BO24" s="691" t="s">
        <v>238</v>
      </c>
      <c r="BP24" s="691"/>
      <c r="BQ24" s="691"/>
      <c r="BR24" s="691"/>
      <c r="BS24" s="692" t="s">
        <v>238</v>
      </c>
      <c r="BT24" s="692"/>
      <c r="BU24" s="692"/>
      <c r="BV24" s="692"/>
      <c r="BW24" s="692"/>
      <c r="BX24" s="692"/>
      <c r="BY24" s="692"/>
      <c r="BZ24" s="692"/>
      <c r="CA24" s="692"/>
      <c r="CB24" s="750"/>
      <c r="CD24" s="720" t="s">
        <v>302</v>
      </c>
      <c r="CE24" s="721"/>
      <c r="CF24" s="721"/>
      <c r="CG24" s="721"/>
      <c r="CH24" s="721"/>
      <c r="CI24" s="721"/>
      <c r="CJ24" s="721"/>
      <c r="CK24" s="721"/>
      <c r="CL24" s="721"/>
      <c r="CM24" s="721"/>
      <c r="CN24" s="721"/>
      <c r="CO24" s="721"/>
      <c r="CP24" s="721"/>
      <c r="CQ24" s="722"/>
      <c r="CR24" s="717">
        <v>1771004</v>
      </c>
      <c r="CS24" s="718"/>
      <c r="CT24" s="718"/>
      <c r="CU24" s="718"/>
      <c r="CV24" s="718"/>
      <c r="CW24" s="718"/>
      <c r="CX24" s="718"/>
      <c r="CY24" s="761"/>
      <c r="CZ24" s="762">
        <v>43</v>
      </c>
      <c r="DA24" s="735"/>
      <c r="DB24" s="735"/>
      <c r="DC24" s="765"/>
      <c r="DD24" s="760">
        <v>1017383</v>
      </c>
      <c r="DE24" s="718"/>
      <c r="DF24" s="718"/>
      <c r="DG24" s="718"/>
      <c r="DH24" s="718"/>
      <c r="DI24" s="718"/>
      <c r="DJ24" s="718"/>
      <c r="DK24" s="761"/>
      <c r="DL24" s="760">
        <v>1013333</v>
      </c>
      <c r="DM24" s="718"/>
      <c r="DN24" s="718"/>
      <c r="DO24" s="718"/>
      <c r="DP24" s="718"/>
      <c r="DQ24" s="718"/>
      <c r="DR24" s="718"/>
      <c r="DS24" s="718"/>
      <c r="DT24" s="718"/>
      <c r="DU24" s="718"/>
      <c r="DV24" s="761"/>
      <c r="DW24" s="762">
        <v>42.1</v>
      </c>
      <c r="DX24" s="735"/>
      <c r="DY24" s="735"/>
      <c r="DZ24" s="735"/>
      <c r="EA24" s="735"/>
      <c r="EB24" s="735"/>
      <c r="EC24" s="763"/>
    </row>
    <row r="25" spans="2:133" ht="11.25" customHeight="1">
      <c r="B25" s="661" t="s">
        <v>303</v>
      </c>
      <c r="C25" s="662"/>
      <c r="D25" s="662"/>
      <c r="E25" s="662"/>
      <c r="F25" s="662"/>
      <c r="G25" s="662"/>
      <c r="H25" s="662"/>
      <c r="I25" s="662"/>
      <c r="J25" s="662"/>
      <c r="K25" s="662"/>
      <c r="L25" s="662"/>
      <c r="M25" s="662"/>
      <c r="N25" s="662"/>
      <c r="O25" s="662"/>
      <c r="P25" s="662"/>
      <c r="Q25" s="663"/>
      <c r="R25" s="664">
        <v>90318</v>
      </c>
      <c r="S25" s="665"/>
      <c r="T25" s="665"/>
      <c r="U25" s="665"/>
      <c r="V25" s="665"/>
      <c r="W25" s="665"/>
      <c r="X25" s="665"/>
      <c r="Y25" s="666"/>
      <c r="Z25" s="691">
        <v>2.1</v>
      </c>
      <c r="AA25" s="691"/>
      <c r="AB25" s="691"/>
      <c r="AC25" s="691"/>
      <c r="AD25" s="692" t="s">
        <v>238</v>
      </c>
      <c r="AE25" s="692"/>
      <c r="AF25" s="692"/>
      <c r="AG25" s="692"/>
      <c r="AH25" s="692"/>
      <c r="AI25" s="692"/>
      <c r="AJ25" s="692"/>
      <c r="AK25" s="692"/>
      <c r="AL25" s="667" t="s">
        <v>245</v>
      </c>
      <c r="AM25" s="668"/>
      <c r="AN25" s="668"/>
      <c r="AO25" s="693"/>
      <c r="AP25" s="757" t="s">
        <v>304</v>
      </c>
      <c r="AQ25" s="764"/>
      <c r="AR25" s="764"/>
      <c r="AS25" s="764"/>
      <c r="AT25" s="764"/>
      <c r="AU25" s="764"/>
      <c r="AV25" s="764"/>
      <c r="AW25" s="764"/>
      <c r="AX25" s="764"/>
      <c r="AY25" s="764"/>
      <c r="AZ25" s="764"/>
      <c r="BA25" s="764"/>
      <c r="BB25" s="764"/>
      <c r="BC25" s="764"/>
      <c r="BD25" s="764"/>
      <c r="BE25" s="764"/>
      <c r="BF25" s="759"/>
      <c r="BG25" s="664" t="s">
        <v>238</v>
      </c>
      <c r="BH25" s="665"/>
      <c r="BI25" s="665"/>
      <c r="BJ25" s="665"/>
      <c r="BK25" s="665"/>
      <c r="BL25" s="665"/>
      <c r="BM25" s="665"/>
      <c r="BN25" s="666"/>
      <c r="BO25" s="691" t="s">
        <v>245</v>
      </c>
      <c r="BP25" s="691"/>
      <c r="BQ25" s="691"/>
      <c r="BR25" s="691"/>
      <c r="BS25" s="692" t="s">
        <v>238</v>
      </c>
      <c r="BT25" s="692"/>
      <c r="BU25" s="692"/>
      <c r="BV25" s="692"/>
      <c r="BW25" s="692"/>
      <c r="BX25" s="692"/>
      <c r="BY25" s="692"/>
      <c r="BZ25" s="692"/>
      <c r="CA25" s="692"/>
      <c r="CB25" s="750"/>
      <c r="CD25" s="706" t="s">
        <v>305</v>
      </c>
      <c r="CE25" s="703"/>
      <c r="CF25" s="703"/>
      <c r="CG25" s="703"/>
      <c r="CH25" s="703"/>
      <c r="CI25" s="703"/>
      <c r="CJ25" s="703"/>
      <c r="CK25" s="703"/>
      <c r="CL25" s="703"/>
      <c r="CM25" s="703"/>
      <c r="CN25" s="703"/>
      <c r="CO25" s="703"/>
      <c r="CP25" s="703"/>
      <c r="CQ25" s="704"/>
      <c r="CR25" s="664">
        <v>649549</v>
      </c>
      <c r="CS25" s="675"/>
      <c r="CT25" s="675"/>
      <c r="CU25" s="675"/>
      <c r="CV25" s="675"/>
      <c r="CW25" s="675"/>
      <c r="CX25" s="675"/>
      <c r="CY25" s="676"/>
      <c r="CZ25" s="667">
        <v>15.8</v>
      </c>
      <c r="DA25" s="677"/>
      <c r="DB25" s="677"/>
      <c r="DC25" s="678"/>
      <c r="DD25" s="670">
        <v>575096</v>
      </c>
      <c r="DE25" s="675"/>
      <c r="DF25" s="675"/>
      <c r="DG25" s="675"/>
      <c r="DH25" s="675"/>
      <c r="DI25" s="675"/>
      <c r="DJ25" s="675"/>
      <c r="DK25" s="676"/>
      <c r="DL25" s="670">
        <v>573554</v>
      </c>
      <c r="DM25" s="675"/>
      <c r="DN25" s="675"/>
      <c r="DO25" s="675"/>
      <c r="DP25" s="675"/>
      <c r="DQ25" s="675"/>
      <c r="DR25" s="675"/>
      <c r="DS25" s="675"/>
      <c r="DT25" s="675"/>
      <c r="DU25" s="675"/>
      <c r="DV25" s="676"/>
      <c r="DW25" s="667">
        <v>23.8</v>
      </c>
      <c r="DX25" s="677"/>
      <c r="DY25" s="677"/>
      <c r="DZ25" s="677"/>
      <c r="EA25" s="677"/>
      <c r="EB25" s="677"/>
      <c r="EC25" s="698"/>
    </row>
    <row r="26" spans="2:133" ht="11.25" customHeight="1">
      <c r="B26" s="661" t="s">
        <v>306</v>
      </c>
      <c r="C26" s="662"/>
      <c r="D26" s="662"/>
      <c r="E26" s="662"/>
      <c r="F26" s="662"/>
      <c r="G26" s="662"/>
      <c r="H26" s="662"/>
      <c r="I26" s="662"/>
      <c r="J26" s="662"/>
      <c r="K26" s="662"/>
      <c r="L26" s="662"/>
      <c r="M26" s="662"/>
      <c r="N26" s="662"/>
      <c r="O26" s="662"/>
      <c r="P26" s="662"/>
      <c r="Q26" s="663"/>
      <c r="R26" s="664" t="s">
        <v>238</v>
      </c>
      <c r="S26" s="665"/>
      <c r="T26" s="665"/>
      <c r="U26" s="665"/>
      <c r="V26" s="665"/>
      <c r="W26" s="665"/>
      <c r="X26" s="665"/>
      <c r="Y26" s="666"/>
      <c r="Z26" s="691" t="s">
        <v>238</v>
      </c>
      <c r="AA26" s="691"/>
      <c r="AB26" s="691"/>
      <c r="AC26" s="691"/>
      <c r="AD26" s="692" t="s">
        <v>245</v>
      </c>
      <c r="AE26" s="692"/>
      <c r="AF26" s="692"/>
      <c r="AG26" s="692"/>
      <c r="AH26" s="692"/>
      <c r="AI26" s="692"/>
      <c r="AJ26" s="692"/>
      <c r="AK26" s="692"/>
      <c r="AL26" s="667" t="s">
        <v>245</v>
      </c>
      <c r="AM26" s="668"/>
      <c r="AN26" s="668"/>
      <c r="AO26" s="693"/>
      <c r="AP26" s="757" t="s">
        <v>307</v>
      </c>
      <c r="AQ26" s="758"/>
      <c r="AR26" s="758"/>
      <c r="AS26" s="758"/>
      <c r="AT26" s="758"/>
      <c r="AU26" s="758"/>
      <c r="AV26" s="758"/>
      <c r="AW26" s="758"/>
      <c r="AX26" s="758"/>
      <c r="AY26" s="758"/>
      <c r="AZ26" s="758"/>
      <c r="BA26" s="758"/>
      <c r="BB26" s="758"/>
      <c r="BC26" s="758"/>
      <c r="BD26" s="758"/>
      <c r="BE26" s="758"/>
      <c r="BF26" s="759"/>
      <c r="BG26" s="664" t="s">
        <v>245</v>
      </c>
      <c r="BH26" s="665"/>
      <c r="BI26" s="665"/>
      <c r="BJ26" s="665"/>
      <c r="BK26" s="665"/>
      <c r="BL26" s="665"/>
      <c r="BM26" s="665"/>
      <c r="BN26" s="666"/>
      <c r="BO26" s="691" t="s">
        <v>245</v>
      </c>
      <c r="BP26" s="691"/>
      <c r="BQ26" s="691"/>
      <c r="BR26" s="691"/>
      <c r="BS26" s="692" t="s">
        <v>238</v>
      </c>
      <c r="BT26" s="692"/>
      <c r="BU26" s="692"/>
      <c r="BV26" s="692"/>
      <c r="BW26" s="692"/>
      <c r="BX26" s="692"/>
      <c r="BY26" s="692"/>
      <c r="BZ26" s="692"/>
      <c r="CA26" s="692"/>
      <c r="CB26" s="750"/>
      <c r="CD26" s="706" t="s">
        <v>308</v>
      </c>
      <c r="CE26" s="703"/>
      <c r="CF26" s="703"/>
      <c r="CG26" s="703"/>
      <c r="CH26" s="703"/>
      <c r="CI26" s="703"/>
      <c r="CJ26" s="703"/>
      <c r="CK26" s="703"/>
      <c r="CL26" s="703"/>
      <c r="CM26" s="703"/>
      <c r="CN26" s="703"/>
      <c r="CO26" s="703"/>
      <c r="CP26" s="703"/>
      <c r="CQ26" s="704"/>
      <c r="CR26" s="664">
        <v>389461</v>
      </c>
      <c r="CS26" s="665"/>
      <c r="CT26" s="665"/>
      <c r="CU26" s="665"/>
      <c r="CV26" s="665"/>
      <c r="CW26" s="665"/>
      <c r="CX26" s="665"/>
      <c r="CY26" s="666"/>
      <c r="CZ26" s="667">
        <v>9.5</v>
      </c>
      <c r="DA26" s="677"/>
      <c r="DB26" s="677"/>
      <c r="DC26" s="678"/>
      <c r="DD26" s="670">
        <v>327224</v>
      </c>
      <c r="DE26" s="665"/>
      <c r="DF26" s="665"/>
      <c r="DG26" s="665"/>
      <c r="DH26" s="665"/>
      <c r="DI26" s="665"/>
      <c r="DJ26" s="665"/>
      <c r="DK26" s="666"/>
      <c r="DL26" s="670" t="s">
        <v>238</v>
      </c>
      <c r="DM26" s="665"/>
      <c r="DN26" s="665"/>
      <c r="DO26" s="665"/>
      <c r="DP26" s="665"/>
      <c r="DQ26" s="665"/>
      <c r="DR26" s="665"/>
      <c r="DS26" s="665"/>
      <c r="DT26" s="665"/>
      <c r="DU26" s="665"/>
      <c r="DV26" s="666"/>
      <c r="DW26" s="667" t="s">
        <v>245</v>
      </c>
      <c r="DX26" s="677"/>
      <c r="DY26" s="677"/>
      <c r="DZ26" s="677"/>
      <c r="EA26" s="677"/>
      <c r="EB26" s="677"/>
      <c r="EC26" s="698"/>
    </row>
    <row r="27" spans="2:133" ht="11.25" customHeight="1">
      <c r="B27" s="661" t="s">
        <v>309</v>
      </c>
      <c r="C27" s="662"/>
      <c r="D27" s="662"/>
      <c r="E27" s="662"/>
      <c r="F27" s="662"/>
      <c r="G27" s="662"/>
      <c r="H27" s="662"/>
      <c r="I27" s="662"/>
      <c r="J27" s="662"/>
      <c r="K27" s="662"/>
      <c r="L27" s="662"/>
      <c r="M27" s="662"/>
      <c r="N27" s="662"/>
      <c r="O27" s="662"/>
      <c r="P27" s="662"/>
      <c r="Q27" s="663"/>
      <c r="R27" s="664">
        <v>2380529</v>
      </c>
      <c r="S27" s="665"/>
      <c r="T27" s="665"/>
      <c r="U27" s="665"/>
      <c r="V27" s="665"/>
      <c r="W27" s="665"/>
      <c r="X27" s="665"/>
      <c r="Y27" s="666"/>
      <c r="Z27" s="691">
        <v>54.4</v>
      </c>
      <c r="AA27" s="691"/>
      <c r="AB27" s="691"/>
      <c r="AC27" s="691"/>
      <c r="AD27" s="692">
        <v>2290211</v>
      </c>
      <c r="AE27" s="692"/>
      <c r="AF27" s="692"/>
      <c r="AG27" s="692"/>
      <c r="AH27" s="692"/>
      <c r="AI27" s="692"/>
      <c r="AJ27" s="692"/>
      <c r="AK27" s="692"/>
      <c r="AL27" s="667">
        <v>99.8</v>
      </c>
      <c r="AM27" s="668"/>
      <c r="AN27" s="668"/>
      <c r="AO27" s="693"/>
      <c r="AP27" s="661" t="s">
        <v>310</v>
      </c>
      <c r="AQ27" s="662"/>
      <c r="AR27" s="662"/>
      <c r="AS27" s="662"/>
      <c r="AT27" s="662"/>
      <c r="AU27" s="662"/>
      <c r="AV27" s="662"/>
      <c r="AW27" s="662"/>
      <c r="AX27" s="662"/>
      <c r="AY27" s="662"/>
      <c r="AZ27" s="662"/>
      <c r="BA27" s="662"/>
      <c r="BB27" s="662"/>
      <c r="BC27" s="662"/>
      <c r="BD27" s="662"/>
      <c r="BE27" s="662"/>
      <c r="BF27" s="663"/>
      <c r="BG27" s="664">
        <v>774256</v>
      </c>
      <c r="BH27" s="665"/>
      <c r="BI27" s="665"/>
      <c r="BJ27" s="665"/>
      <c r="BK27" s="665"/>
      <c r="BL27" s="665"/>
      <c r="BM27" s="665"/>
      <c r="BN27" s="666"/>
      <c r="BO27" s="691">
        <v>100</v>
      </c>
      <c r="BP27" s="691"/>
      <c r="BQ27" s="691"/>
      <c r="BR27" s="691"/>
      <c r="BS27" s="692" t="s">
        <v>238</v>
      </c>
      <c r="BT27" s="692"/>
      <c r="BU27" s="692"/>
      <c r="BV27" s="692"/>
      <c r="BW27" s="692"/>
      <c r="BX27" s="692"/>
      <c r="BY27" s="692"/>
      <c r="BZ27" s="692"/>
      <c r="CA27" s="692"/>
      <c r="CB27" s="750"/>
      <c r="CD27" s="706" t="s">
        <v>311</v>
      </c>
      <c r="CE27" s="703"/>
      <c r="CF27" s="703"/>
      <c r="CG27" s="703"/>
      <c r="CH27" s="703"/>
      <c r="CI27" s="703"/>
      <c r="CJ27" s="703"/>
      <c r="CK27" s="703"/>
      <c r="CL27" s="703"/>
      <c r="CM27" s="703"/>
      <c r="CN27" s="703"/>
      <c r="CO27" s="703"/>
      <c r="CP27" s="703"/>
      <c r="CQ27" s="704"/>
      <c r="CR27" s="664">
        <v>825360</v>
      </c>
      <c r="CS27" s="675"/>
      <c r="CT27" s="675"/>
      <c r="CU27" s="675"/>
      <c r="CV27" s="675"/>
      <c r="CW27" s="675"/>
      <c r="CX27" s="675"/>
      <c r="CY27" s="676"/>
      <c r="CZ27" s="667">
        <v>20</v>
      </c>
      <c r="DA27" s="677"/>
      <c r="DB27" s="677"/>
      <c r="DC27" s="678"/>
      <c r="DD27" s="670">
        <v>185136</v>
      </c>
      <c r="DE27" s="675"/>
      <c r="DF27" s="675"/>
      <c r="DG27" s="675"/>
      <c r="DH27" s="675"/>
      <c r="DI27" s="675"/>
      <c r="DJ27" s="675"/>
      <c r="DK27" s="676"/>
      <c r="DL27" s="670">
        <v>182628</v>
      </c>
      <c r="DM27" s="675"/>
      <c r="DN27" s="675"/>
      <c r="DO27" s="675"/>
      <c r="DP27" s="675"/>
      <c r="DQ27" s="675"/>
      <c r="DR27" s="675"/>
      <c r="DS27" s="675"/>
      <c r="DT27" s="675"/>
      <c r="DU27" s="675"/>
      <c r="DV27" s="676"/>
      <c r="DW27" s="667">
        <v>7.6</v>
      </c>
      <c r="DX27" s="677"/>
      <c r="DY27" s="677"/>
      <c r="DZ27" s="677"/>
      <c r="EA27" s="677"/>
      <c r="EB27" s="677"/>
      <c r="EC27" s="698"/>
    </row>
    <row r="28" spans="2:133" ht="11.25" customHeight="1">
      <c r="B28" s="661" t="s">
        <v>312</v>
      </c>
      <c r="C28" s="662"/>
      <c r="D28" s="662"/>
      <c r="E28" s="662"/>
      <c r="F28" s="662"/>
      <c r="G28" s="662"/>
      <c r="H28" s="662"/>
      <c r="I28" s="662"/>
      <c r="J28" s="662"/>
      <c r="K28" s="662"/>
      <c r="L28" s="662"/>
      <c r="M28" s="662"/>
      <c r="N28" s="662"/>
      <c r="O28" s="662"/>
      <c r="P28" s="662"/>
      <c r="Q28" s="663"/>
      <c r="R28" s="664">
        <v>770</v>
      </c>
      <c r="S28" s="665"/>
      <c r="T28" s="665"/>
      <c r="U28" s="665"/>
      <c r="V28" s="665"/>
      <c r="W28" s="665"/>
      <c r="X28" s="665"/>
      <c r="Y28" s="666"/>
      <c r="Z28" s="691">
        <v>0</v>
      </c>
      <c r="AA28" s="691"/>
      <c r="AB28" s="691"/>
      <c r="AC28" s="691"/>
      <c r="AD28" s="692">
        <v>770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313</v>
      </c>
      <c r="CE28" s="703"/>
      <c r="CF28" s="703"/>
      <c r="CG28" s="703"/>
      <c r="CH28" s="703"/>
      <c r="CI28" s="703"/>
      <c r="CJ28" s="703"/>
      <c r="CK28" s="703"/>
      <c r="CL28" s="703"/>
      <c r="CM28" s="703"/>
      <c r="CN28" s="703"/>
      <c r="CO28" s="703"/>
      <c r="CP28" s="703"/>
      <c r="CQ28" s="704"/>
      <c r="CR28" s="664">
        <v>296095</v>
      </c>
      <c r="CS28" s="665"/>
      <c r="CT28" s="665"/>
      <c r="CU28" s="665"/>
      <c r="CV28" s="665"/>
      <c r="CW28" s="665"/>
      <c r="CX28" s="665"/>
      <c r="CY28" s="666"/>
      <c r="CZ28" s="667">
        <v>7.2</v>
      </c>
      <c r="DA28" s="677"/>
      <c r="DB28" s="677"/>
      <c r="DC28" s="678"/>
      <c r="DD28" s="670">
        <v>257151</v>
      </c>
      <c r="DE28" s="665"/>
      <c r="DF28" s="665"/>
      <c r="DG28" s="665"/>
      <c r="DH28" s="665"/>
      <c r="DI28" s="665"/>
      <c r="DJ28" s="665"/>
      <c r="DK28" s="666"/>
      <c r="DL28" s="670">
        <v>257151</v>
      </c>
      <c r="DM28" s="665"/>
      <c r="DN28" s="665"/>
      <c r="DO28" s="665"/>
      <c r="DP28" s="665"/>
      <c r="DQ28" s="665"/>
      <c r="DR28" s="665"/>
      <c r="DS28" s="665"/>
      <c r="DT28" s="665"/>
      <c r="DU28" s="665"/>
      <c r="DV28" s="666"/>
      <c r="DW28" s="667">
        <v>10.7</v>
      </c>
      <c r="DX28" s="677"/>
      <c r="DY28" s="677"/>
      <c r="DZ28" s="677"/>
      <c r="EA28" s="677"/>
      <c r="EB28" s="677"/>
      <c r="EC28" s="698"/>
    </row>
    <row r="29" spans="2:133" ht="11.25" customHeight="1">
      <c r="B29" s="661" t="s">
        <v>314</v>
      </c>
      <c r="C29" s="662"/>
      <c r="D29" s="662"/>
      <c r="E29" s="662"/>
      <c r="F29" s="662"/>
      <c r="G29" s="662"/>
      <c r="H29" s="662"/>
      <c r="I29" s="662"/>
      <c r="J29" s="662"/>
      <c r="K29" s="662"/>
      <c r="L29" s="662"/>
      <c r="M29" s="662"/>
      <c r="N29" s="662"/>
      <c r="O29" s="662"/>
      <c r="P29" s="662"/>
      <c r="Q29" s="663"/>
      <c r="R29" s="664">
        <v>86346</v>
      </c>
      <c r="S29" s="665"/>
      <c r="T29" s="665"/>
      <c r="U29" s="665"/>
      <c r="V29" s="665"/>
      <c r="W29" s="665"/>
      <c r="X29" s="665"/>
      <c r="Y29" s="666"/>
      <c r="Z29" s="691">
        <v>2</v>
      </c>
      <c r="AA29" s="691"/>
      <c r="AB29" s="691"/>
      <c r="AC29" s="691"/>
      <c r="AD29" s="692" t="s">
        <v>245</v>
      </c>
      <c r="AE29" s="692"/>
      <c r="AF29" s="692"/>
      <c r="AG29" s="692"/>
      <c r="AH29" s="692"/>
      <c r="AI29" s="692"/>
      <c r="AJ29" s="692"/>
      <c r="AK29" s="692"/>
      <c r="AL29" s="667" t="s">
        <v>238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315</v>
      </c>
      <c r="CE29" s="752"/>
      <c r="CF29" s="706" t="s">
        <v>70</v>
      </c>
      <c r="CG29" s="703"/>
      <c r="CH29" s="703"/>
      <c r="CI29" s="703"/>
      <c r="CJ29" s="703"/>
      <c r="CK29" s="703"/>
      <c r="CL29" s="703"/>
      <c r="CM29" s="703"/>
      <c r="CN29" s="703"/>
      <c r="CO29" s="703"/>
      <c r="CP29" s="703"/>
      <c r="CQ29" s="704"/>
      <c r="CR29" s="664">
        <v>296095</v>
      </c>
      <c r="CS29" s="675"/>
      <c r="CT29" s="675"/>
      <c r="CU29" s="675"/>
      <c r="CV29" s="675"/>
      <c r="CW29" s="675"/>
      <c r="CX29" s="675"/>
      <c r="CY29" s="676"/>
      <c r="CZ29" s="667">
        <v>7.2</v>
      </c>
      <c r="DA29" s="677"/>
      <c r="DB29" s="677"/>
      <c r="DC29" s="678"/>
      <c r="DD29" s="670">
        <v>257151</v>
      </c>
      <c r="DE29" s="675"/>
      <c r="DF29" s="675"/>
      <c r="DG29" s="675"/>
      <c r="DH29" s="675"/>
      <c r="DI29" s="675"/>
      <c r="DJ29" s="675"/>
      <c r="DK29" s="676"/>
      <c r="DL29" s="670">
        <v>257151</v>
      </c>
      <c r="DM29" s="675"/>
      <c r="DN29" s="675"/>
      <c r="DO29" s="675"/>
      <c r="DP29" s="675"/>
      <c r="DQ29" s="675"/>
      <c r="DR29" s="675"/>
      <c r="DS29" s="675"/>
      <c r="DT29" s="675"/>
      <c r="DU29" s="675"/>
      <c r="DV29" s="676"/>
      <c r="DW29" s="667">
        <v>10.7</v>
      </c>
      <c r="DX29" s="677"/>
      <c r="DY29" s="677"/>
      <c r="DZ29" s="677"/>
      <c r="EA29" s="677"/>
      <c r="EB29" s="677"/>
      <c r="EC29" s="698"/>
    </row>
    <row r="30" spans="2:133" ht="11.25" customHeight="1">
      <c r="B30" s="661" t="s">
        <v>316</v>
      </c>
      <c r="C30" s="662"/>
      <c r="D30" s="662"/>
      <c r="E30" s="662"/>
      <c r="F30" s="662"/>
      <c r="G30" s="662"/>
      <c r="H30" s="662"/>
      <c r="I30" s="662"/>
      <c r="J30" s="662"/>
      <c r="K30" s="662"/>
      <c r="L30" s="662"/>
      <c r="M30" s="662"/>
      <c r="N30" s="662"/>
      <c r="O30" s="662"/>
      <c r="P30" s="662"/>
      <c r="Q30" s="663"/>
      <c r="R30" s="664">
        <v>44410</v>
      </c>
      <c r="S30" s="665"/>
      <c r="T30" s="665"/>
      <c r="U30" s="665"/>
      <c r="V30" s="665"/>
      <c r="W30" s="665"/>
      <c r="X30" s="665"/>
      <c r="Y30" s="666"/>
      <c r="Z30" s="691">
        <v>1</v>
      </c>
      <c r="AA30" s="691"/>
      <c r="AB30" s="691"/>
      <c r="AC30" s="691"/>
      <c r="AD30" s="692">
        <v>1481</v>
      </c>
      <c r="AE30" s="692"/>
      <c r="AF30" s="692"/>
      <c r="AG30" s="692"/>
      <c r="AH30" s="692"/>
      <c r="AI30" s="692"/>
      <c r="AJ30" s="692"/>
      <c r="AK30" s="692"/>
      <c r="AL30" s="667">
        <v>0.1</v>
      </c>
      <c r="AM30" s="668"/>
      <c r="AN30" s="668"/>
      <c r="AO30" s="693"/>
      <c r="AP30" s="723" t="s">
        <v>232</v>
      </c>
      <c r="AQ30" s="724"/>
      <c r="AR30" s="724"/>
      <c r="AS30" s="724"/>
      <c r="AT30" s="724"/>
      <c r="AU30" s="724"/>
      <c r="AV30" s="724"/>
      <c r="AW30" s="724"/>
      <c r="AX30" s="724"/>
      <c r="AY30" s="724"/>
      <c r="AZ30" s="724"/>
      <c r="BA30" s="724"/>
      <c r="BB30" s="724"/>
      <c r="BC30" s="724"/>
      <c r="BD30" s="724"/>
      <c r="BE30" s="724"/>
      <c r="BF30" s="725"/>
      <c r="BG30" s="723" t="s">
        <v>317</v>
      </c>
      <c r="BH30" s="748"/>
      <c r="BI30" s="748"/>
      <c r="BJ30" s="748"/>
      <c r="BK30" s="748"/>
      <c r="BL30" s="748"/>
      <c r="BM30" s="748"/>
      <c r="BN30" s="748"/>
      <c r="BO30" s="748"/>
      <c r="BP30" s="748"/>
      <c r="BQ30" s="749"/>
      <c r="BR30" s="723" t="s">
        <v>318</v>
      </c>
      <c r="BS30" s="748"/>
      <c r="BT30" s="748"/>
      <c r="BU30" s="748"/>
      <c r="BV30" s="748"/>
      <c r="BW30" s="748"/>
      <c r="BX30" s="748"/>
      <c r="BY30" s="748"/>
      <c r="BZ30" s="748"/>
      <c r="CA30" s="748"/>
      <c r="CB30" s="749"/>
      <c r="CD30" s="753"/>
      <c r="CE30" s="754"/>
      <c r="CF30" s="706" t="s">
        <v>319</v>
      </c>
      <c r="CG30" s="703"/>
      <c r="CH30" s="703"/>
      <c r="CI30" s="703"/>
      <c r="CJ30" s="703"/>
      <c r="CK30" s="703"/>
      <c r="CL30" s="703"/>
      <c r="CM30" s="703"/>
      <c r="CN30" s="703"/>
      <c r="CO30" s="703"/>
      <c r="CP30" s="703"/>
      <c r="CQ30" s="704"/>
      <c r="CR30" s="664">
        <v>284357</v>
      </c>
      <c r="CS30" s="665"/>
      <c r="CT30" s="665"/>
      <c r="CU30" s="665"/>
      <c r="CV30" s="665"/>
      <c r="CW30" s="665"/>
      <c r="CX30" s="665"/>
      <c r="CY30" s="666"/>
      <c r="CZ30" s="667">
        <v>6.9</v>
      </c>
      <c r="DA30" s="677"/>
      <c r="DB30" s="677"/>
      <c r="DC30" s="678"/>
      <c r="DD30" s="670">
        <v>248365</v>
      </c>
      <c r="DE30" s="665"/>
      <c r="DF30" s="665"/>
      <c r="DG30" s="665"/>
      <c r="DH30" s="665"/>
      <c r="DI30" s="665"/>
      <c r="DJ30" s="665"/>
      <c r="DK30" s="666"/>
      <c r="DL30" s="670">
        <v>248365</v>
      </c>
      <c r="DM30" s="665"/>
      <c r="DN30" s="665"/>
      <c r="DO30" s="665"/>
      <c r="DP30" s="665"/>
      <c r="DQ30" s="665"/>
      <c r="DR30" s="665"/>
      <c r="DS30" s="665"/>
      <c r="DT30" s="665"/>
      <c r="DU30" s="665"/>
      <c r="DV30" s="666"/>
      <c r="DW30" s="667">
        <v>10.3</v>
      </c>
      <c r="DX30" s="677"/>
      <c r="DY30" s="677"/>
      <c r="DZ30" s="677"/>
      <c r="EA30" s="677"/>
      <c r="EB30" s="677"/>
      <c r="EC30" s="698"/>
    </row>
    <row r="31" spans="2:133" ht="11.25" customHeight="1">
      <c r="B31" s="661" t="s">
        <v>320</v>
      </c>
      <c r="C31" s="662"/>
      <c r="D31" s="662"/>
      <c r="E31" s="662"/>
      <c r="F31" s="662"/>
      <c r="G31" s="662"/>
      <c r="H31" s="662"/>
      <c r="I31" s="662"/>
      <c r="J31" s="662"/>
      <c r="K31" s="662"/>
      <c r="L31" s="662"/>
      <c r="M31" s="662"/>
      <c r="N31" s="662"/>
      <c r="O31" s="662"/>
      <c r="P31" s="662"/>
      <c r="Q31" s="663"/>
      <c r="R31" s="664">
        <v>2991</v>
      </c>
      <c r="S31" s="665"/>
      <c r="T31" s="665"/>
      <c r="U31" s="665"/>
      <c r="V31" s="665"/>
      <c r="W31" s="665"/>
      <c r="X31" s="665"/>
      <c r="Y31" s="666"/>
      <c r="Z31" s="691">
        <v>0.1</v>
      </c>
      <c r="AA31" s="691"/>
      <c r="AB31" s="691"/>
      <c r="AC31" s="691"/>
      <c r="AD31" s="692" t="s">
        <v>238</v>
      </c>
      <c r="AE31" s="692"/>
      <c r="AF31" s="692"/>
      <c r="AG31" s="692"/>
      <c r="AH31" s="692"/>
      <c r="AI31" s="692"/>
      <c r="AJ31" s="692"/>
      <c r="AK31" s="692"/>
      <c r="AL31" s="667" t="s">
        <v>245</v>
      </c>
      <c r="AM31" s="668"/>
      <c r="AN31" s="668"/>
      <c r="AO31" s="693"/>
      <c r="AP31" s="737" t="s">
        <v>321</v>
      </c>
      <c r="AQ31" s="738"/>
      <c r="AR31" s="738"/>
      <c r="AS31" s="738"/>
      <c r="AT31" s="743" t="s">
        <v>322</v>
      </c>
      <c r="AU31" s="217"/>
      <c r="AV31" s="217"/>
      <c r="AW31" s="217"/>
      <c r="AX31" s="730" t="s">
        <v>195</v>
      </c>
      <c r="AY31" s="731"/>
      <c r="AZ31" s="731"/>
      <c r="BA31" s="731"/>
      <c r="BB31" s="731"/>
      <c r="BC31" s="731"/>
      <c r="BD31" s="731"/>
      <c r="BE31" s="731"/>
      <c r="BF31" s="732"/>
      <c r="BG31" s="733">
        <v>99.6</v>
      </c>
      <c r="BH31" s="734"/>
      <c r="BI31" s="734"/>
      <c r="BJ31" s="734"/>
      <c r="BK31" s="734"/>
      <c r="BL31" s="734"/>
      <c r="BM31" s="735">
        <v>94.9</v>
      </c>
      <c r="BN31" s="734"/>
      <c r="BO31" s="734"/>
      <c r="BP31" s="734"/>
      <c r="BQ31" s="736"/>
      <c r="BR31" s="733">
        <v>99.2</v>
      </c>
      <c r="BS31" s="734"/>
      <c r="BT31" s="734"/>
      <c r="BU31" s="734"/>
      <c r="BV31" s="734"/>
      <c r="BW31" s="734"/>
      <c r="BX31" s="735">
        <v>94.7</v>
      </c>
      <c r="BY31" s="734"/>
      <c r="BZ31" s="734"/>
      <c r="CA31" s="734"/>
      <c r="CB31" s="736"/>
      <c r="CD31" s="753"/>
      <c r="CE31" s="754"/>
      <c r="CF31" s="706" t="s">
        <v>323</v>
      </c>
      <c r="CG31" s="703"/>
      <c r="CH31" s="703"/>
      <c r="CI31" s="703"/>
      <c r="CJ31" s="703"/>
      <c r="CK31" s="703"/>
      <c r="CL31" s="703"/>
      <c r="CM31" s="703"/>
      <c r="CN31" s="703"/>
      <c r="CO31" s="703"/>
      <c r="CP31" s="703"/>
      <c r="CQ31" s="704"/>
      <c r="CR31" s="664">
        <v>11738</v>
      </c>
      <c r="CS31" s="675"/>
      <c r="CT31" s="675"/>
      <c r="CU31" s="675"/>
      <c r="CV31" s="675"/>
      <c r="CW31" s="675"/>
      <c r="CX31" s="675"/>
      <c r="CY31" s="676"/>
      <c r="CZ31" s="667">
        <v>0.3</v>
      </c>
      <c r="DA31" s="677"/>
      <c r="DB31" s="677"/>
      <c r="DC31" s="678"/>
      <c r="DD31" s="670">
        <v>8786</v>
      </c>
      <c r="DE31" s="675"/>
      <c r="DF31" s="675"/>
      <c r="DG31" s="675"/>
      <c r="DH31" s="675"/>
      <c r="DI31" s="675"/>
      <c r="DJ31" s="675"/>
      <c r="DK31" s="676"/>
      <c r="DL31" s="670">
        <v>8786</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324</v>
      </c>
      <c r="C32" s="662"/>
      <c r="D32" s="662"/>
      <c r="E32" s="662"/>
      <c r="F32" s="662"/>
      <c r="G32" s="662"/>
      <c r="H32" s="662"/>
      <c r="I32" s="662"/>
      <c r="J32" s="662"/>
      <c r="K32" s="662"/>
      <c r="L32" s="662"/>
      <c r="M32" s="662"/>
      <c r="N32" s="662"/>
      <c r="O32" s="662"/>
      <c r="P32" s="662"/>
      <c r="Q32" s="663"/>
      <c r="R32" s="664">
        <v>893631</v>
      </c>
      <c r="S32" s="665"/>
      <c r="T32" s="665"/>
      <c r="U32" s="665"/>
      <c r="V32" s="665"/>
      <c r="W32" s="665"/>
      <c r="X32" s="665"/>
      <c r="Y32" s="666"/>
      <c r="Z32" s="691">
        <v>20.399999999999999</v>
      </c>
      <c r="AA32" s="691"/>
      <c r="AB32" s="691"/>
      <c r="AC32" s="691"/>
      <c r="AD32" s="692" t="s">
        <v>238</v>
      </c>
      <c r="AE32" s="692"/>
      <c r="AF32" s="692"/>
      <c r="AG32" s="692"/>
      <c r="AH32" s="692"/>
      <c r="AI32" s="692"/>
      <c r="AJ32" s="692"/>
      <c r="AK32" s="692"/>
      <c r="AL32" s="667" t="s">
        <v>238</v>
      </c>
      <c r="AM32" s="668"/>
      <c r="AN32" s="668"/>
      <c r="AO32" s="693"/>
      <c r="AP32" s="739"/>
      <c r="AQ32" s="740"/>
      <c r="AR32" s="740"/>
      <c r="AS32" s="740"/>
      <c r="AT32" s="744"/>
      <c r="AU32" s="216" t="s">
        <v>325</v>
      </c>
      <c r="AV32" s="216"/>
      <c r="AW32" s="216"/>
      <c r="AX32" s="661" t="s">
        <v>326</v>
      </c>
      <c r="AY32" s="662"/>
      <c r="AZ32" s="662"/>
      <c r="BA32" s="662"/>
      <c r="BB32" s="662"/>
      <c r="BC32" s="662"/>
      <c r="BD32" s="662"/>
      <c r="BE32" s="662"/>
      <c r="BF32" s="663"/>
      <c r="BG32" s="746">
        <v>99.4</v>
      </c>
      <c r="BH32" s="675"/>
      <c r="BI32" s="675"/>
      <c r="BJ32" s="675"/>
      <c r="BK32" s="675"/>
      <c r="BL32" s="675"/>
      <c r="BM32" s="668">
        <v>98.1</v>
      </c>
      <c r="BN32" s="747"/>
      <c r="BO32" s="747"/>
      <c r="BP32" s="747"/>
      <c r="BQ32" s="702"/>
      <c r="BR32" s="746">
        <v>99.6</v>
      </c>
      <c r="BS32" s="675"/>
      <c r="BT32" s="675"/>
      <c r="BU32" s="675"/>
      <c r="BV32" s="675"/>
      <c r="BW32" s="675"/>
      <c r="BX32" s="668">
        <v>98.1</v>
      </c>
      <c r="BY32" s="747"/>
      <c r="BZ32" s="747"/>
      <c r="CA32" s="747"/>
      <c r="CB32" s="702"/>
      <c r="CD32" s="755"/>
      <c r="CE32" s="756"/>
      <c r="CF32" s="706" t="s">
        <v>327</v>
      </c>
      <c r="CG32" s="703"/>
      <c r="CH32" s="703"/>
      <c r="CI32" s="703"/>
      <c r="CJ32" s="703"/>
      <c r="CK32" s="703"/>
      <c r="CL32" s="703"/>
      <c r="CM32" s="703"/>
      <c r="CN32" s="703"/>
      <c r="CO32" s="703"/>
      <c r="CP32" s="703"/>
      <c r="CQ32" s="704"/>
      <c r="CR32" s="664" t="s">
        <v>238</v>
      </c>
      <c r="CS32" s="665"/>
      <c r="CT32" s="665"/>
      <c r="CU32" s="665"/>
      <c r="CV32" s="665"/>
      <c r="CW32" s="665"/>
      <c r="CX32" s="665"/>
      <c r="CY32" s="666"/>
      <c r="CZ32" s="667" t="s">
        <v>245</v>
      </c>
      <c r="DA32" s="677"/>
      <c r="DB32" s="677"/>
      <c r="DC32" s="678"/>
      <c r="DD32" s="670" t="s">
        <v>245</v>
      </c>
      <c r="DE32" s="665"/>
      <c r="DF32" s="665"/>
      <c r="DG32" s="665"/>
      <c r="DH32" s="665"/>
      <c r="DI32" s="665"/>
      <c r="DJ32" s="665"/>
      <c r="DK32" s="666"/>
      <c r="DL32" s="670" t="s">
        <v>245</v>
      </c>
      <c r="DM32" s="665"/>
      <c r="DN32" s="665"/>
      <c r="DO32" s="665"/>
      <c r="DP32" s="665"/>
      <c r="DQ32" s="665"/>
      <c r="DR32" s="665"/>
      <c r="DS32" s="665"/>
      <c r="DT32" s="665"/>
      <c r="DU32" s="665"/>
      <c r="DV32" s="666"/>
      <c r="DW32" s="667" t="s">
        <v>245</v>
      </c>
      <c r="DX32" s="677"/>
      <c r="DY32" s="677"/>
      <c r="DZ32" s="677"/>
      <c r="EA32" s="677"/>
      <c r="EB32" s="677"/>
      <c r="EC32" s="698"/>
    </row>
    <row r="33" spans="2:133" ht="11.25" customHeight="1">
      <c r="B33" s="727" t="s">
        <v>328</v>
      </c>
      <c r="C33" s="728"/>
      <c r="D33" s="728"/>
      <c r="E33" s="728"/>
      <c r="F33" s="728"/>
      <c r="G33" s="728"/>
      <c r="H33" s="728"/>
      <c r="I33" s="728"/>
      <c r="J33" s="728"/>
      <c r="K33" s="728"/>
      <c r="L33" s="728"/>
      <c r="M33" s="728"/>
      <c r="N33" s="728"/>
      <c r="O33" s="728"/>
      <c r="P33" s="728"/>
      <c r="Q33" s="729"/>
      <c r="R33" s="664" t="s">
        <v>238</v>
      </c>
      <c r="S33" s="665"/>
      <c r="T33" s="665"/>
      <c r="U33" s="665"/>
      <c r="V33" s="665"/>
      <c r="W33" s="665"/>
      <c r="X33" s="665"/>
      <c r="Y33" s="666"/>
      <c r="Z33" s="691" t="s">
        <v>238</v>
      </c>
      <c r="AA33" s="691"/>
      <c r="AB33" s="691"/>
      <c r="AC33" s="691"/>
      <c r="AD33" s="692" t="s">
        <v>238</v>
      </c>
      <c r="AE33" s="692"/>
      <c r="AF33" s="692"/>
      <c r="AG33" s="692"/>
      <c r="AH33" s="692"/>
      <c r="AI33" s="692"/>
      <c r="AJ33" s="692"/>
      <c r="AK33" s="692"/>
      <c r="AL33" s="667" t="s">
        <v>245</v>
      </c>
      <c r="AM33" s="668"/>
      <c r="AN33" s="668"/>
      <c r="AO33" s="693"/>
      <c r="AP33" s="741"/>
      <c r="AQ33" s="742"/>
      <c r="AR33" s="742"/>
      <c r="AS33" s="742"/>
      <c r="AT33" s="745"/>
      <c r="AU33" s="218"/>
      <c r="AV33" s="218"/>
      <c r="AW33" s="218"/>
      <c r="AX33" s="641" t="s">
        <v>329</v>
      </c>
      <c r="AY33" s="642"/>
      <c r="AZ33" s="642"/>
      <c r="BA33" s="642"/>
      <c r="BB33" s="642"/>
      <c r="BC33" s="642"/>
      <c r="BD33" s="642"/>
      <c r="BE33" s="642"/>
      <c r="BF33" s="643"/>
      <c r="BG33" s="726">
        <v>99.7</v>
      </c>
      <c r="BH33" s="645"/>
      <c r="BI33" s="645"/>
      <c r="BJ33" s="645"/>
      <c r="BK33" s="645"/>
      <c r="BL33" s="645"/>
      <c r="BM33" s="683">
        <v>92</v>
      </c>
      <c r="BN33" s="645"/>
      <c r="BO33" s="645"/>
      <c r="BP33" s="645"/>
      <c r="BQ33" s="694"/>
      <c r="BR33" s="726">
        <v>98.8</v>
      </c>
      <c r="BS33" s="645"/>
      <c r="BT33" s="645"/>
      <c r="BU33" s="645"/>
      <c r="BV33" s="645"/>
      <c r="BW33" s="645"/>
      <c r="BX33" s="683">
        <v>91.5</v>
      </c>
      <c r="BY33" s="645"/>
      <c r="BZ33" s="645"/>
      <c r="CA33" s="645"/>
      <c r="CB33" s="694"/>
      <c r="CD33" s="706" t="s">
        <v>330</v>
      </c>
      <c r="CE33" s="703"/>
      <c r="CF33" s="703"/>
      <c r="CG33" s="703"/>
      <c r="CH33" s="703"/>
      <c r="CI33" s="703"/>
      <c r="CJ33" s="703"/>
      <c r="CK33" s="703"/>
      <c r="CL33" s="703"/>
      <c r="CM33" s="703"/>
      <c r="CN33" s="703"/>
      <c r="CO33" s="703"/>
      <c r="CP33" s="703"/>
      <c r="CQ33" s="704"/>
      <c r="CR33" s="664">
        <v>1771006</v>
      </c>
      <c r="CS33" s="675"/>
      <c r="CT33" s="675"/>
      <c r="CU33" s="675"/>
      <c r="CV33" s="675"/>
      <c r="CW33" s="675"/>
      <c r="CX33" s="675"/>
      <c r="CY33" s="676"/>
      <c r="CZ33" s="667">
        <v>43</v>
      </c>
      <c r="DA33" s="677"/>
      <c r="DB33" s="677"/>
      <c r="DC33" s="678"/>
      <c r="DD33" s="670">
        <v>1339537</v>
      </c>
      <c r="DE33" s="675"/>
      <c r="DF33" s="675"/>
      <c r="DG33" s="675"/>
      <c r="DH33" s="675"/>
      <c r="DI33" s="675"/>
      <c r="DJ33" s="675"/>
      <c r="DK33" s="676"/>
      <c r="DL33" s="670">
        <v>930973</v>
      </c>
      <c r="DM33" s="675"/>
      <c r="DN33" s="675"/>
      <c r="DO33" s="675"/>
      <c r="DP33" s="675"/>
      <c r="DQ33" s="675"/>
      <c r="DR33" s="675"/>
      <c r="DS33" s="675"/>
      <c r="DT33" s="675"/>
      <c r="DU33" s="675"/>
      <c r="DV33" s="676"/>
      <c r="DW33" s="667">
        <v>38.700000000000003</v>
      </c>
      <c r="DX33" s="677"/>
      <c r="DY33" s="677"/>
      <c r="DZ33" s="677"/>
      <c r="EA33" s="677"/>
      <c r="EB33" s="677"/>
      <c r="EC33" s="698"/>
    </row>
    <row r="34" spans="2:133" ht="11.25" customHeight="1">
      <c r="B34" s="661" t="s">
        <v>331</v>
      </c>
      <c r="C34" s="662"/>
      <c r="D34" s="662"/>
      <c r="E34" s="662"/>
      <c r="F34" s="662"/>
      <c r="G34" s="662"/>
      <c r="H34" s="662"/>
      <c r="I34" s="662"/>
      <c r="J34" s="662"/>
      <c r="K34" s="662"/>
      <c r="L34" s="662"/>
      <c r="M34" s="662"/>
      <c r="N34" s="662"/>
      <c r="O34" s="662"/>
      <c r="P34" s="662"/>
      <c r="Q34" s="663"/>
      <c r="R34" s="664">
        <v>220524</v>
      </c>
      <c r="S34" s="665"/>
      <c r="T34" s="665"/>
      <c r="U34" s="665"/>
      <c r="V34" s="665"/>
      <c r="W34" s="665"/>
      <c r="X34" s="665"/>
      <c r="Y34" s="666"/>
      <c r="Z34" s="691">
        <v>5</v>
      </c>
      <c r="AA34" s="691"/>
      <c r="AB34" s="691"/>
      <c r="AC34" s="691"/>
      <c r="AD34" s="692" t="s">
        <v>238</v>
      </c>
      <c r="AE34" s="692"/>
      <c r="AF34" s="692"/>
      <c r="AG34" s="692"/>
      <c r="AH34" s="692"/>
      <c r="AI34" s="692"/>
      <c r="AJ34" s="692"/>
      <c r="AK34" s="692"/>
      <c r="AL34" s="667" t="s">
        <v>238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332</v>
      </c>
      <c r="CE34" s="703"/>
      <c r="CF34" s="703"/>
      <c r="CG34" s="703"/>
      <c r="CH34" s="703"/>
      <c r="CI34" s="703"/>
      <c r="CJ34" s="703"/>
      <c r="CK34" s="703"/>
      <c r="CL34" s="703"/>
      <c r="CM34" s="703"/>
      <c r="CN34" s="703"/>
      <c r="CO34" s="703"/>
      <c r="CP34" s="703"/>
      <c r="CQ34" s="704"/>
      <c r="CR34" s="664">
        <v>508100</v>
      </c>
      <c r="CS34" s="665"/>
      <c r="CT34" s="665"/>
      <c r="CU34" s="665"/>
      <c r="CV34" s="665"/>
      <c r="CW34" s="665"/>
      <c r="CX34" s="665"/>
      <c r="CY34" s="666"/>
      <c r="CZ34" s="667">
        <v>12.3</v>
      </c>
      <c r="DA34" s="677"/>
      <c r="DB34" s="677"/>
      <c r="DC34" s="678"/>
      <c r="DD34" s="670">
        <v>348089</v>
      </c>
      <c r="DE34" s="665"/>
      <c r="DF34" s="665"/>
      <c r="DG34" s="665"/>
      <c r="DH34" s="665"/>
      <c r="DI34" s="665"/>
      <c r="DJ34" s="665"/>
      <c r="DK34" s="666"/>
      <c r="DL34" s="670">
        <v>305252</v>
      </c>
      <c r="DM34" s="665"/>
      <c r="DN34" s="665"/>
      <c r="DO34" s="665"/>
      <c r="DP34" s="665"/>
      <c r="DQ34" s="665"/>
      <c r="DR34" s="665"/>
      <c r="DS34" s="665"/>
      <c r="DT34" s="665"/>
      <c r="DU34" s="665"/>
      <c r="DV34" s="666"/>
      <c r="DW34" s="667">
        <v>12.7</v>
      </c>
      <c r="DX34" s="677"/>
      <c r="DY34" s="677"/>
      <c r="DZ34" s="677"/>
      <c r="EA34" s="677"/>
      <c r="EB34" s="677"/>
      <c r="EC34" s="698"/>
    </row>
    <row r="35" spans="2:133" ht="11.25" customHeight="1">
      <c r="B35" s="661" t="s">
        <v>333</v>
      </c>
      <c r="C35" s="662"/>
      <c r="D35" s="662"/>
      <c r="E35" s="662"/>
      <c r="F35" s="662"/>
      <c r="G35" s="662"/>
      <c r="H35" s="662"/>
      <c r="I35" s="662"/>
      <c r="J35" s="662"/>
      <c r="K35" s="662"/>
      <c r="L35" s="662"/>
      <c r="M35" s="662"/>
      <c r="N35" s="662"/>
      <c r="O35" s="662"/>
      <c r="P35" s="662"/>
      <c r="Q35" s="663"/>
      <c r="R35" s="664">
        <v>8189</v>
      </c>
      <c r="S35" s="665"/>
      <c r="T35" s="665"/>
      <c r="U35" s="665"/>
      <c r="V35" s="665"/>
      <c r="W35" s="665"/>
      <c r="X35" s="665"/>
      <c r="Y35" s="666"/>
      <c r="Z35" s="691">
        <v>0.2</v>
      </c>
      <c r="AA35" s="691"/>
      <c r="AB35" s="691"/>
      <c r="AC35" s="691"/>
      <c r="AD35" s="692">
        <v>1200</v>
      </c>
      <c r="AE35" s="692"/>
      <c r="AF35" s="692"/>
      <c r="AG35" s="692"/>
      <c r="AH35" s="692"/>
      <c r="AI35" s="692"/>
      <c r="AJ35" s="692"/>
      <c r="AK35" s="692"/>
      <c r="AL35" s="667">
        <v>0.1</v>
      </c>
      <c r="AM35" s="668"/>
      <c r="AN35" s="668"/>
      <c r="AO35" s="693"/>
      <c r="AP35" s="221"/>
      <c r="AQ35" s="723" t="s">
        <v>334</v>
      </c>
      <c r="AR35" s="724"/>
      <c r="AS35" s="724"/>
      <c r="AT35" s="724"/>
      <c r="AU35" s="724"/>
      <c r="AV35" s="724"/>
      <c r="AW35" s="724"/>
      <c r="AX35" s="724"/>
      <c r="AY35" s="724"/>
      <c r="AZ35" s="724"/>
      <c r="BA35" s="724"/>
      <c r="BB35" s="724"/>
      <c r="BC35" s="724"/>
      <c r="BD35" s="724"/>
      <c r="BE35" s="724"/>
      <c r="BF35" s="725"/>
      <c r="BG35" s="723" t="s">
        <v>335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336</v>
      </c>
      <c r="CE35" s="703"/>
      <c r="CF35" s="703"/>
      <c r="CG35" s="703"/>
      <c r="CH35" s="703"/>
      <c r="CI35" s="703"/>
      <c r="CJ35" s="703"/>
      <c r="CK35" s="703"/>
      <c r="CL35" s="703"/>
      <c r="CM35" s="703"/>
      <c r="CN35" s="703"/>
      <c r="CO35" s="703"/>
      <c r="CP35" s="703"/>
      <c r="CQ35" s="704"/>
      <c r="CR35" s="664">
        <v>9839</v>
      </c>
      <c r="CS35" s="675"/>
      <c r="CT35" s="675"/>
      <c r="CU35" s="675"/>
      <c r="CV35" s="675"/>
      <c r="CW35" s="675"/>
      <c r="CX35" s="675"/>
      <c r="CY35" s="676"/>
      <c r="CZ35" s="667">
        <v>0.2</v>
      </c>
      <c r="DA35" s="677"/>
      <c r="DB35" s="677"/>
      <c r="DC35" s="678"/>
      <c r="DD35" s="670">
        <v>6651</v>
      </c>
      <c r="DE35" s="675"/>
      <c r="DF35" s="675"/>
      <c r="DG35" s="675"/>
      <c r="DH35" s="675"/>
      <c r="DI35" s="675"/>
      <c r="DJ35" s="675"/>
      <c r="DK35" s="676"/>
      <c r="DL35" s="670">
        <v>6651</v>
      </c>
      <c r="DM35" s="675"/>
      <c r="DN35" s="675"/>
      <c r="DO35" s="675"/>
      <c r="DP35" s="675"/>
      <c r="DQ35" s="675"/>
      <c r="DR35" s="675"/>
      <c r="DS35" s="675"/>
      <c r="DT35" s="675"/>
      <c r="DU35" s="675"/>
      <c r="DV35" s="676"/>
      <c r="DW35" s="667">
        <v>0.3</v>
      </c>
      <c r="DX35" s="677"/>
      <c r="DY35" s="677"/>
      <c r="DZ35" s="677"/>
      <c r="EA35" s="677"/>
      <c r="EB35" s="677"/>
      <c r="EC35" s="698"/>
    </row>
    <row r="36" spans="2:133" ht="11.25" customHeight="1">
      <c r="B36" s="661" t="s">
        <v>337</v>
      </c>
      <c r="C36" s="662"/>
      <c r="D36" s="662"/>
      <c r="E36" s="662"/>
      <c r="F36" s="662"/>
      <c r="G36" s="662"/>
      <c r="H36" s="662"/>
      <c r="I36" s="662"/>
      <c r="J36" s="662"/>
      <c r="K36" s="662"/>
      <c r="L36" s="662"/>
      <c r="M36" s="662"/>
      <c r="N36" s="662"/>
      <c r="O36" s="662"/>
      <c r="P36" s="662"/>
      <c r="Q36" s="663"/>
      <c r="R36" s="664">
        <v>24397</v>
      </c>
      <c r="S36" s="665"/>
      <c r="T36" s="665"/>
      <c r="U36" s="665"/>
      <c r="V36" s="665"/>
      <c r="W36" s="665"/>
      <c r="X36" s="665"/>
      <c r="Y36" s="666"/>
      <c r="Z36" s="691">
        <v>0.6</v>
      </c>
      <c r="AA36" s="691"/>
      <c r="AB36" s="691"/>
      <c r="AC36" s="691"/>
      <c r="AD36" s="692" t="s">
        <v>245</v>
      </c>
      <c r="AE36" s="692"/>
      <c r="AF36" s="692"/>
      <c r="AG36" s="692"/>
      <c r="AH36" s="692"/>
      <c r="AI36" s="692"/>
      <c r="AJ36" s="692"/>
      <c r="AK36" s="692"/>
      <c r="AL36" s="667" t="s">
        <v>245</v>
      </c>
      <c r="AM36" s="668"/>
      <c r="AN36" s="668"/>
      <c r="AO36" s="693"/>
      <c r="AP36" s="221"/>
      <c r="AQ36" s="714" t="s">
        <v>338</v>
      </c>
      <c r="AR36" s="715"/>
      <c r="AS36" s="715"/>
      <c r="AT36" s="715"/>
      <c r="AU36" s="715"/>
      <c r="AV36" s="715"/>
      <c r="AW36" s="715"/>
      <c r="AX36" s="715"/>
      <c r="AY36" s="716"/>
      <c r="AZ36" s="717">
        <v>456289</v>
      </c>
      <c r="BA36" s="718"/>
      <c r="BB36" s="718"/>
      <c r="BC36" s="718"/>
      <c r="BD36" s="718"/>
      <c r="BE36" s="718"/>
      <c r="BF36" s="719"/>
      <c r="BG36" s="720" t="s">
        <v>339</v>
      </c>
      <c r="BH36" s="721"/>
      <c r="BI36" s="721"/>
      <c r="BJ36" s="721"/>
      <c r="BK36" s="721"/>
      <c r="BL36" s="721"/>
      <c r="BM36" s="721"/>
      <c r="BN36" s="721"/>
      <c r="BO36" s="721"/>
      <c r="BP36" s="721"/>
      <c r="BQ36" s="721"/>
      <c r="BR36" s="721"/>
      <c r="BS36" s="721"/>
      <c r="BT36" s="721"/>
      <c r="BU36" s="722"/>
      <c r="BV36" s="717">
        <v>26643</v>
      </c>
      <c r="BW36" s="718"/>
      <c r="BX36" s="718"/>
      <c r="BY36" s="718"/>
      <c r="BZ36" s="718"/>
      <c r="CA36" s="718"/>
      <c r="CB36" s="719"/>
      <c r="CD36" s="706" t="s">
        <v>340</v>
      </c>
      <c r="CE36" s="703"/>
      <c r="CF36" s="703"/>
      <c r="CG36" s="703"/>
      <c r="CH36" s="703"/>
      <c r="CI36" s="703"/>
      <c r="CJ36" s="703"/>
      <c r="CK36" s="703"/>
      <c r="CL36" s="703"/>
      <c r="CM36" s="703"/>
      <c r="CN36" s="703"/>
      <c r="CO36" s="703"/>
      <c r="CP36" s="703"/>
      <c r="CQ36" s="704"/>
      <c r="CR36" s="664">
        <v>713983</v>
      </c>
      <c r="CS36" s="665"/>
      <c r="CT36" s="665"/>
      <c r="CU36" s="665"/>
      <c r="CV36" s="665"/>
      <c r="CW36" s="665"/>
      <c r="CX36" s="665"/>
      <c r="CY36" s="666"/>
      <c r="CZ36" s="667">
        <v>17.3</v>
      </c>
      <c r="DA36" s="677"/>
      <c r="DB36" s="677"/>
      <c r="DC36" s="678"/>
      <c r="DD36" s="670">
        <v>519213</v>
      </c>
      <c r="DE36" s="665"/>
      <c r="DF36" s="665"/>
      <c r="DG36" s="665"/>
      <c r="DH36" s="665"/>
      <c r="DI36" s="665"/>
      <c r="DJ36" s="665"/>
      <c r="DK36" s="666"/>
      <c r="DL36" s="670">
        <v>391051</v>
      </c>
      <c r="DM36" s="665"/>
      <c r="DN36" s="665"/>
      <c r="DO36" s="665"/>
      <c r="DP36" s="665"/>
      <c r="DQ36" s="665"/>
      <c r="DR36" s="665"/>
      <c r="DS36" s="665"/>
      <c r="DT36" s="665"/>
      <c r="DU36" s="665"/>
      <c r="DV36" s="666"/>
      <c r="DW36" s="667">
        <v>16.3</v>
      </c>
      <c r="DX36" s="677"/>
      <c r="DY36" s="677"/>
      <c r="DZ36" s="677"/>
      <c r="EA36" s="677"/>
      <c r="EB36" s="677"/>
      <c r="EC36" s="698"/>
    </row>
    <row r="37" spans="2:133" ht="11.25" customHeight="1">
      <c r="B37" s="661" t="s">
        <v>341</v>
      </c>
      <c r="C37" s="662"/>
      <c r="D37" s="662"/>
      <c r="E37" s="662"/>
      <c r="F37" s="662"/>
      <c r="G37" s="662"/>
      <c r="H37" s="662"/>
      <c r="I37" s="662"/>
      <c r="J37" s="662"/>
      <c r="K37" s="662"/>
      <c r="L37" s="662"/>
      <c r="M37" s="662"/>
      <c r="N37" s="662"/>
      <c r="O37" s="662"/>
      <c r="P37" s="662"/>
      <c r="Q37" s="663"/>
      <c r="R37" s="664">
        <v>173558</v>
      </c>
      <c r="S37" s="665"/>
      <c r="T37" s="665"/>
      <c r="U37" s="665"/>
      <c r="V37" s="665"/>
      <c r="W37" s="665"/>
      <c r="X37" s="665"/>
      <c r="Y37" s="666"/>
      <c r="Z37" s="691">
        <v>4</v>
      </c>
      <c r="AA37" s="691"/>
      <c r="AB37" s="691"/>
      <c r="AC37" s="691"/>
      <c r="AD37" s="692" t="s">
        <v>238</v>
      </c>
      <c r="AE37" s="692"/>
      <c r="AF37" s="692"/>
      <c r="AG37" s="692"/>
      <c r="AH37" s="692"/>
      <c r="AI37" s="692"/>
      <c r="AJ37" s="692"/>
      <c r="AK37" s="692"/>
      <c r="AL37" s="667" t="s">
        <v>245</v>
      </c>
      <c r="AM37" s="668"/>
      <c r="AN37" s="668"/>
      <c r="AO37" s="693"/>
      <c r="AQ37" s="699" t="s">
        <v>342</v>
      </c>
      <c r="AR37" s="700"/>
      <c r="AS37" s="700"/>
      <c r="AT37" s="700"/>
      <c r="AU37" s="700"/>
      <c r="AV37" s="700"/>
      <c r="AW37" s="700"/>
      <c r="AX37" s="700"/>
      <c r="AY37" s="701"/>
      <c r="AZ37" s="664">
        <v>159000</v>
      </c>
      <c r="BA37" s="665"/>
      <c r="BB37" s="665"/>
      <c r="BC37" s="665"/>
      <c r="BD37" s="675"/>
      <c r="BE37" s="675"/>
      <c r="BF37" s="702"/>
      <c r="BG37" s="706" t="s">
        <v>343</v>
      </c>
      <c r="BH37" s="703"/>
      <c r="BI37" s="703"/>
      <c r="BJ37" s="703"/>
      <c r="BK37" s="703"/>
      <c r="BL37" s="703"/>
      <c r="BM37" s="703"/>
      <c r="BN37" s="703"/>
      <c r="BO37" s="703"/>
      <c r="BP37" s="703"/>
      <c r="BQ37" s="703"/>
      <c r="BR37" s="703"/>
      <c r="BS37" s="703"/>
      <c r="BT37" s="703"/>
      <c r="BU37" s="704"/>
      <c r="BV37" s="664">
        <v>16697</v>
      </c>
      <c r="BW37" s="665"/>
      <c r="BX37" s="665"/>
      <c r="BY37" s="665"/>
      <c r="BZ37" s="665"/>
      <c r="CA37" s="665"/>
      <c r="CB37" s="705"/>
      <c r="CD37" s="706" t="s">
        <v>344</v>
      </c>
      <c r="CE37" s="703"/>
      <c r="CF37" s="703"/>
      <c r="CG37" s="703"/>
      <c r="CH37" s="703"/>
      <c r="CI37" s="703"/>
      <c r="CJ37" s="703"/>
      <c r="CK37" s="703"/>
      <c r="CL37" s="703"/>
      <c r="CM37" s="703"/>
      <c r="CN37" s="703"/>
      <c r="CO37" s="703"/>
      <c r="CP37" s="703"/>
      <c r="CQ37" s="704"/>
      <c r="CR37" s="664">
        <v>290314</v>
      </c>
      <c r="CS37" s="675"/>
      <c r="CT37" s="675"/>
      <c r="CU37" s="675"/>
      <c r="CV37" s="675"/>
      <c r="CW37" s="675"/>
      <c r="CX37" s="675"/>
      <c r="CY37" s="676"/>
      <c r="CZ37" s="667">
        <v>7.1</v>
      </c>
      <c r="DA37" s="677"/>
      <c r="DB37" s="677"/>
      <c r="DC37" s="678"/>
      <c r="DD37" s="670">
        <v>290314</v>
      </c>
      <c r="DE37" s="675"/>
      <c r="DF37" s="675"/>
      <c r="DG37" s="675"/>
      <c r="DH37" s="675"/>
      <c r="DI37" s="675"/>
      <c r="DJ37" s="675"/>
      <c r="DK37" s="676"/>
      <c r="DL37" s="670">
        <v>290314</v>
      </c>
      <c r="DM37" s="675"/>
      <c r="DN37" s="675"/>
      <c r="DO37" s="675"/>
      <c r="DP37" s="675"/>
      <c r="DQ37" s="675"/>
      <c r="DR37" s="675"/>
      <c r="DS37" s="675"/>
      <c r="DT37" s="675"/>
      <c r="DU37" s="675"/>
      <c r="DV37" s="676"/>
      <c r="DW37" s="667">
        <v>12.1</v>
      </c>
      <c r="DX37" s="677"/>
      <c r="DY37" s="677"/>
      <c r="DZ37" s="677"/>
      <c r="EA37" s="677"/>
      <c r="EB37" s="677"/>
      <c r="EC37" s="698"/>
    </row>
    <row r="38" spans="2:133" ht="11.25" customHeight="1">
      <c r="B38" s="661" t="s">
        <v>345</v>
      </c>
      <c r="C38" s="662"/>
      <c r="D38" s="662"/>
      <c r="E38" s="662"/>
      <c r="F38" s="662"/>
      <c r="G38" s="662"/>
      <c r="H38" s="662"/>
      <c r="I38" s="662"/>
      <c r="J38" s="662"/>
      <c r="K38" s="662"/>
      <c r="L38" s="662"/>
      <c r="M38" s="662"/>
      <c r="N38" s="662"/>
      <c r="O38" s="662"/>
      <c r="P38" s="662"/>
      <c r="Q38" s="663"/>
      <c r="R38" s="664">
        <v>122224</v>
      </c>
      <c r="S38" s="665"/>
      <c r="T38" s="665"/>
      <c r="U38" s="665"/>
      <c r="V38" s="665"/>
      <c r="W38" s="665"/>
      <c r="X38" s="665"/>
      <c r="Y38" s="666"/>
      <c r="Z38" s="691">
        <v>2.8</v>
      </c>
      <c r="AA38" s="691"/>
      <c r="AB38" s="691"/>
      <c r="AC38" s="691"/>
      <c r="AD38" s="692" t="s">
        <v>238</v>
      </c>
      <c r="AE38" s="692"/>
      <c r="AF38" s="692"/>
      <c r="AG38" s="692"/>
      <c r="AH38" s="692"/>
      <c r="AI38" s="692"/>
      <c r="AJ38" s="692"/>
      <c r="AK38" s="692"/>
      <c r="AL38" s="667" t="s">
        <v>245</v>
      </c>
      <c r="AM38" s="668"/>
      <c r="AN38" s="668"/>
      <c r="AO38" s="693"/>
      <c r="AQ38" s="699" t="s">
        <v>346</v>
      </c>
      <c r="AR38" s="700"/>
      <c r="AS38" s="700"/>
      <c r="AT38" s="700"/>
      <c r="AU38" s="700"/>
      <c r="AV38" s="700"/>
      <c r="AW38" s="700"/>
      <c r="AX38" s="700"/>
      <c r="AY38" s="701"/>
      <c r="AZ38" s="664">
        <v>5931</v>
      </c>
      <c r="BA38" s="665"/>
      <c r="BB38" s="665"/>
      <c r="BC38" s="665"/>
      <c r="BD38" s="675"/>
      <c r="BE38" s="675"/>
      <c r="BF38" s="702"/>
      <c r="BG38" s="706" t="s">
        <v>347</v>
      </c>
      <c r="BH38" s="703"/>
      <c r="BI38" s="703"/>
      <c r="BJ38" s="703"/>
      <c r="BK38" s="703"/>
      <c r="BL38" s="703"/>
      <c r="BM38" s="703"/>
      <c r="BN38" s="703"/>
      <c r="BO38" s="703"/>
      <c r="BP38" s="703"/>
      <c r="BQ38" s="703"/>
      <c r="BR38" s="703"/>
      <c r="BS38" s="703"/>
      <c r="BT38" s="703"/>
      <c r="BU38" s="704"/>
      <c r="BV38" s="664">
        <v>875</v>
      </c>
      <c r="BW38" s="665"/>
      <c r="BX38" s="665"/>
      <c r="BY38" s="665"/>
      <c r="BZ38" s="665"/>
      <c r="CA38" s="665"/>
      <c r="CB38" s="705"/>
      <c r="CD38" s="706" t="s">
        <v>348</v>
      </c>
      <c r="CE38" s="703"/>
      <c r="CF38" s="703"/>
      <c r="CG38" s="703"/>
      <c r="CH38" s="703"/>
      <c r="CI38" s="703"/>
      <c r="CJ38" s="703"/>
      <c r="CK38" s="703"/>
      <c r="CL38" s="703"/>
      <c r="CM38" s="703"/>
      <c r="CN38" s="703"/>
      <c r="CO38" s="703"/>
      <c r="CP38" s="703"/>
      <c r="CQ38" s="704"/>
      <c r="CR38" s="664">
        <v>291358</v>
      </c>
      <c r="CS38" s="665"/>
      <c r="CT38" s="665"/>
      <c r="CU38" s="665"/>
      <c r="CV38" s="665"/>
      <c r="CW38" s="665"/>
      <c r="CX38" s="665"/>
      <c r="CY38" s="666"/>
      <c r="CZ38" s="667">
        <v>7.1</v>
      </c>
      <c r="DA38" s="677"/>
      <c r="DB38" s="677"/>
      <c r="DC38" s="678"/>
      <c r="DD38" s="670">
        <v>239365</v>
      </c>
      <c r="DE38" s="665"/>
      <c r="DF38" s="665"/>
      <c r="DG38" s="665"/>
      <c r="DH38" s="665"/>
      <c r="DI38" s="665"/>
      <c r="DJ38" s="665"/>
      <c r="DK38" s="666"/>
      <c r="DL38" s="670">
        <v>228019</v>
      </c>
      <c r="DM38" s="665"/>
      <c r="DN38" s="665"/>
      <c r="DO38" s="665"/>
      <c r="DP38" s="665"/>
      <c r="DQ38" s="665"/>
      <c r="DR38" s="665"/>
      <c r="DS38" s="665"/>
      <c r="DT38" s="665"/>
      <c r="DU38" s="665"/>
      <c r="DV38" s="666"/>
      <c r="DW38" s="667">
        <v>9.5</v>
      </c>
      <c r="DX38" s="677"/>
      <c r="DY38" s="677"/>
      <c r="DZ38" s="677"/>
      <c r="EA38" s="677"/>
      <c r="EB38" s="677"/>
      <c r="EC38" s="698"/>
    </row>
    <row r="39" spans="2:133" ht="11.25" customHeight="1">
      <c r="B39" s="661" t="s">
        <v>349</v>
      </c>
      <c r="C39" s="662"/>
      <c r="D39" s="662"/>
      <c r="E39" s="662"/>
      <c r="F39" s="662"/>
      <c r="G39" s="662"/>
      <c r="H39" s="662"/>
      <c r="I39" s="662"/>
      <c r="J39" s="662"/>
      <c r="K39" s="662"/>
      <c r="L39" s="662"/>
      <c r="M39" s="662"/>
      <c r="N39" s="662"/>
      <c r="O39" s="662"/>
      <c r="P39" s="662"/>
      <c r="Q39" s="663"/>
      <c r="R39" s="664">
        <v>43439</v>
      </c>
      <c r="S39" s="665"/>
      <c r="T39" s="665"/>
      <c r="U39" s="665"/>
      <c r="V39" s="665"/>
      <c r="W39" s="665"/>
      <c r="X39" s="665"/>
      <c r="Y39" s="666"/>
      <c r="Z39" s="691">
        <v>1</v>
      </c>
      <c r="AA39" s="691"/>
      <c r="AB39" s="691"/>
      <c r="AC39" s="691"/>
      <c r="AD39" s="692">
        <v>717</v>
      </c>
      <c r="AE39" s="692"/>
      <c r="AF39" s="692"/>
      <c r="AG39" s="692"/>
      <c r="AH39" s="692"/>
      <c r="AI39" s="692"/>
      <c r="AJ39" s="692"/>
      <c r="AK39" s="692"/>
      <c r="AL39" s="667">
        <v>0</v>
      </c>
      <c r="AM39" s="668"/>
      <c r="AN39" s="668"/>
      <c r="AO39" s="693"/>
      <c r="AQ39" s="699" t="s">
        <v>350</v>
      </c>
      <c r="AR39" s="700"/>
      <c r="AS39" s="700"/>
      <c r="AT39" s="700"/>
      <c r="AU39" s="700"/>
      <c r="AV39" s="700"/>
      <c r="AW39" s="700"/>
      <c r="AX39" s="700"/>
      <c r="AY39" s="701"/>
      <c r="AZ39" s="664" t="s">
        <v>238</v>
      </c>
      <c r="BA39" s="665"/>
      <c r="BB39" s="665"/>
      <c r="BC39" s="665"/>
      <c r="BD39" s="675"/>
      <c r="BE39" s="675"/>
      <c r="BF39" s="702"/>
      <c r="BG39" s="706" t="s">
        <v>351</v>
      </c>
      <c r="BH39" s="703"/>
      <c r="BI39" s="703"/>
      <c r="BJ39" s="703"/>
      <c r="BK39" s="703"/>
      <c r="BL39" s="703"/>
      <c r="BM39" s="703"/>
      <c r="BN39" s="703"/>
      <c r="BO39" s="703"/>
      <c r="BP39" s="703"/>
      <c r="BQ39" s="703"/>
      <c r="BR39" s="703"/>
      <c r="BS39" s="703"/>
      <c r="BT39" s="703"/>
      <c r="BU39" s="704"/>
      <c r="BV39" s="664">
        <v>1356</v>
      </c>
      <c r="BW39" s="665"/>
      <c r="BX39" s="665"/>
      <c r="BY39" s="665"/>
      <c r="BZ39" s="665"/>
      <c r="CA39" s="665"/>
      <c r="CB39" s="705"/>
      <c r="CD39" s="706" t="s">
        <v>352</v>
      </c>
      <c r="CE39" s="703"/>
      <c r="CF39" s="703"/>
      <c r="CG39" s="703"/>
      <c r="CH39" s="703"/>
      <c r="CI39" s="703"/>
      <c r="CJ39" s="703"/>
      <c r="CK39" s="703"/>
      <c r="CL39" s="703"/>
      <c r="CM39" s="703"/>
      <c r="CN39" s="703"/>
      <c r="CO39" s="703"/>
      <c r="CP39" s="703"/>
      <c r="CQ39" s="704"/>
      <c r="CR39" s="664">
        <v>241100</v>
      </c>
      <c r="CS39" s="675"/>
      <c r="CT39" s="675"/>
      <c r="CU39" s="675"/>
      <c r="CV39" s="675"/>
      <c r="CW39" s="675"/>
      <c r="CX39" s="675"/>
      <c r="CY39" s="676"/>
      <c r="CZ39" s="667">
        <v>5.9</v>
      </c>
      <c r="DA39" s="677"/>
      <c r="DB39" s="677"/>
      <c r="DC39" s="678"/>
      <c r="DD39" s="670">
        <v>226019</v>
      </c>
      <c r="DE39" s="675"/>
      <c r="DF39" s="675"/>
      <c r="DG39" s="675"/>
      <c r="DH39" s="675"/>
      <c r="DI39" s="675"/>
      <c r="DJ39" s="675"/>
      <c r="DK39" s="676"/>
      <c r="DL39" s="670" t="s">
        <v>238</v>
      </c>
      <c r="DM39" s="675"/>
      <c r="DN39" s="675"/>
      <c r="DO39" s="675"/>
      <c r="DP39" s="675"/>
      <c r="DQ39" s="675"/>
      <c r="DR39" s="675"/>
      <c r="DS39" s="675"/>
      <c r="DT39" s="675"/>
      <c r="DU39" s="675"/>
      <c r="DV39" s="676"/>
      <c r="DW39" s="667" t="s">
        <v>245</v>
      </c>
      <c r="DX39" s="677"/>
      <c r="DY39" s="677"/>
      <c r="DZ39" s="677"/>
      <c r="EA39" s="677"/>
      <c r="EB39" s="677"/>
      <c r="EC39" s="698"/>
    </row>
    <row r="40" spans="2:133" ht="11.25" customHeight="1">
      <c r="B40" s="661" t="s">
        <v>353</v>
      </c>
      <c r="C40" s="662"/>
      <c r="D40" s="662"/>
      <c r="E40" s="662"/>
      <c r="F40" s="662"/>
      <c r="G40" s="662"/>
      <c r="H40" s="662"/>
      <c r="I40" s="662"/>
      <c r="J40" s="662"/>
      <c r="K40" s="662"/>
      <c r="L40" s="662"/>
      <c r="M40" s="662"/>
      <c r="N40" s="662"/>
      <c r="O40" s="662"/>
      <c r="P40" s="662"/>
      <c r="Q40" s="663"/>
      <c r="R40" s="664">
        <v>371648</v>
      </c>
      <c r="S40" s="665"/>
      <c r="T40" s="665"/>
      <c r="U40" s="665"/>
      <c r="V40" s="665"/>
      <c r="W40" s="665"/>
      <c r="X40" s="665"/>
      <c r="Y40" s="666"/>
      <c r="Z40" s="691">
        <v>8.5</v>
      </c>
      <c r="AA40" s="691"/>
      <c r="AB40" s="691"/>
      <c r="AC40" s="691"/>
      <c r="AD40" s="692" t="s">
        <v>238</v>
      </c>
      <c r="AE40" s="692"/>
      <c r="AF40" s="692"/>
      <c r="AG40" s="692"/>
      <c r="AH40" s="692"/>
      <c r="AI40" s="692"/>
      <c r="AJ40" s="692"/>
      <c r="AK40" s="692"/>
      <c r="AL40" s="667" t="s">
        <v>238</v>
      </c>
      <c r="AM40" s="668"/>
      <c r="AN40" s="668"/>
      <c r="AO40" s="693"/>
      <c r="AQ40" s="699" t="s">
        <v>354</v>
      </c>
      <c r="AR40" s="700"/>
      <c r="AS40" s="700"/>
      <c r="AT40" s="700"/>
      <c r="AU40" s="700"/>
      <c r="AV40" s="700"/>
      <c r="AW40" s="700"/>
      <c r="AX40" s="700"/>
      <c r="AY40" s="701"/>
      <c r="AZ40" s="664" t="s">
        <v>245</v>
      </c>
      <c r="BA40" s="665"/>
      <c r="BB40" s="665"/>
      <c r="BC40" s="665"/>
      <c r="BD40" s="675"/>
      <c r="BE40" s="675"/>
      <c r="BF40" s="702"/>
      <c r="BG40" s="707" t="s">
        <v>355</v>
      </c>
      <c r="BH40" s="708"/>
      <c r="BI40" s="708"/>
      <c r="BJ40" s="708"/>
      <c r="BK40" s="708"/>
      <c r="BL40" s="222"/>
      <c r="BM40" s="703" t="s">
        <v>356</v>
      </c>
      <c r="BN40" s="703"/>
      <c r="BO40" s="703"/>
      <c r="BP40" s="703"/>
      <c r="BQ40" s="703"/>
      <c r="BR40" s="703"/>
      <c r="BS40" s="703"/>
      <c r="BT40" s="703"/>
      <c r="BU40" s="704"/>
      <c r="BV40" s="664">
        <v>84</v>
      </c>
      <c r="BW40" s="665"/>
      <c r="BX40" s="665"/>
      <c r="BY40" s="665"/>
      <c r="BZ40" s="665"/>
      <c r="CA40" s="665"/>
      <c r="CB40" s="705"/>
      <c r="CD40" s="706" t="s">
        <v>357</v>
      </c>
      <c r="CE40" s="703"/>
      <c r="CF40" s="703"/>
      <c r="CG40" s="703"/>
      <c r="CH40" s="703"/>
      <c r="CI40" s="703"/>
      <c r="CJ40" s="703"/>
      <c r="CK40" s="703"/>
      <c r="CL40" s="703"/>
      <c r="CM40" s="703"/>
      <c r="CN40" s="703"/>
      <c r="CO40" s="703"/>
      <c r="CP40" s="703"/>
      <c r="CQ40" s="704"/>
      <c r="CR40" s="664">
        <v>6626</v>
      </c>
      <c r="CS40" s="665"/>
      <c r="CT40" s="665"/>
      <c r="CU40" s="665"/>
      <c r="CV40" s="665"/>
      <c r="CW40" s="665"/>
      <c r="CX40" s="665"/>
      <c r="CY40" s="666"/>
      <c r="CZ40" s="667">
        <v>0.2</v>
      </c>
      <c r="DA40" s="677"/>
      <c r="DB40" s="677"/>
      <c r="DC40" s="678"/>
      <c r="DD40" s="670">
        <v>200</v>
      </c>
      <c r="DE40" s="665"/>
      <c r="DF40" s="665"/>
      <c r="DG40" s="665"/>
      <c r="DH40" s="665"/>
      <c r="DI40" s="665"/>
      <c r="DJ40" s="665"/>
      <c r="DK40" s="666"/>
      <c r="DL40" s="670" t="s">
        <v>245</v>
      </c>
      <c r="DM40" s="665"/>
      <c r="DN40" s="665"/>
      <c r="DO40" s="665"/>
      <c r="DP40" s="665"/>
      <c r="DQ40" s="665"/>
      <c r="DR40" s="665"/>
      <c r="DS40" s="665"/>
      <c r="DT40" s="665"/>
      <c r="DU40" s="665"/>
      <c r="DV40" s="666"/>
      <c r="DW40" s="667" t="s">
        <v>238</v>
      </c>
      <c r="DX40" s="677"/>
      <c r="DY40" s="677"/>
      <c r="DZ40" s="677"/>
      <c r="EA40" s="677"/>
      <c r="EB40" s="677"/>
      <c r="EC40" s="698"/>
    </row>
    <row r="41" spans="2:133" ht="11.25" customHeight="1">
      <c r="B41" s="661" t="s">
        <v>358</v>
      </c>
      <c r="C41" s="662"/>
      <c r="D41" s="662"/>
      <c r="E41" s="662"/>
      <c r="F41" s="662"/>
      <c r="G41" s="662"/>
      <c r="H41" s="662"/>
      <c r="I41" s="662"/>
      <c r="J41" s="662"/>
      <c r="K41" s="662"/>
      <c r="L41" s="662"/>
      <c r="M41" s="662"/>
      <c r="N41" s="662"/>
      <c r="O41" s="662"/>
      <c r="P41" s="662"/>
      <c r="Q41" s="663"/>
      <c r="R41" s="664" t="s">
        <v>238</v>
      </c>
      <c r="S41" s="665"/>
      <c r="T41" s="665"/>
      <c r="U41" s="665"/>
      <c r="V41" s="665"/>
      <c r="W41" s="665"/>
      <c r="X41" s="665"/>
      <c r="Y41" s="666"/>
      <c r="Z41" s="691" t="s">
        <v>238</v>
      </c>
      <c r="AA41" s="691"/>
      <c r="AB41" s="691"/>
      <c r="AC41" s="691"/>
      <c r="AD41" s="692" t="s">
        <v>245</v>
      </c>
      <c r="AE41" s="692"/>
      <c r="AF41" s="692"/>
      <c r="AG41" s="692"/>
      <c r="AH41" s="692"/>
      <c r="AI41" s="692"/>
      <c r="AJ41" s="692"/>
      <c r="AK41" s="692"/>
      <c r="AL41" s="667" t="s">
        <v>238</v>
      </c>
      <c r="AM41" s="668"/>
      <c r="AN41" s="668"/>
      <c r="AO41" s="693"/>
      <c r="AQ41" s="699" t="s">
        <v>359</v>
      </c>
      <c r="AR41" s="700"/>
      <c r="AS41" s="700"/>
      <c r="AT41" s="700"/>
      <c r="AU41" s="700"/>
      <c r="AV41" s="700"/>
      <c r="AW41" s="700"/>
      <c r="AX41" s="700"/>
      <c r="AY41" s="701"/>
      <c r="AZ41" s="664">
        <v>52533</v>
      </c>
      <c r="BA41" s="665"/>
      <c r="BB41" s="665"/>
      <c r="BC41" s="665"/>
      <c r="BD41" s="675"/>
      <c r="BE41" s="675"/>
      <c r="BF41" s="702"/>
      <c r="BG41" s="707"/>
      <c r="BH41" s="708"/>
      <c r="BI41" s="708"/>
      <c r="BJ41" s="708"/>
      <c r="BK41" s="708"/>
      <c r="BL41" s="222"/>
      <c r="BM41" s="703" t="s">
        <v>360</v>
      </c>
      <c r="BN41" s="703"/>
      <c r="BO41" s="703"/>
      <c r="BP41" s="703"/>
      <c r="BQ41" s="703"/>
      <c r="BR41" s="703"/>
      <c r="BS41" s="703"/>
      <c r="BT41" s="703"/>
      <c r="BU41" s="704"/>
      <c r="BV41" s="664">
        <v>1</v>
      </c>
      <c r="BW41" s="665"/>
      <c r="BX41" s="665"/>
      <c r="BY41" s="665"/>
      <c r="BZ41" s="665"/>
      <c r="CA41" s="665"/>
      <c r="CB41" s="705"/>
      <c r="CD41" s="706" t="s">
        <v>361</v>
      </c>
      <c r="CE41" s="703"/>
      <c r="CF41" s="703"/>
      <c r="CG41" s="703"/>
      <c r="CH41" s="703"/>
      <c r="CI41" s="703"/>
      <c r="CJ41" s="703"/>
      <c r="CK41" s="703"/>
      <c r="CL41" s="703"/>
      <c r="CM41" s="703"/>
      <c r="CN41" s="703"/>
      <c r="CO41" s="703"/>
      <c r="CP41" s="703"/>
      <c r="CQ41" s="704"/>
      <c r="CR41" s="664" t="s">
        <v>245</v>
      </c>
      <c r="CS41" s="675"/>
      <c r="CT41" s="675"/>
      <c r="CU41" s="675"/>
      <c r="CV41" s="675"/>
      <c r="CW41" s="675"/>
      <c r="CX41" s="675"/>
      <c r="CY41" s="676"/>
      <c r="CZ41" s="667" t="s">
        <v>245</v>
      </c>
      <c r="DA41" s="677"/>
      <c r="DB41" s="677"/>
      <c r="DC41" s="678"/>
      <c r="DD41" s="670" t="s">
        <v>238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362</v>
      </c>
      <c r="C42" s="662"/>
      <c r="D42" s="662"/>
      <c r="E42" s="662"/>
      <c r="F42" s="662"/>
      <c r="G42" s="662"/>
      <c r="H42" s="662"/>
      <c r="I42" s="662"/>
      <c r="J42" s="662"/>
      <c r="K42" s="662"/>
      <c r="L42" s="662"/>
      <c r="M42" s="662"/>
      <c r="N42" s="662"/>
      <c r="O42" s="662"/>
      <c r="P42" s="662"/>
      <c r="Q42" s="663"/>
      <c r="R42" s="664" t="s">
        <v>238</v>
      </c>
      <c r="S42" s="665"/>
      <c r="T42" s="665"/>
      <c r="U42" s="665"/>
      <c r="V42" s="665"/>
      <c r="W42" s="665"/>
      <c r="X42" s="665"/>
      <c r="Y42" s="666"/>
      <c r="Z42" s="691" t="s">
        <v>238</v>
      </c>
      <c r="AA42" s="691"/>
      <c r="AB42" s="691"/>
      <c r="AC42" s="691"/>
      <c r="AD42" s="692" t="s">
        <v>245</v>
      </c>
      <c r="AE42" s="692"/>
      <c r="AF42" s="692"/>
      <c r="AG42" s="692"/>
      <c r="AH42" s="692"/>
      <c r="AI42" s="692"/>
      <c r="AJ42" s="692"/>
      <c r="AK42" s="692"/>
      <c r="AL42" s="667" t="s">
        <v>238</v>
      </c>
      <c r="AM42" s="668"/>
      <c r="AN42" s="668"/>
      <c r="AO42" s="693"/>
      <c r="AQ42" s="711" t="s">
        <v>363</v>
      </c>
      <c r="AR42" s="712"/>
      <c r="AS42" s="712"/>
      <c r="AT42" s="712"/>
      <c r="AU42" s="712"/>
      <c r="AV42" s="712"/>
      <c r="AW42" s="712"/>
      <c r="AX42" s="712"/>
      <c r="AY42" s="713"/>
      <c r="AZ42" s="644">
        <v>238825</v>
      </c>
      <c r="BA42" s="679"/>
      <c r="BB42" s="679"/>
      <c r="BC42" s="679"/>
      <c r="BD42" s="645"/>
      <c r="BE42" s="645"/>
      <c r="BF42" s="694"/>
      <c r="BG42" s="709"/>
      <c r="BH42" s="710"/>
      <c r="BI42" s="710"/>
      <c r="BJ42" s="710"/>
      <c r="BK42" s="710"/>
      <c r="BL42" s="223"/>
      <c r="BM42" s="695" t="s">
        <v>364</v>
      </c>
      <c r="BN42" s="695"/>
      <c r="BO42" s="695"/>
      <c r="BP42" s="695"/>
      <c r="BQ42" s="695"/>
      <c r="BR42" s="695"/>
      <c r="BS42" s="695"/>
      <c r="BT42" s="695"/>
      <c r="BU42" s="696"/>
      <c r="BV42" s="644">
        <v>437</v>
      </c>
      <c r="BW42" s="679"/>
      <c r="BX42" s="679"/>
      <c r="BY42" s="679"/>
      <c r="BZ42" s="679"/>
      <c r="CA42" s="679"/>
      <c r="CB42" s="697"/>
      <c r="CD42" s="661" t="s">
        <v>365</v>
      </c>
      <c r="CE42" s="662"/>
      <c r="CF42" s="662"/>
      <c r="CG42" s="662"/>
      <c r="CH42" s="662"/>
      <c r="CI42" s="662"/>
      <c r="CJ42" s="662"/>
      <c r="CK42" s="662"/>
      <c r="CL42" s="662"/>
      <c r="CM42" s="662"/>
      <c r="CN42" s="662"/>
      <c r="CO42" s="662"/>
      <c r="CP42" s="662"/>
      <c r="CQ42" s="663"/>
      <c r="CR42" s="664">
        <v>575733</v>
      </c>
      <c r="CS42" s="675"/>
      <c r="CT42" s="675"/>
      <c r="CU42" s="675"/>
      <c r="CV42" s="675"/>
      <c r="CW42" s="675"/>
      <c r="CX42" s="675"/>
      <c r="CY42" s="676"/>
      <c r="CZ42" s="667">
        <v>14</v>
      </c>
      <c r="DA42" s="677"/>
      <c r="DB42" s="677"/>
      <c r="DC42" s="678"/>
      <c r="DD42" s="670">
        <v>143052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366</v>
      </c>
      <c r="C43" s="662"/>
      <c r="D43" s="662"/>
      <c r="E43" s="662"/>
      <c r="F43" s="662"/>
      <c r="G43" s="662"/>
      <c r="H43" s="662"/>
      <c r="I43" s="662"/>
      <c r="J43" s="662"/>
      <c r="K43" s="662"/>
      <c r="L43" s="662"/>
      <c r="M43" s="662"/>
      <c r="N43" s="662"/>
      <c r="O43" s="662"/>
      <c r="P43" s="662"/>
      <c r="Q43" s="663"/>
      <c r="R43" s="664">
        <v>111371</v>
      </c>
      <c r="S43" s="665"/>
      <c r="T43" s="665"/>
      <c r="U43" s="665"/>
      <c r="V43" s="665"/>
      <c r="W43" s="665"/>
      <c r="X43" s="665"/>
      <c r="Y43" s="666"/>
      <c r="Z43" s="691">
        <v>2.5</v>
      </c>
      <c r="AA43" s="691"/>
      <c r="AB43" s="691"/>
      <c r="AC43" s="691"/>
      <c r="AD43" s="692" t="s">
        <v>238</v>
      </c>
      <c r="AE43" s="692"/>
      <c r="AF43" s="692"/>
      <c r="AG43" s="692"/>
      <c r="AH43" s="692"/>
      <c r="AI43" s="692"/>
      <c r="AJ43" s="692"/>
      <c r="AK43" s="692"/>
      <c r="AL43" s="667" t="s">
        <v>238</v>
      </c>
      <c r="AM43" s="668"/>
      <c r="AN43" s="668"/>
      <c r="AO43" s="693"/>
      <c r="BV43" s="224"/>
      <c r="BW43" s="224"/>
      <c r="BX43" s="224"/>
      <c r="BY43" s="224"/>
      <c r="BZ43" s="224"/>
      <c r="CA43" s="224"/>
      <c r="CB43" s="224"/>
      <c r="CD43" s="661" t="s">
        <v>367</v>
      </c>
      <c r="CE43" s="662"/>
      <c r="CF43" s="662"/>
      <c r="CG43" s="662"/>
      <c r="CH43" s="662"/>
      <c r="CI43" s="662"/>
      <c r="CJ43" s="662"/>
      <c r="CK43" s="662"/>
      <c r="CL43" s="662"/>
      <c r="CM43" s="662"/>
      <c r="CN43" s="662"/>
      <c r="CO43" s="662"/>
      <c r="CP43" s="662"/>
      <c r="CQ43" s="663"/>
      <c r="CR43" s="664">
        <v>13900</v>
      </c>
      <c r="CS43" s="675"/>
      <c r="CT43" s="675"/>
      <c r="CU43" s="675"/>
      <c r="CV43" s="675"/>
      <c r="CW43" s="675"/>
      <c r="CX43" s="675"/>
      <c r="CY43" s="676"/>
      <c r="CZ43" s="667">
        <v>0.3</v>
      </c>
      <c r="DA43" s="677"/>
      <c r="DB43" s="677"/>
      <c r="DC43" s="678"/>
      <c r="DD43" s="670">
        <v>13900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368</v>
      </c>
      <c r="C44" s="642"/>
      <c r="D44" s="642"/>
      <c r="E44" s="642"/>
      <c r="F44" s="642"/>
      <c r="G44" s="642"/>
      <c r="H44" s="642"/>
      <c r="I44" s="642"/>
      <c r="J44" s="642"/>
      <c r="K44" s="642"/>
      <c r="L44" s="642"/>
      <c r="M44" s="642"/>
      <c r="N44" s="642"/>
      <c r="O44" s="642"/>
      <c r="P44" s="642"/>
      <c r="Q44" s="643"/>
      <c r="R44" s="644">
        <v>4372656</v>
      </c>
      <c r="S44" s="679"/>
      <c r="T44" s="679"/>
      <c r="U44" s="679"/>
      <c r="V44" s="679"/>
      <c r="W44" s="679"/>
      <c r="X44" s="679"/>
      <c r="Y44" s="680"/>
      <c r="Z44" s="681">
        <v>100</v>
      </c>
      <c r="AA44" s="681"/>
      <c r="AB44" s="681"/>
      <c r="AC44" s="681"/>
      <c r="AD44" s="682">
        <v>2294379</v>
      </c>
      <c r="AE44" s="682"/>
      <c r="AF44" s="682"/>
      <c r="AG44" s="682"/>
      <c r="AH44" s="682"/>
      <c r="AI44" s="682"/>
      <c r="AJ44" s="682"/>
      <c r="AK44" s="682"/>
      <c r="AL44" s="647">
        <v>100</v>
      </c>
      <c r="AM44" s="683"/>
      <c r="AN44" s="683"/>
      <c r="AO44" s="684"/>
      <c r="CD44" s="685" t="s">
        <v>315</v>
      </c>
      <c r="CE44" s="686"/>
      <c r="CF44" s="661" t="s">
        <v>369</v>
      </c>
      <c r="CG44" s="662"/>
      <c r="CH44" s="662"/>
      <c r="CI44" s="662"/>
      <c r="CJ44" s="662"/>
      <c r="CK44" s="662"/>
      <c r="CL44" s="662"/>
      <c r="CM44" s="662"/>
      <c r="CN44" s="662"/>
      <c r="CO44" s="662"/>
      <c r="CP44" s="662"/>
      <c r="CQ44" s="663"/>
      <c r="CR44" s="664">
        <v>575733</v>
      </c>
      <c r="CS44" s="665"/>
      <c r="CT44" s="665"/>
      <c r="CU44" s="665"/>
      <c r="CV44" s="665"/>
      <c r="CW44" s="665"/>
      <c r="CX44" s="665"/>
      <c r="CY44" s="666"/>
      <c r="CZ44" s="667">
        <v>14</v>
      </c>
      <c r="DA44" s="668"/>
      <c r="DB44" s="668"/>
      <c r="DC44" s="669"/>
      <c r="DD44" s="670">
        <v>143052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370</v>
      </c>
      <c r="CG45" s="662"/>
      <c r="CH45" s="662"/>
      <c r="CI45" s="662"/>
      <c r="CJ45" s="662"/>
      <c r="CK45" s="662"/>
      <c r="CL45" s="662"/>
      <c r="CM45" s="662"/>
      <c r="CN45" s="662"/>
      <c r="CO45" s="662"/>
      <c r="CP45" s="662"/>
      <c r="CQ45" s="663"/>
      <c r="CR45" s="664">
        <v>369230</v>
      </c>
      <c r="CS45" s="675"/>
      <c r="CT45" s="675"/>
      <c r="CU45" s="675"/>
      <c r="CV45" s="675"/>
      <c r="CW45" s="675"/>
      <c r="CX45" s="675"/>
      <c r="CY45" s="676"/>
      <c r="CZ45" s="667">
        <v>9</v>
      </c>
      <c r="DA45" s="677"/>
      <c r="DB45" s="677"/>
      <c r="DC45" s="678"/>
      <c r="DD45" s="670">
        <v>24360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371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372</v>
      </c>
      <c r="CG46" s="662"/>
      <c r="CH46" s="662"/>
      <c r="CI46" s="662"/>
      <c r="CJ46" s="662"/>
      <c r="CK46" s="662"/>
      <c r="CL46" s="662"/>
      <c r="CM46" s="662"/>
      <c r="CN46" s="662"/>
      <c r="CO46" s="662"/>
      <c r="CP46" s="662"/>
      <c r="CQ46" s="663"/>
      <c r="CR46" s="664">
        <v>196253</v>
      </c>
      <c r="CS46" s="665"/>
      <c r="CT46" s="665"/>
      <c r="CU46" s="665"/>
      <c r="CV46" s="665"/>
      <c r="CW46" s="665"/>
      <c r="CX46" s="665"/>
      <c r="CY46" s="666"/>
      <c r="CZ46" s="667">
        <v>4.8</v>
      </c>
      <c r="DA46" s="668"/>
      <c r="DB46" s="668"/>
      <c r="DC46" s="669"/>
      <c r="DD46" s="670">
        <v>117642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373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374</v>
      </c>
      <c r="CG47" s="662"/>
      <c r="CH47" s="662"/>
      <c r="CI47" s="662"/>
      <c r="CJ47" s="662"/>
      <c r="CK47" s="662"/>
      <c r="CL47" s="662"/>
      <c r="CM47" s="662"/>
      <c r="CN47" s="662"/>
      <c r="CO47" s="662"/>
      <c r="CP47" s="662"/>
      <c r="CQ47" s="663"/>
      <c r="CR47" s="664" t="s">
        <v>245</v>
      </c>
      <c r="CS47" s="675"/>
      <c r="CT47" s="675"/>
      <c r="CU47" s="675"/>
      <c r="CV47" s="675"/>
      <c r="CW47" s="675"/>
      <c r="CX47" s="675"/>
      <c r="CY47" s="676"/>
      <c r="CZ47" s="667" t="s">
        <v>238</v>
      </c>
      <c r="DA47" s="677"/>
      <c r="DB47" s="677"/>
      <c r="DC47" s="678"/>
      <c r="DD47" s="670" t="s">
        <v>238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375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376</v>
      </c>
      <c r="CG48" s="662"/>
      <c r="CH48" s="662"/>
      <c r="CI48" s="662"/>
      <c r="CJ48" s="662"/>
      <c r="CK48" s="662"/>
      <c r="CL48" s="662"/>
      <c r="CM48" s="662"/>
      <c r="CN48" s="662"/>
      <c r="CO48" s="662"/>
      <c r="CP48" s="662"/>
      <c r="CQ48" s="663"/>
      <c r="CR48" s="664" t="s">
        <v>245</v>
      </c>
      <c r="CS48" s="665"/>
      <c r="CT48" s="665"/>
      <c r="CU48" s="665"/>
      <c r="CV48" s="665"/>
      <c r="CW48" s="665"/>
      <c r="CX48" s="665"/>
      <c r="CY48" s="666"/>
      <c r="CZ48" s="667" t="s">
        <v>245</v>
      </c>
      <c r="DA48" s="668"/>
      <c r="DB48" s="668"/>
      <c r="DC48" s="669"/>
      <c r="DD48" s="670" t="s">
        <v>245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377</v>
      </c>
      <c r="CE49" s="642"/>
      <c r="CF49" s="642"/>
      <c r="CG49" s="642"/>
      <c r="CH49" s="642"/>
      <c r="CI49" s="642"/>
      <c r="CJ49" s="642"/>
      <c r="CK49" s="642"/>
      <c r="CL49" s="642"/>
      <c r="CM49" s="642"/>
      <c r="CN49" s="642"/>
      <c r="CO49" s="642"/>
      <c r="CP49" s="642"/>
      <c r="CQ49" s="643"/>
      <c r="CR49" s="644">
        <v>4117743</v>
      </c>
      <c r="CS49" s="645"/>
      <c r="CT49" s="645"/>
      <c r="CU49" s="645"/>
      <c r="CV49" s="645"/>
      <c r="CW49" s="645"/>
      <c r="CX49" s="645"/>
      <c r="CY49" s="646"/>
      <c r="CZ49" s="647">
        <v>100</v>
      </c>
      <c r="DA49" s="648"/>
      <c r="DB49" s="648"/>
      <c r="DC49" s="649"/>
      <c r="DD49" s="650">
        <v>2499972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EHER9I2VB3WK8M4vl8jg3T5+I5SMHIlV7pgvKCAJDOl2nTOJdnnZp+g0z376wuS2a4CIVQOf4xSRMvAbRbRyw==" saltValue="numZKuJDnR2jV/JYmttD7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CM83" sqref="CM83:CQ83"/>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378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379</v>
      </c>
      <c r="DK2" s="1156"/>
      <c r="DL2" s="1156"/>
      <c r="DM2" s="1156"/>
      <c r="DN2" s="1156"/>
      <c r="DO2" s="1157"/>
      <c r="DP2" s="231"/>
      <c r="DQ2" s="1155" t="s">
        <v>380</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381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382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383</v>
      </c>
      <c r="B5" s="1060"/>
      <c r="C5" s="1060"/>
      <c r="D5" s="1060"/>
      <c r="E5" s="1060"/>
      <c r="F5" s="1060"/>
      <c r="G5" s="1060"/>
      <c r="H5" s="1060"/>
      <c r="I5" s="1060"/>
      <c r="J5" s="1060"/>
      <c r="K5" s="1060"/>
      <c r="L5" s="1060"/>
      <c r="M5" s="1060"/>
      <c r="N5" s="1060"/>
      <c r="O5" s="1060"/>
      <c r="P5" s="1061"/>
      <c r="Q5" s="1065" t="s">
        <v>384</v>
      </c>
      <c r="R5" s="1066"/>
      <c r="S5" s="1066"/>
      <c r="T5" s="1066"/>
      <c r="U5" s="1067"/>
      <c r="V5" s="1065" t="s">
        <v>385</v>
      </c>
      <c r="W5" s="1066"/>
      <c r="X5" s="1066"/>
      <c r="Y5" s="1066"/>
      <c r="Z5" s="1067"/>
      <c r="AA5" s="1065" t="s">
        <v>386</v>
      </c>
      <c r="AB5" s="1066"/>
      <c r="AC5" s="1066"/>
      <c r="AD5" s="1066"/>
      <c r="AE5" s="1066"/>
      <c r="AF5" s="1158" t="s">
        <v>387</v>
      </c>
      <c r="AG5" s="1066"/>
      <c r="AH5" s="1066"/>
      <c r="AI5" s="1066"/>
      <c r="AJ5" s="1079"/>
      <c r="AK5" s="1066" t="s">
        <v>388</v>
      </c>
      <c r="AL5" s="1066"/>
      <c r="AM5" s="1066"/>
      <c r="AN5" s="1066"/>
      <c r="AO5" s="1067"/>
      <c r="AP5" s="1065" t="s">
        <v>389</v>
      </c>
      <c r="AQ5" s="1066"/>
      <c r="AR5" s="1066"/>
      <c r="AS5" s="1066"/>
      <c r="AT5" s="1067"/>
      <c r="AU5" s="1065" t="s">
        <v>390</v>
      </c>
      <c r="AV5" s="1066"/>
      <c r="AW5" s="1066"/>
      <c r="AX5" s="1066"/>
      <c r="AY5" s="1079"/>
      <c r="AZ5" s="235"/>
      <c r="BA5" s="235"/>
      <c r="BB5" s="235"/>
      <c r="BC5" s="235"/>
      <c r="BD5" s="235"/>
      <c r="BE5" s="236"/>
      <c r="BF5" s="236"/>
      <c r="BG5" s="236"/>
      <c r="BH5" s="236"/>
      <c r="BI5" s="236"/>
      <c r="BJ5" s="236"/>
      <c r="BK5" s="236"/>
      <c r="BL5" s="236"/>
      <c r="BM5" s="236"/>
      <c r="BN5" s="236"/>
      <c r="BO5" s="236"/>
      <c r="BP5" s="236"/>
      <c r="BQ5" s="1059" t="s">
        <v>391</v>
      </c>
      <c r="BR5" s="1060"/>
      <c r="BS5" s="1060"/>
      <c r="BT5" s="1060"/>
      <c r="BU5" s="1060"/>
      <c r="BV5" s="1060"/>
      <c r="BW5" s="1060"/>
      <c r="BX5" s="1060"/>
      <c r="BY5" s="1060"/>
      <c r="BZ5" s="1060"/>
      <c r="CA5" s="1060"/>
      <c r="CB5" s="1060"/>
      <c r="CC5" s="1060"/>
      <c r="CD5" s="1060"/>
      <c r="CE5" s="1060"/>
      <c r="CF5" s="1060"/>
      <c r="CG5" s="1061"/>
      <c r="CH5" s="1065" t="s">
        <v>392</v>
      </c>
      <c r="CI5" s="1066"/>
      <c r="CJ5" s="1066"/>
      <c r="CK5" s="1066"/>
      <c r="CL5" s="1067"/>
      <c r="CM5" s="1065" t="s">
        <v>393</v>
      </c>
      <c r="CN5" s="1066"/>
      <c r="CO5" s="1066"/>
      <c r="CP5" s="1066"/>
      <c r="CQ5" s="1067"/>
      <c r="CR5" s="1065" t="s">
        <v>394</v>
      </c>
      <c r="CS5" s="1066"/>
      <c r="CT5" s="1066"/>
      <c r="CU5" s="1066"/>
      <c r="CV5" s="1067"/>
      <c r="CW5" s="1065" t="s">
        <v>395</v>
      </c>
      <c r="CX5" s="1066"/>
      <c r="CY5" s="1066"/>
      <c r="CZ5" s="1066"/>
      <c r="DA5" s="1067"/>
      <c r="DB5" s="1065" t="s">
        <v>396</v>
      </c>
      <c r="DC5" s="1066"/>
      <c r="DD5" s="1066"/>
      <c r="DE5" s="1066"/>
      <c r="DF5" s="1067"/>
      <c r="DG5" s="1148" t="s">
        <v>397</v>
      </c>
      <c r="DH5" s="1149"/>
      <c r="DI5" s="1149"/>
      <c r="DJ5" s="1149"/>
      <c r="DK5" s="1150"/>
      <c r="DL5" s="1148" t="s">
        <v>398</v>
      </c>
      <c r="DM5" s="1149"/>
      <c r="DN5" s="1149"/>
      <c r="DO5" s="1149"/>
      <c r="DP5" s="1150"/>
      <c r="DQ5" s="1065" t="s">
        <v>399</v>
      </c>
      <c r="DR5" s="1066"/>
      <c r="DS5" s="1066"/>
      <c r="DT5" s="1066"/>
      <c r="DU5" s="1067"/>
      <c r="DV5" s="1065" t="s">
        <v>390</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400</v>
      </c>
      <c r="C7" s="1112"/>
      <c r="D7" s="1112"/>
      <c r="E7" s="1112"/>
      <c r="F7" s="1112"/>
      <c r="G7" s="1112"/>
      <c r="H7" s="1112"/>
      <c r="I7" s="1112"/>
      <c r="J7" s="1112"/>
      <c r="K7" s="1112"/>
      <c r="L7" s="1112"/>
      <c r="M7" s="1112"/>
      <c r="N7" s="1112"/>
      <c r="O7" s="1112"/>
      <c r="P7" s="1113"/>
      <c r="Q7" s="1166">
        <v>4350</v>
      </c>
      <c r="R7" s="1167"/>
      <c r="S7" s="1167"/>
      <c r="T7" s="1167"/>
      <c r="U7" s="1167"/>
      <c r="V7" s="1167">
        <v>4104</v>
      </c>
      <c r="W7" s="1167"/>
      <c r="X7" s="1167"/>
      <c r="Y7" s="1167"/>
      <c r="Z7" s="1167"/>
      <c r="AA7" s="1167">
        <v>246</v>
      </c>
      <c r="AB7" s="1167"/>
      <c r="AC7" s="1167"/>
      <c r="AD7" s="1167"/>
      <c r="AE7" s="1168"/>
      <c r="AF7" s="1169">
        <v>218</v>
      </c>
      <c r="AG7" s="1170"/>
      <c r="AH7" s="1170"/>
      <c r="AI7" s="1170"/>
      <c r="AJ7" s="1171"/>
      <c r="AK7" s="1172">
        <v>174</v>
      </c>
      <c r="AL7" s="1173"/>
      <c r="AM7" s="1173"/>
      <c r="AN7" s="1173"/>
      <c r="AO7" s="1173"/>
      <c r="AP7" s="1173">
        <v>3499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596</v>
      </c>
      <c r="BT7" s="1164"/>
      <c r="BU7" s="1164"/>
      <c r="BV7" s="1164"/>
      <c r="BW7" s="1164"/>
      <c r="BX7" s="1164"/>
      <c r="BY7" s="1164"/>
      <c r="BZ7" s="1164"/>
      <c r="CA7" s="1164"/>
      <c r="CB7" s="1164"/>
      <c r="CC7" s="1164"/>
      <c r="CD7" s="1164"/>
      <c r="CE7" s="1164"/>
      <c r="CF7" s="1164"/>
      <c r="CG7" s="1176"/>
      <c r="CH7" s="1160">
        <v>0</v>
      </c>
      <c r="CI7" s="1161"/>
      <c r="CJ7" s="1161"/>
      <c r="CK7" s="1161"/>
      <c r="CL7" s="1162"/>
      <c r="CM7" s="1160">
        <v>11</v>
      </c>
      <c r="CN7" s="1161"/>
      <c r="CO7" s="1161"/>
      <c r="CP7" s="1161"/>
      <c r="CQ7" s="1162"/>
      <c r="CR7" s="1160">
        <v>5</v>
      </c>
      <c r="CS7" s="1161"/>
      <c r="CT7" s="1161"/>
      <c r="CU7" s="1161"/>
      <c r="CV7" s="1162"/>
      <c r="CW7" s="1160" t="s">
        <v>595</v>
      </c>
      <c r="CX7" s="1161"/>
      <c r="CY7" s="1161"/>
      <c r="CZ7" s="1161"/>
      <c r="DA7" s="1162"/>
      <c r="DB7" s="1160" t="s">
        <v>595</v>
      </c>
      <c r="DC7" s="1161"/>
      <c r="DD7" s="1161"/>
      <c r="DE7" s="1161"/>
      <c r="DF7" s="1162"/>
      <c r="DG7" s="1160" t="s">
        <v>595</v>
      </c>
      <c r="DH7" s="1161"/>
      <c r="DI7" s="1161"/>
      <c r="DJ7" s="1161"/>
      <c r="DK7" s="1162"/>
      <c r="DL7" s="1160" t="s">
        <v>595</v>
      </c>
      <c r="DM7" s="1161"/>
      <c r="DN7" s="1161"/>
      <c r="DO7" s="1161"/>
      <c r="DP7" s="1162"/>
      <c r="DQ7" s="1160" t="s">
        <v>595</v>
      </c>
      <c r="DR7" s="1161"/>
      <c r="DS7" s="1161"/>
      <c r="DT7" s="1161"/>
      <c r="DU7" s="1162"/>
      <c r="DV7" s="1163"/>
      <c r="DW7" s="1164"/>
      <c r="DX7" s="1164"/>
      <c r="DY7" s="1164"/>
      <c r="DZ7" s="1165"/>
      <c r="EA7" s="237"/>
    </row>
    <row r="8" spans="1:131" s="238" customFormat="1" ht="26.25" customHeight="1">
      <c r="A8" s="241">
        <v>2</v>
      </c>
      <c r="B8" s="1094" t="s">
        <v>401</v>
      </c>
      <c r="C8" s="1095"/>
      <c r="D8" s="1095"/>
      <c r="E8" s="1095"/>
      <c r="F8" s="1095"/>
      <c r="G8" s="1095"/>
      <c r="H8" s="1095"/>
      <c r="I8" s="1095"/>
      <c r="J8" s="1095"/>
      <c r="K8" s="1095"/>
      <c r="L8" s="1095"/>
      <c r="M8" s="1095"/>
      <c r="N8" s="1095"/>
      <c r="O8" s="1095"/>
      <c r="P8" s="1096"/>
      <c r="Q8" s="1102">
        <v>23</v>
      </c>
      <c r="R8" s="1103"/>
      <c r="S8" s="1103"/>
      <c r="T8" s="1103"/>
      <c r="U8" s="1103"/>
      <c r="V8" s="1103">
        <v>14</v>
      </c>
      <c r="W8" s="1103"/>
      <c r="X8" s="1103"/>
      <c r="Y8" s="1103"/>
      <c r="Z8" s="1103"/>
      <c r="AA8" s="1103">
        <v>9</v>
      </c>
      <c r="AB8" s="1103"/>
      <c r="AC8" s="1103"/>
      <c r="AD8" s="1103"/>
      <c r="AE8" s="1104"/>
      <c r="AF8" s="1099">
        <v>9</v>
      </c>
      <c r="AG8" s="1100"/>
      <c r="AH8" s="1100"/>
      <c r="AI8" s="1100"/>
      <c r="AJ8" s="1101"/>
      <c r="AK8" s="1144" t="s">
        <v>595</v>
      </c>
      <c r="AL8" s="1145"/>
      <c r="AM8" s="1145"/>
      <c r="AN8" s="1145"/>
      <c r="AO8" s="1145"/>
      <c r="AP8" s="1145" t="s">
        <v>595</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597</v>
      </c>
      <c r="BT8" s="1057"/>
      <c r="BU8" s="1057"/>
      <c r="BV8" s="1057"/>
      <c r="BW8" s="1057"/>
      <c r="BX8" s="1057"/>
      <c r="BY8" s="1057"/>
      <c r="BZ8" s="1057"/>
      <c r="CA8" s="1057"/>
      <c r="CB8" s="1057"/>
      <c r="CC8" s="1057"/>
      <c r="CD8" s="1057"/>
      <c r="CE8" s="1057"/>
      <c r="CF8" s="1057"/>
      <c r="CG8" s="1078"/>
      <c r="CH8" s="1053">
        <v>8</v>
      </c>
      <c r="CI8" s="1054"/>
      <c r="CJ8" s="1054"/>
      <c r="CK8" s="1054"/>
      <c r="CL8" s="1055"/>
      <c r="CM8" s="1053">
        <v>6</v>
      </c>
      <c r="CN8" s="1054"/>
      <c r="CO8" s="1054"/>
      <c r="CP8" s="1054"/>
      <c r="CQ8" s="1055"/>
      <c r="CR8" s="1053">
        <v>10</v>
      </c>
      <c r="CS8" s="1054"/>
      <c r="CT8" s="1054"/>
      <c r="CU8" s="1054"/>
      <c r="CV8" s="1055"/>
      <c r="CW8" s="1053">
        <v>16</v>
      </c>
      <c r="CX8" s="1054"/>
      <c r="CY8" s="1054"/>
      <c r="CZ8" s="1054"/>
      <c r="DA8" s="1055"/>
      <c r="DB8" s="1053" t="s">
        <v>595</v>
      </c>
      <c r="DC8" s="1054"/>
      <c r="DD8" s="1054"/>
      <c r="DE8" s="1054"/>
      <c r="DF8" s="1055"/>
      <c r="DG8" s="1053" t="s">
        <v>595</v>
      </c>
      <c r="DH8" s="1054"/>
      <c r="DI8" s="1054"/>
      <c r="DJ8" s="1054"/>
      <c r="DK8" s="1055"/>
      <c r="DL8" s="1053" t="s">
        <v>595</v>
      </c>
      <c r="DM8" s="1054"/>
      <c r="DN8" s="1054"/>
      <c r="DO8" s="1054"/>
      <c r="DP8" s="1055"/>
      <c r="DQ8" s="1053" t="s">
        <v>595</v>
      </c>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402</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403</v>
      </c>
      <c r="B23" s="1001" t="s">
        <v>404</v>
      </c>
      <c r="C23" s="1002"/>
      <c r="D23" s="1002"/>
      <c r="E23" s="1002"/>
      <c r="F23" s="1002"/>
      <c r="G23" s="1002"/>
      <c r="H23" s="1002"/>
      <c r="I23" s="1002"/>
      <c r="J23" s="1002"/>
      <c r="K23" s="1002"/>
      <c r="L23" s="1002"/>
      <c r="M23" s="1002"/>
      <c r="N23" s="1002"/>
      <c r="O23" s="1002"/>
      <c r="P23" s="1012"/>
      <c r="Q23" s="1131">
        <v>4373</v>
      </c>
      <c r="R23" s="1125"/>
      <c r="S23" s="1125"/>
      <c r="T23" s="1125"/>
      <c r="U23" s="1125"/>
      <c r="V23" s="1125">
        <v>4118</v>
      </c>
      <c r="W23" s="1125"/>
      <c r="X23" s="1125"/>
      <c r="Y23" s="1125"/>
      <c r="Z23" s="1125"/>
      <c r="AA23" s="1125">
        <v>255</v>
      </c>
      <c r="AB23" s="1125"/>
      <c r="AC23" s="1125"/>
      <c r="AD23" s="1125"/>
      <c r="AE23" s="1132"/>
      <c r="AF23" s="1133">
        <v>227</v>
      </c>
      <c r="AG23" s="1125"/>
      <c r="AH23" s="1125"/>
      <c r="AI23" s="1125"/>
      <c r="AJ23" s="1134"/>
      <c r="AK23" s="1135"/>
      <c r="AL23" s="1136"/>
      <c r="AM23" s="1136"/>
      <c r="AN23" s="1136"/>
      <c r="AO23" s="1136"/>
      <c r="AP23" s="1125">
        <v>3499</v>
      </c>
      <c r="AQ23" s="1125"/>
      <c r="AR23" s="1125"/>
      <c r="AS23" s="1125"/>
      <c r="AT23" s="1125"/>
      <c r="AU23" s="1126"/>
      <c r="AV23" s="1126"/>
      <c r="AW23" s="1126"/>
      <c r="AX23" s="1126"/>
      <c r="AY23" s="1127"/>
      <c r="AZ23" s="1128" t="s">
        <v>405</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406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407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383</v>
      </c>
      <c r="B26" s="1060"/>
      <c r="C26" s="1060"/>
      <c r="D26" s="1060"/>
      <c r="E26" s="1060"/>
      <c r="F26" s="1060"/>
      <c r="G26" s="1060"/>
      <c r="H26" s="1060"/>
      <c r="I26" s="1060"/>
      <c r="J26" s="1060"/>
      <c r="K26" s="1060"/>
      <c r="L26" s="1060"/>
      <c r="M26" s="1060"/>
      <c r="N26" s="1060"/>
      <c r="O26" s="1060"/>
      <c r="P26" s="1061"/>
      <c r="Q26" s="1065" t="s">
        <v>408</v>
      </c>
      <c r="R26" s="1066"/>
      <c r="S26" s="1066"/>
      <c r="T26" s="1066"/>
      <c r="U26" s="1067"/>
      <c r="V26" s="1065" t="s">
        <v>409</v>
      </c>
      <c r="W26" s="1066"/>
      <c r="X26" s="1066"/>
      <c r="Y26" s="1066"/>
      <c r="Z26" s="1067"/>
      <c r="AA26" s="1065" t="s">
        <v>410</v>
      </c>
      <c r="AB26" s="1066"/>
      <c r="AC26" s="1066"/>
      <c r="AD26" s="1066"/>
      <c r="AE26" s="1066"/>
      <c r="AF26" s="1119" t="s">
        <v>411</v>
      </c>
      <c r="AG26" s="1072"/>
      <c r="AH26" s="1072"/>
      <c r="AI26" s="1072"/>
      <c r="AJ26" s="1120"/>
      <c r="AK26" s="1066" t="s">
        <v>412</v>
      </c>
      <c r="AL26" s="1066"/>
      <c r="AM26" s="1066"/>
      <c r="AN26" s="1066"/>
      <c r="AO26" s="1067"/>
      <c r="AP26" s="1065" t="s">
        <v>413</v>
      </c>
      <c r="AQ26" s="1066"/>
      <c r="AR26" s="1066"/>
      <c r="AS26" s="1066"/>
      <c r="AT26" s="1067"/>
      <c r="AU26" s="1065" t="s">
        <v>414</v>
      </c>
      <c r="AV26" s="1066"/>
      <c r="AW26" s="1066"/>
      <c r="AX26" s="1066"/>
      <c r="AY26" s="1067"/>
      <c r="AZ26" s="1065" t="s">
        <v>415</v>
      </c>
      <c r="BA26" s="1066"/>
      <c r="BB26" s="1066"/>
      <c r="BC26" s="1066"/>
      <c r="BD26" s="1067"/>
      <c r="BE26" s="1065" t="s">
        <v>390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416</v>
      </c>
      <c r="C28" s="1112"/>
      <c r="D28" s="1112"/>
      <c r="E28" s="1112"/>
      <c r="F28" s="1112"/>
      <c r="G28" s="1112"/>
      <c r="H28" s="1112"/>
      <c r="I28" s="1112"/>
      <c r="J28" s="1112"/>
      <c r="K28" s="1112"/>
      <c r="L28" s="1112"/>
      <c r="M28" s="1112"/>
      <c r="N28" s="1112"/>
      <c r="O28" s="1112"/>
      <c r="P28" s="1113"/>
      <c r="Q28" s="1114">
        <v>823</v>
      </c>
      <c r="R28" s="1115"/>
      <c r="S28" s="1115"/>
      <c r="T28" s="1115"/>
      <c r="U28" s="1115"/>
      <c r="V28" s="1115">
        <v>796</v>
      </c>
      <c r="W28" s="1115"/>
      <c r="X28" s="1115"/>
      <c r="Y28" s="1115"/>
      <c r="Z28" s="1115"/>
      <c r="AA28" s="1115">
        <v>27</v>
      </c>
      <c r="AB28" s="1115"/>
      <c r="AC28" s="1115"/>
      <c r="AD28" s="1115"/>
      <c r="AE28" s="1116"/>
      <c r="AF28" s="1117">
        <v>27</v>
      </c>
      <c r="AG28" s="1115"/>
      <c r="AH28" s="1115"/>
      <c r="AI28" s="1115"/>
      <c r="AJ28" s="1118"/>
      <c r="AK28" s="1106">
        <v>72</v>
      </c>
      <c r="AL28" s="1107"/>
      <c r="AM28" s="1107"/>
      <c r="AN28" s="1107"/>
      <c r="AO28" s="1107"/>
      <c r="AP28" s="1107" t="s">
        <v>595</v>
      </c>
      <c r="AQ28" s="1107"/>
      <c r="AR28" s="1107"/>
      <c r="AS28" s="1107"/>
      <c r="AT28" s="1107"/>
      <c r="AU28" s="1107" t="s">
        <v>595</v>
      </c>
      <c r="AV28" s="1107"/>
      <c r="AW28" s="1107"/>
      <c r="AX28" s="1107"/>
      <c r="AY28" s="1107"/>
      <c r="AZ28" s="1108" t="s">
        <v>595</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417</v>
      </c>
      <c r="C29" s="1095"/>
      <c r="D29" s="1095"/>
      <c r="E29" s="1095"/>
      <c r="F29" s="1095"/>
      <c r="G29" s="1095"/>
      <c r="H29" s="1095"/>
      <c r="I29" s="1095"/>
      <c r="J29" s="1095"/>
      <c r="K29" s="1095"/>
      <c r="L29" s="1095"/>
      <c r="M29" s="1095"/>
      <c r="N29" s="1095"/>
      <c r="O29" s="1095"/>
      <c r="P29" s="1096"/>
      <c r="Q29" s="1102">
        <v>112</v>
      </c>
      <c r="R29" s="1103"/>
      <c r="S29" s="1103"/>
      <c r="T29" s="1103"/>
      <c r="U29" s="1103"/>
      <c r="V29" s="1103">
        <v>109</v>
      </c>
      <c r="W29" s="1103"/>
      <c r="X29" s="1103"/>
      <c r="Y29" s="1103"/>
      <c r="Z29" s="1103"/>
      <c r="AA29" s="1103">
        <v>3</v>
      </c>
      <c r="AB29" s="1103"/>
      <c r="AC29" s="1103"/>
      <c r="AD29" s="1103"/>
      <c r="AE29" s="1104"/>
      <c r="AF29" s="1099">
        <v>3</v>
      </c>
      <c r="AG29" s="1100"/>
      <c r="AH29" s="1100"/>
      <c r="AI29" s="1100"/>
      <c r="AJ29" s="1101"/>
      <c r="AK29" s="1044">
        <v>31</v>
      </c>
      <c r="AL29" s="1035"/>
      <c r="AM29" s="1035"/>
      <c r="AN29" s="1035"/>
      <c r="AO29" s="1035"/>
      <c r="AP29" s="1035" t="s">
        <v>595</v>
      </c>
      <c r="AQ29" s="1035"/>
      <c r="AR29" s="1035"/>
      <c r="AS29" s="1035"/>
      <c r="AT29" s="1035"/>
      <c r="AU29" s="1035" t="s">
        <v>595</v>
      </c>
      <c r="AV29" s="1035"/>
      <c r="AW29" s="1035"/>
      <c r="AX29" s="1035"/>
      <c r="AY29" s="1035"/>
      <c r="AZ29" s="1105" t="s">
        <v>595</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418</v>
      </c>
      <c r="C30" s="1095"/>
      <c r="D30" s="1095"/>
      <c r="E30" s="1095"/>
      <c r="F30" s="1095"/>
      <c r="G30" s="1095"/>
      <c r="H30" s="1095"/>
      <c r="I30" s="1095"/>
      <c r="J30" s="1095"/>
      <c r="K30" s="1095"/>
      <c r="L30" s="1095"/>
      <c r="M30" s="1095"/>
      <c r="N30" s="1095"/>
      <c r="O30" s="1095"/>
      <c r="P30" s="1096"/>
      <c r="Q30" s="1102">
        <v>145</v>
      </c>
      <c r="R30" s="1103"/>
      <c r="S30" s="1103"/>
      <c r="T30" s="1103"/>
      <c r="U30" s="1103"/>
      <c r="V30" s="1103">
        <v>112</v>
      </c>
      <c r="W30" s="1103"/>
      <c r="X30" s="1103"/>
      <c r="Y30" s="1103"/>
      <c r="Z30" s="1103"/>
      <c r="AA30" s="1103">
        <v>33</v>
      </c>
      <c r="AB30" s="1103"/>
      <c r="AC30" s="1103"/>
      <c r="AD30" s="1103"/>
      <c r="AE30" s="1104"/>
      <c r="AF30" s="1099">
        <v>199</v>
      </c>
      <c r="AG30" s="1100"/>
      <c r="AH30" s="1100"/>
      <c r="AI30" s="1100"/>
      <c r="AJ30" s="1101"/>
      <c r="AK30" s="1044">
        <v>6</v>
      </c>
      <c r="AL30" s="1035"/>
      <c r="AM30" s="1035"/>
      <c r="AN30" s="1035"/>
      <c r="AO30" s="1035"/>
      <c r="AP30" s="1035">
        <v>580</v>
      </c>
      <c r="AQ30" s="1035"/>
      <c r="AR30" s="1035"/>
      <c r="AS30" s="1035"/>
      <c r="AT30" s="1035"/>
      <c r="AU30" s="1035">
        <v>34</v>
      </c>
      <c r="AV30" s="1035"/>
      <c r="AW30" s="1035"/>
      <c r="AX30" s="1035"/>
      <c r="AY30" s="1035"/>
      <c r="AZ30" s="1105" t="s">
        <v>595</v>
      </c>
      <c r="BA30" s="1105"/>
      <c r="BB30" s="1105"/>
      <c r="BC30" s="1105"/>
      <c r="BD30" s="1105"/>
      <c r="BE30" s="1036" t="s">
        <v>419</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420</v>
      </c>
      <c r="C31" s="1095"/>
      <c r="D31" s="1095"/>
      <c r="E31" s="1095"/>
      <c r="F31" s="1095"/>
      <c r="G31" s="1095"/>
      <c r="H31" s="1095"/>
      <c r="I31" s="1095"/>
      <c r="J31" s="1095"/>
      <c r="K31" s="1095"/>
      <c r="L31" s="1095"/>
      <c r="M31" s="1095"/>
      <c r="N31" s="1095"/>
      <c r="O31" s="1095"/>
      <c r="P31" s="1096"/>
      <c r="Q31" s="1102">
        <v>266</v>
      </c>
      <c r="R31" s="1103"/>
      <c r="S31" s="1103"/>
      <c r="T31" s="1103"/>
      <c r="U31" s="1103"/>
      <c r="V31" s="1103">
        <v>255</v>
      </c>
      <c r="W31" s="1103"/>
      <c r="X31" s="1103"/>
      <c r="Y31" s="1103"/>
      <c r="Z31" s="1103"/>
      <c r="AA31" s="1103">
        <v>11</v>
      </c>
      <c r="AB31" s="1103"/>
      <c r="AC31" s="1103"/>
      <c r="AD31" s="1103"/>
      <c r="AE31" s="1104"/>
      <c r="AF31" s="1099">
        <v>105</v>
      </c>
      <c r="AG31" s="1100"/>
      <c r="AH31" s="1100"/>
      <c r="AI31" s="1100"/>
      <c r="AJ31" s="1101"/>
      <c r="AK31" s="1044">
        <v>159</v>
      </c>
      <c r="AL31" s="1035"/>
      <c r="AM31" s="1035"/>
      <c r="AN31" s="1035"/>
      <c r="AO31" s="1035"/>
      <c r="AP31" s="1035">
        <v>2845</v>
      </c>
      <c r="AQ31" s="1035"/>
      <c r="AR31" s="1035"/>
      <c r="AS31" s="1035"/>
      <c r="AT31" s="1035"/>
      <c r="AU31" s="1035">
        <v>2734</v>
      </c>
      <c r="AV31" s="1035"/>
      <c r="AW31" s="1035"/>
      <c r="AX31" s="1035"/>
      <c r="AY31" s="1035"/>
      <c r="AZ31" s="1105" t="s">
        <v>595</v>
      </c>
      <c r="BA31" s="1105"/>
      <c r="BB31" s="1105"/>
      <c r="BC31" s="1105"/>
      <c r="BD31" s="1105"/>
      <c r="BE31" s="1036" t="s">
        <v>421</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403</v>
      </c>
      <c r="B63" s="1001" t="s">
        <v>423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333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184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425</v>
      </c>
      <c r="B66" s="1060"/>
      <c r="C66" s="1060"/>
      <c r="D66" s="1060"/>
      <c r="E66" s="1060"/>
      <c r="F66" s="1060"/>
      <c r="G66" s="1060"/>
      <c r="H66" s="1060"/>
      <c r="I66" s="1060"/>
      <c r="J66" s="1060"/>
      <c r="K66" s="1060"/>
      <c r="L66" s="1060"/>
      <c r="M66" s="1060"/>
      <c r="N66" s="1060"/>
      <c r="O66" s="1060"/>
      <c r="P66" s="1061"/>
      <c r="Q66" s="1065" t="s">
        <v>426</v>
      </c>
      <c r="R66" s="1066"/>
      <c r="S66" s="1066"/>
      <c r="T66" s="1066"/>
      <c r="U66" s="1067"/>
      <c r="V66" s="1065" t="s">
        <v>427</v>
      </c>
      <c r="W66" s="1066"/>
      <c r="X66" s="1066"/>
      <c r="Y66" s="1066"/>
      <c r="Z66" s="1067"/>
      <c r="AA66" s="1065" t="s">
        <v>428</v>
      </c>
      <c r="AB66" s="1066"/>
      <c r="AC66" s="1066"/>
      <c r="AD66" s="1066"/>
      <c r="AE66" s="1067"/>
      <c r="AF66" s="1071" t="s">
        <v>429</v>
      </c>
      <c r="AG66" s="1072"/>
      <c r="AH66" s="1072"/>
      <c r="AI66" s="1072"/>
      <c r="AJ66" s="1073"/>
      <c r="AK66" s="1065" t="s">
        <v>430</v>
      </c>
      <c r="AL66" s="1060"/>
      <c r="AM66" s="1060"/>
      <c r="AN66" s="1060"/>
      <c r="AO66" s="1061"/>
      <c r="AP66" s="1065" t="s">
        <v>431</v>
      </c>
      <c r="AQ66" s="1066"/>
      <c r="AR66" s="1066"/>
      <c r="AS66" s="1066"/>
      <c r="AT66" s="1067"/>
      <c r="AU66" s="1065" t="s">
        <v>432</v>
      </c>
      <c r="AV66" s="1066"/>
      <c r="AW66" s="1066"/>
      <c r="AX66" s="1066"/>
      <c r="AY66" s="1067"/>
      <c r="AZ66" s="1065" t="s">
        <v>390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403</v>
      </c>
      <c r="B88" s="1001" t="s">
        <v>433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403</v>
      </c>
      <c r="BR102" s="1001" t="s">
        <v>434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15</v>
      </c>
      <c r="CS102" s="1017"/>
      <c r="CT102" s="1017"/>
      <c r="CU102" s="1017"/>
      <c r="CV102" s="1018"/>
      <c r="CW102" s="1016">
        <v>16</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441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442</v>
      </c>
      <c r="AB109" s="960"/>
      <c r="AC109" s="960"/>
      <c r="AD109" s="960"/>
      <c r="AE109" s="961"/>
      <c r="AF109" s="962" t="s">
        <v>443</v>
      </c>
      <c r="AG109" s="960"/>
      <c r="AH109" s="960"/>
      <c r="AI109" s="960"/>
      <c r="AJ109" s="961"/>
      <c r="AK109" s="962" t="s">
        <v>317</v>
      </c>
      <c r="AL109" s="960"/>
      <c r="AM109" s="960"/>
      <c r="AN109" s="960"/>
      <c r="AO109" s="961"/>
      <c r="AP109" s="962" t="s">
        <v>444</v>
      </c>
      <c r="AQ109" s="960"/>
      <c r="AR109" s="960"/>
      <c r="AS109" s="960"/>
      <c r="AT109" s="993"/>
      <c r="AU109" s="959" t="s">
        <v>441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442</v>
      </c>
      <c r="BR109" s="960"/>
      <c r="BS109" s="960"/>
      <c r="BT109" s="960"/>
      <c r="BU109" s="961"/>
      <c r="BV109" s="962" t="s">
        <v>443</v>
      </c>
      <c r="BW109" s="960"/>
      <c r="BX109" s="960"/>
      <c r="BY109" s="960"/>
      <c r="BZ109" s="961"/>
      <c r="CA109" s="962" t="s">
        <v>317</v>
      </c>
      <c r="CB109" s="960"/>
      <c r="CC109" s="960"/>
      <c r="CD109" s="960"/>
      <c r="CE109" s="961"/>
      <c r="CF109" s="1000" t="s">
        <v>444</v>
      </c>
      <c r="CG109" s="1000"/>
      <c r="CH109" s="1000"/>
      <c r="CI109" s="1000"/>
      <c r="CJ109" s="1000"/>
      <c r="CK109" s="962" t="s">
        <v>445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442</v>
      </c>
      <c r="DH109" s="960"/>
      <c r="DI109" s="960"/>
      <c r="DJ109" s="960"/>
      <c r="DK109" s="961"/>
      <c r="DL109" s="962" t="s">
        <v>443</v>
      </c>
      <c r="DM109" s="960"/>
      <c r="DN109" s="960"/>
      <c r="DO109" s="960"/>
      <c r="DP109" s="961"/>
      <c r="DQ109" s="962" t="s">
        <v>317</v>
      </c>
      <c r="DR109" s="960"/>
      <c r="DS109" s="960"/>
      <c r="DT109" s="960"/>
      <c r="DU109" s="961"/>
      <c r="DV109" s="962" t="s">
        <v>444</v>
      </c>
      <c r="DW109" s="960"/>
      <c r="DX109" s="960"/>
      <c r="DY109" s="960"/>
      <c r="DZ109" s="993"/>
    </row>
    <row r="110" spans="1:131" s="233" customFormat="1" ht="26.25" customHeight="1">
      <c r="A110" s="871" t="s">
        <v>446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261613</v>
      </c>
      <c r="AB110" s="953"/>
      <c r="AC110" s="953"/>
      <c r="AD110" s="953"/>
      <c r="AE110" s="954"/>
      <c r="AF110" s="955">
        <v>287514</v>
      </c>
      <c r="AG110" s="953"/>
      <c r="AH110" s="953"/>
      <c r="AI110" s="953"/>
      <c r="AJ110" s="954"/>
      <c r="AK110" s="955">
        <v>296095</v>
      </c>
      <c r="AL110" s="953"/>
      <c r="AM110" s="953"/>
      <c r="AN110" s="953"/>
      <c r="AO110" s="954"/>
      <c r="AP110" s="956">
        <v>14.1</v>
      </c>
      <c r="AQ110" s="957"/>
      <c r="AR110" s="957"/>
      <c r="AS110" s="957"/>
      <c r="AT110" s="958"/>
      <c r="AU110" s="994" t="s">
        <v>73</v>
      </c>
      <c r="AV110" s="995"/>
      <c r="AW110" s="995"/>
      <c r="AX110" s="995"/>
      <c r="AY110" s="995"/>
      <c r="AZ110" s="924" t="s">
        <v>447</v>
      </c>
      <c r="BA110" s="872"/>
      <c r="BB110" s="872"/>
      <c r="BC110" s="872"/>
      <c r="BD110" s="872"/>
      <c r="BE110" s="872"/>
      <c r="BF110" s="872"/>
      <c r="BG110" s="872"/>
      <c r="BH110" s="872"/>
      <c r="BI110" s="872"/>
      <c r="BJ110" s="872"/>
      <c r="BK110" s="872"/>
      <c r="BL110" s="872"/>
      <c r="BM110" s="872"/>
      <c r="BN110" s="872"/>
      <c r="BO110" s="872"/>
      <c r="BP110" s="873"/>
      <c r="BQ110" s="925">
        <v>3390490</v>
      </c>
      <c r="BR110" s="906"/>
      <c r="BS110" s="906"/>
      <c r="BT110" s="906"/>
      <c r="BU110" s="906"/>
      <c r="BV110" s="906">
        <v>3412082</v>
      </c>
      <c r="BW110" s="906"/>
      <c r="BX110" s="906"/>
      <c r="BY110" s="906"/>
      <c r="BZ110" s="906"/>
      <c r="CA110" s="906">
        <v>3499372</v>
      </c>
      <c r="CB110" s="906"/>
      <c r="CC110" s="906"/>
      <c r="CD110" s="906"/>
      <c r="CE110" s="906"/>
      <c r="CF110" s="930">
        <v>166.5</v>
      </c>
      <c r="CG110" s="931"/>
      <c r="CH110" s="931"/>
      <c r="CI110" s="931"/>
      <c r="CJ110" s="931"/>
      <c r="CK110" s="990" t="s">
        <v>448</v>
      </c>
      <c r="CL110" s="883"/>
      <c r="CM110" s="924" t="s">
        <v>449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450</v>
      </c>
      <c r="DH110" s="906"/>
      <c r="DI110" s="906"/>
      <c r="DJ110" s="906"/>
      <c r="DK110" s="906"/>
      <c r="DL110" s="906" t="s">
        <v>451</v>
      </c>
      <c r="DM110" s="906"/>
      <c r="DN110" s="906"/>
      <c r="DO110" s="906"/>
      <c r="DP110" s="906"/>
      <c r="DQ110" s="906" t="s">
        <v>450</v>
      </c>
      <c r="DR110" s="906"/>
      <c r="DS110" s="906"/>
      <c r="DT110" s="906"/>
      <c r="DU110" s="906"/>
      <c r="DV110" s="907" t="s">
        <v>451</v>
      </c>
      <c r="DW110" s="907"/>
      <c r="DX110" s="907"/>
      <c r="DY110" s="907"/>
      <c r="DZ110" s="908"/>
    </row>
    <row r="111" spans="1:131" s="233" customFormat="1" ht="26.25" customHeight="1">
      <c r="A111" s="838" t="s">
        <v>452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450</v>
      </c>
      <c r="AB111" s="983"/>
      <c r="AC111" s="983"/>
      <c r="AD111" s="983"/>
      <c r="AE111" s="984"/>
      <c r="AF111" s="985" t="s">
        <v>450</v>
      </c>
      <c r="AG111" s="983"/>
      <c r="AH111" s="983"/>
      <c r="AI111" s="983"/>
      <c r="AJ111" s="984"/>
      <c r="AK111" s="985" t="s">
        <v>451</v>
      </c>
      <c r="AL111" s="983"/>
      <c r="AM111" s="983"/>
      <c r="AN111" s="983"/>
      <c r="AO111" s="984"/>
      <c r="AP111" s="986" t="s">
        <v>450</v>
      </c>
      <c r="AQ111" s="987"/>
      <c r="AR111" s="987"/>
      <c r="AS111" s="987"/>
      <c r="AT111" s="988"/>
      <c r="AU111" s="996"/>
      <c r="AV111" s="997"/>
      <c r="AW111" s="997"/>
      <c r="AX111" s="997"/>
      <c r="AY111" s="997"/>
      <c r="AZ111" s="879" t="s">
        <v>453</v>
      </c>
      <c r="BA111" s="816"/>
      <c r="BB111" s="816"/>
      <c r="BC111" s="816"/>
      <c r="BD111" s="816"/>
      <c r="BE111" s="816"/>
      <c r="BF111" s="816"/>
      <c r="BG111" s="816"/>
      <c r="BH111" s="816"/>
      <c r="BI111" s="816"/>
      <c r="BJ111" s="816"/>
      <c r="BK111" s="816"/>
      <c r="BL111" s="816"/>
      <c r="BM111" s="816"/>
      <c r="BN111" s="816"/>
      <c r="BO111" s="816"/>
      <c r="BP111" s="817"/>
      <c r="BQ111" s="880" t="s">
        <v>450</v>
      </c>
      <c r="BR111" s="881"/>
      <c r="BS111" s="881"/>
      <c r="BT111" s="881"/>
      <c r="BU111" s="881"/>
      <c r="BV111" s="881" t="s">
        <v>450</v>
      </c>
      <c r="BW111" s="881"/>
      <c r="BX111" s="881"/>
      <c r="BY111" s="881"/>
      <c r="BZ111" s="881"/>
      <c r="CA111" s="881" t="s">
        <v>450</v>
      </c>
      <c r="CB111" s="881"/>
      <c r="CC111" s="881"/>
      <c r="CD111" s="881"/>
      <c r="CE111" s="881"/>
      <c r="CF111" s="939" t="s">
        <v>454</v>
      </c>
      <c r="CG111" s="940"/>
      <c r="CH111" s="940"/>
      <c r="CI111" s="940"/>
      <c r="CJ111" s="940"/>
      <c r="CK111" s="991"/>
      <c r="CL111" s="885"/>
      <c r="CM111" s="879" t="s">
        <v>455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450</v>
      </c>
      <c r="DH111" s="881"/>
      <c r="DI111" s="881"/>
      <c r="DJ111" s="881"/>
      <c r="DK111" s="881"/>
      <c r="DL111" s="881" t="s">
        <v>454</v>
      </c>
      <c r="DM111" s="881"/>
      <c r="DN111" s="881"/>
      <c r="DO111" s="881"/>
      <c r="DP111" s="881"/>
      <c r="DQ111" s="881" t="s">
        <v>450</v>
      </c>
      <c r="DR111" s="881"/>
      <c r="DS111" s="881"/>
      <c r="DT111" s="881"/>
      <c r="DU111" s="881"/>
      <c r="DV111" s="858" t="s">
        <v>450</v>
      </c>
      <c r="DW111" s="858"/>
      <c r="DX111" s="858"/>
      <c r="DY111" s="858"/>
      <c r="DZ111" s="859"/>
    </row>
    <row r="112" spans="1:131" s="233" customFormat="1" ht="26.25" customHeight="1">
      <c r="A112" s="976" t="s">
        <v>456</v>
      </c>
      <c r="B112" s="977"/>
      <c r="C112" s="816" t="s">
        <v>457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454</v>
      </c>
      <c r="AB112" s="844"/>
      <c r="AC112" s="844"/>
      <c r="AD112" s="844"/>
      <c r="AE112" s="845"/>
      <c r="AF112" s="846" t="s">
        <v>454</v>
      </c>
      <c r="AG112" s="844"/>
      <c r="AH112" s="844"/>
      <c r="AI112" s="844"/>
      <c r="AJ112" s="845"/>
      <c r="AK112" s="846" t="s">
        <v>454</v>
      </c>
      <c r="AL112" s="844"/>
      <c r="AM112" s="844"/>
      <c r="AN112" s="844"/>
      <c r="AO112" s="845"/>
      <c r="AP112" s="888" t="s">
        <v>454</v>
      </c>
      <c r="AQ112" s="889"/>
      <c r="AR112" s="889"/>
      <c r="AS112" s="889"/>
      <c r="AT112" s="890"/>
      <c r="AU112" s="996"/>
      <c r="AV112" s="997"/>
      <c r="AW112" s="997"/>
      <c r="AX112" s="997"/>
      <c r="AY112" s="997"/>
      <c r="AZ112" s="879" t="s">
        <v>458</v>
      </c>
      <c r="BA112" s="816"/>
      <c r="BB112" s="816"/>
      <c r="BC112" s="816"/>
      <c r="BD112" s="816"/>
      <c r="BE112" s="816"/>
      <c r="BF112" s="816"/>
      <c r="BG112" s="816"/>
      <c r="BH112" s="816"/>
      <c r="BI112" s="816"/>
      <c r="BJ112" s="816"/>
      <c r="BK112" s="816"/>
      <c r="BL112" s="816"/>
      <c r="BM112" s="816"/>
      <c r="BN112" s="816"/>
      <c r="BO112" s="816"/>
      <c r="BP112" s="817"/>
      <c r="BQ112" s="880">
        <v>2696713</v>
      </c>
      <c r="BR112" s="881"/>
      <c r="BS112" s="881"/>
      <c r="BT112" s="881"/>
      <c r="BU112" s="881"/>
      <c r="BV112" s="881">
        <v>2751027</v>
      </c>
      <c r="BW112" s="881"/>
      <c r="BX112" s="881"/>
      <c r="BY112" s="881"/>
      <c r="BZ112" s="881"/>
      <c r="CA112" s="881">
        <v>2767427</v>
      </c>
      <c r="CB112" s="881"/>
      <c r="CC112" s="881"/>
      <c r="CD112" s="881"/>
      <c r="CE112" s="881"/>
      <c r="CF112" s="939">
        <v>131.69999999999999</v>
      </c>
      <c r="CG112" s="940"/>
      <c r="CH112" s="940"/>
      <c r="CI112" s="940"/>
      <c r="CJ112" s="940"/>
      <c r="CK112" s="991"/>
      <c r="CL112" s="885"/>
      <c r="CM112" s="879" t="s">
        <v>459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454</v>
      </c>
      <c r="DH112" s="881"/>
      <c r="DI112" s="881"/>
      <c r="DJ112" s="881"/>
      <c r="DK112" s="881"/>
      <c r="DL112" s="881" t="s">
        <v>454</v>
      </c>
      <c r="DM112" s="881"/>
      <c r="DN112" s="881"/>
      <c r="DO112" s="881"/>
      <c r="DP112" s="881"/>
      <c r="DQ112" s="881" t="s">
        <v>454</v>
      </c>
      <c r="DR112" s="881"/>
      <c r="DS112" s="881"/>
      <c r="DT112" s="881"/>
      <c r="DU112" s="881"/>
      <c r="DV112" s="858" t="s">
        <v>454</v>
      </c>
      <c r="DW112" s="858"/>
      <c r="DX112" s="858"/>
      <c r="DY112" s="858"/>
      <c r="DZ112" s="859"/>
    </row>
    <row r="113" spans="1:130" s="233" customFormat="1" ht="26.25" customHeight="1">
      <c r="A113" s="978"/>
      <c r="B113" s="979"/>
      <c r="C113" s="816" t="s">
        <v>460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130293</v>
      </c>
      <c r="AB113" s="983"/>
      <c r="AC113" s="983"/>
      <c r="AD113" s="983"/>
      <c r="AE113" s="984"/>
      <c r="AF113" s="985">
        <v>130687</v>
      </c>
      <c r="AG113" s="983"/>
      <c r="AH113" s="983"/>
      <c r="AI113" s="983"/>
      <c r="AJ113" s="984"/>
      <c r="AK113" s="985">
        <v>135606</v>
      </c>
      <c r="AL113" s="983"/>
      <c r="AM113" s="983"/>
      <c r="AN113" s="983"/>
      <c r="AO113" s="984"/>
      <c r="AP113" s="986">
        <v>6.5</v>
      </c>
      <c r="AQ113" s="987"/>
      <c r="AR113" s="987"/>
      <c r="AS113" s="987"/>
      <c r="AT113" s="988"/>
      <c r="AU113" s="996"/>
      <c r="AV113" s="997"/>
      <c r="AW113" s="997"/>
      <c r="AX113" s="997"/>
      <c r="AY113" s="997"/>
      <c r="AZ113" s="879" t="s">
        <v>461</v>
      </c>
      <c r="BA113" s="816"/>
      <c r="BB113" s="816"/>
      <c r="BC113" s="816"/>
      <c r="BD113" s="816"/>
      <c r="BE113" s="816"/>
      <c r="BF113" s="816"/>
      <c r="BG113" s="816"/>
      <c r="BH113" s="816"/>
      <c r="BI113" s="816"/>
      <c r="BJ113" s="816"/>
      <c r="BK113" s="816"/>
      <c r="BL113" s="816"/>
      <c r="BM113" s="816"/>
      <c r="BN113" s="816"/>
      <c r="BO113" s="816"/>
      <c r="BP113" s="817"/>
      <c r="BQ113" s="880">
        <v>215130</v>
      </c>
      <c r="BR113" s="881"/>
      <c r="BS113" s="881"/>
      <c r="BT113" s="881"/>
      <c r="BU113" s="881"/>
      <c r="BV113" s="881">
        <v>183554</v>
      </c>
      <c r="BW113" s="881"/>
      <c r="BX113" s="881"/>
      <c r="BY113" s="881"/>
      <c r="BZ113" s="881"/>
      <c r="CA113" s="881">
        <v>152412</v>
      </c>
      <c r="CB113" s="881"/>
      <c r="CC113" s="881"/>
      <c r="CD113" s="881"/>
      <c r="CE113" s="881"/>
      <c r="CF113" s="939">
        <v>7.3</v>
      </c>
      <c r="CG113" s="940"/>
      <c r="CH113" s="940"/>
      <c r="CI113" s="940"/>
      <c r="CJ113" s="940"/>
      <c r="CK113" s="991"/>
      <c r="CL113" s="885"/>
      <c r="CM113" s="879" t="s">
        <v>462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454</v>
      </c>
      <c r="DH113" s="844"/>
      <c r="DI113" s="844"/>
      <c r="DJ113" s="844"/>
      <c r="DK113" s="845"/>
      <c r="DL113" s="846" t="s">
        <v>450</v>
      </c>
      <c r="DM113" s="844"/>
      <c r="DN113" s="844"/>
      <c r="DO113" s="844"/>
      <c r="DP113" s="845"/>
      <c r="DQ113" s="846" t="s">
        <v>454</v>
      </c>
      <c r="DR113" s="844"/>
      <c r="DS113" s="844"/>
      <c r="DT113" s="844"/>
      <c r="DU113" s="845"/>
      <c r="DV113" s="888" t="s">
        <v>450</v>
      </c>
      <c r="DW113" s="889"/>
      <c r="DX113" s="889"/>
      <c r="DY113" s="889"/>
      <c r="DZ113" s="890"/>
    </row>
    <row r="114" spans="1:130" s="233" customFormat="1" ht="26.25" customHeight="1">
      <c r="A114" s="978"/>
      <c r="B114" s="979"/>
      <c r="C114" s="816" t="s">
        <v>463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454</v>
      </c>
      <c r="AB114" s="844"/>
      <c r="AC114" s="844"/>
      <c r="AD114" s="844"/>
      <c r="AE114" s="845"/>
      <c r="AF114" s="846" t="s">
        <v>454</v>
      </c>
      <c r="AG114" s="844"/>
      <c r="AH114" s="844"/>
      <c r="AI114" s="844"/>
      <c r="AJ114" s="845"/>
      <c r="AK114" s="846">
        <v>452</v>
      </c>
      <c r="AL114" s="844"/>
      <c r="AM114" s="844"/>
      <c r="AN114" s="844"/>
      <c r="AO114" s="845"/>
      <c r="AP114" s="888">
        <v>0</v>
      </c>
      <c r="AQ114" s="889"/>
      <c r="AR114" s="889"/>
      <c r="AS114" s="889"/>
      <c r="AT114" s="890"/>
      <c r="AU114" s="996"/>
      <c r="AV114" s="997"/>
      <c r="AW114" s="997"/>
      <c r="AX114" s="997"/>
      <c r="AY114" s="997"/>
      <c r="AZ114" s="879" t="s">
        <v>464</v>
      </c>
      <c r="BA114" s="816"/>
      <c r="BB114" s="816"/>
      <c r="BC114" s="816"/>
      <c r="BD114" s="816"/>
      <c r="BE114" s="816"/>
      <c r="BF114" s="816"/>
      <c r="BG114" s="816"/>
      <c r="BH114" s="816"/>
      <c r="BI114" s="816"/>
      <c r="BJ114" s="816"/>
      <c r="BK114" s="816"/>
      <c r="BL114" s="816"/>
      <c r="BM114" s="816"/>
      <c r="BN114" s="816"/>
      <c r="BO114" s="816"/>
      <c r="BP114" s="817"/>
      <c r="BQ114" s="880">
        <v>319818</v>
      </c>
      <c r="BR114" s="881"/>
      <c r="BS114" s="881"/>
      <c r="BT114" s="881"/>
      <c r="BU114" s="881"/>
      <c r="BV114" s="881">
        <v>380496</v>
      </c>
      <c r="BW114" s="881"/>
      <c r="BX114" s="881"/>
      <c r="BY114" s="881"/>
      <c r="BZ114" s="881"/>
      <c r="CA114" s="881">
        <v>385197</v>
      </c>
      <c r="CB114" s="881"/>
      <c r="CC114" s="881"/>
      <c r="CD114" s="881"/>
      <c r="CE114" s="881"/>
      <c r="CF114" s="939">
        <v>18.3</v>
      </c>
      <c r="CG114" s="940"/>
      <c r="CH114" s="940"/>
      <c r="CI114" s="940"/>
      <c r="CJ114" s="940"/>
      <c r="CK114" s="991"/>
      <c r="CL114" s="885"/>
      <c r="CM114" s="879" t="s">
        <v>465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454</v>
      </c>
      <c r="DH114" s="844"/>
      <c r="DI114" s="844"/>
      <c r="DJ114" s="844"/>
      <c r="DK114" s="845"/>
      <c r="DL114" s="846" t="s">
        <v>454</v>
      </c>
      <c r="DM114" s="844"/>
      <c r="DN114" s="844"/>
      <c r="DO114" s="844"/>
      <c r="DP114" s="845"/>
      <c r="DQ114" s="846" t="s">
        <v>454</v>
      </c>
      <c r="DR114" s="844"/>
      <c r="DS114" s="844"/>
      <c r="DT114" s="844"/>
      <c r="DU114" s="845"/>
      <c r="DV114" s="888" t="s">
        <v>454</v>
      </c>
      <c r="DW114" s="889"/>
      <c r="DX114" s="889"/>
      <c r="DY114" s="889"/>
      <c r="DZ114" s="890"/>
    </row>
    <row r="115" spans="1:130" s="233" customFormat="1" ht="26.25" customHeight="1">
      <c r="A115" s="978"/>
      <c r="B115" s="979"/>
      <c r="C115" s="816" t="s">
        <v>466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32338</v>
      </c>
      <c r="AB115" s="983"/>
      <c r="AC115" s="983"/>
      <c r="AD115" s="983"/>
      <c r="AE115" s="984"/>
      <c r="AF115" s="985">
        <v>34711</v>
      </c>
      <c r="AG115" s="983"/>
      <c r="AH115" s="983"/>
      <c r="AI115" s="983"/>
      <c r="AJ115" s="984"/>
      <c r="AK115" s="985">
        <v>35488</v>
      </c>
      <c r="AL115" s="983"/>
      <c r="AM115" s="983"/>
      <c r="AN115" s="983"/>
      <c r="AO115" s="984"/>
      <c r="AP115" s="986">
        <v>1.7</v>
      </c>
      <c r="AQ115" s="987"/>
      <c r="AR115" s="987"/>
      <c r="AS115" s="987"/>
      <c r="AT115" s="988"/>
      <c r="AU115" s="996"/>
      <c r="AV115" s="997"/>
      <c r="AW115" s="997"/>
      <c r="AX115" s="997"/>
      <c r="AY115" s="997"/>
      <c r="AZ115" s="879" t="s">
        <v>467</v>
      </c>
      <c r="BA115" s="816"/>
      <c r="BB115" s="816"/>
      <c r="BC115" s="816"/>
      <c r="BD115" s="816"/>
      <c r="BE115" s="816"/>
      <c r="BF115" s="816"/>
      <c r="BG115" s="816"/>
      <c r="BH115" s="816"/>
      <c r="BI115" s="816"/>
      <c r="BJ115" s="816"/>
      <c r="BK115" s="816"/>
      <c r="BL115" s="816"/>
      <c r="BM115" s="816"/>
      <c r="BN115" s="816"/>
      <c r="BO115" s="816"/>
      <c r="BP115" s="817"/>
      <c r="BQ115" s="880" t="s">
        <v>454</v>
      </c>
      <c r="BR115" s="881"/>
      <c r="BS115" s="881"/>
      <c r="BT115" s="881"/>
      <c r="BU115" s="881"/>
      <c r="BV115" s="881" t="s">
        <v>454</v>
      </c>
      <c r="BW115" s="881"/>
      <c r="BX115" s="881"/>
      <c r="BY115" s="881"/>
      <c r="BZ115" s="881"/>
      <c r="CA115" s="881" t="s">
        <v>454</v>
      </c>
      <c r="CB115" s="881"/>
      <c r="CC115" s="881"/>
      <c r="CD115" s="881"/>
      <c r="CE115" s="881"/>
      <c r="CF115" s="939" t="s">
        <v>454</v>
      </c>
      <c r="CG115" s="940"/>
      <c r="CH115" s="940"/>
      <c r="CI115" s="940"/>
      <c r="CJ115" s="940"/>
      <c r="CK115" s="991"/>
      <c r="CL115" s="885"/>
      <c r="CM115" s="879" t="s">
        <v>468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454</v>
      </c>
      <c r="DH115" s="844"/>
      <c r="DI115" s="844"/>
      <c r="DJ115" s="844"/>
      <c r="DK115" s="845"/>
      <c r="DL115" s="846" t="s">
        <v>454</v>
      </c>
      <c r="DM115" s="844"/>
      <c r="DN115" s="844"/>
      <c r="DO115" s="844"/>
      <c r="DP115" s="845"/>
      <c r="DQ115" s="846" t="s">
        <v>454</v>
      </c>
      <c r="DR115" s="844"/>
      <c r="DS115" s="844"/>
      <c r="DT115" s="844"/>
      <c r="DU115" s="845"/>
      <c r="DV115" s="888" t="s">
        <v>454</v>
      </c>
      <c r="DW115" s="889"/>
      <c r="DX115" s="889"/>
      <c r="DY115" s="889"/>
      <c r="DZ115" s="890"/>
    </row>
    <row r="116" spans="1:130" s="233" customFormat="1" ht="26.25" customHeight="1">
      <c r="A116" s="980"/>
      <c r="B116" s="981"/>
      <c r="C116" s="903" t="s">
        <v>469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454</v>
      </c>
      <c r="AB116" s="844"/>
      <c r="AC116" s="844"/>
      <c r="AD116" s="844"/>
      <c r="AE116" s="845"/>
      <c r="AF116" s="846" t="s">
        <v>454</v>
      </c>
      <c r="AG116" s="844"/>
      <c r="AH116" s="844"/>
      <c r="AI116" s="844"/>
      <c r="AJ116" s="845"/>
      <c r="AK116" s="846" t="s">
        <v>454</v>
      </c>
      <c r="AL116" s="844"/>
      <c r="AM116" s="844"/>
      <c r="AN116" s="844"/>
      <c r="AO116" s="845"/>
      <c r="AP116" s="888" t="s">
        <v>454</v>
      </c>
      <c r="AQ116" s="889"/>
      <c r="AR116" s="889"/>
      <c r="AS116" s="889"/>
      <c r="AT116" s="890"/>
      <c r="AU116" s="996"/>
      <c r="AV116" s="997"/>
      <c r="AW116" s="997"/>
      <c r="AX116" s="997"/>
      <c r="AY116" s="997"/>
      <c r="AZ116" s="973" t="s">
        <v>470</v>
      </c>
      <c r="BA116" s="974"/>
      <c r="BB116" s="974"/>
      <c r="BC116" s="974"/>
      <c r="BD116" s="974"/>
      <c r="BE116" s="974"/>
      <c r="BF116" s="974"/>
      <c r="BG116" s="974"/>
      <c r="BH116" s="974"/>
      <c r="BI116" s="974"/>
      <c r="BJ116" s="974"/>
      <c r="BK116" s="974"/>
      <c r="BL116" s="974"/>
      <c r="BM116" s="974"/>
      <c r="BN116" s="974"/>
      <c r="BO116" s="974"/>
      <c r="BP116" s="975"/>
      <c r="BQ116" s="880" t="s">
        <v>454</v>
      </c>
      <c r="BR116" s="881"/>
      <c r="BS116" s="881"/>
      <c r="BT116" s="881"/>
      <c r="BU116" s="881"/>
      <c r="BV116" s="881" t="s">
        <v>454</v>
      </c>
      <c r="BW116" s="881"/>
      <c r="BX116" s="881"/>
      <c r="BY116" s="881"/>
      <c r="BZ116" s="881"/>
      <c r="CA116" s="881" t="s">
        <v>454</v>
      </c>
      <c r="CB116" s="881"/>
      <c r="CC116" s="881"/>
      <c r="CD116" s="881"/>
      <c r="CE116" s="881"/>
      <c r="CF116" s="939" t="s">
        <v>450</v>
      </c>
      <c r="CG116" s="940"/>
      <c r="CH116" s="940"/>
      <c r="CI116" s="940"/>
      <c r="CJ116" s="940"/>
      <c r="CK116" s="991"/>
      <c r="CL116" s="885"/>
      <c r="CM116" s="879" t="s">
        <v>471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454</v>
      </c>
      <c r="DH116" s="844"/>
      <c r="DI116" s="844"/>
      <c r="DJ116" s="844"/>
      <c r="DK116" s="845"/>
      <c r="DL116" s="846" t="s">
        <v>450</v>
      </c>
      <c r="DM116" s="844"/>
      <c r="DN116" s="844"/>
      <c r="DO116" s="844"/>
      <c r="DP116" s="845"/>
      <c r="DQ116" s="846" t="s">
        <v>454</v>
      </c>
      <c r="DR116" s="844"/>
      <c r="DS116" s="844"/>
      <c r="DT116" s="844"/>
      <c r="DU116" s="845"/>
      <c r="DV116" s="888" t="s">
        <v>454</v>
      </c>
      <c r="DW116" s="889"/>
      <c r="DX116" s="889"/>
      <c r="DY116" s="889"/>
      <c r="DZ116" s="890"/>
    </row>
    <row r="117" spans="1:130" s="233" customFormat="1" ht="26.25" customHeight="1">
      <c r="A117" s="959" t="s">
        <v>195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472</v>
      </c>
      <c r="Z117" s="961"/>
      <c r="AA117" s="966">
        <v>424244</v>
      </c>
      <c r="AB117" s="967"/>
      <c r="AC117" s="967"/>
      <c r="AD117" s="967"/>
      <c r="AE117" s="968"/>
      <c r="AF117" s="969">
        <v>452912</v>
      </c>
      <c r="AG117" s="967"/>
      <c r="AH117" s="967"/>
      <c r="AI117" s="967"/>
      <c r="AJ117" s="968"/>
      <c r="AK117" s="969">
        <v>467641</v>
      </c>
      <c r="AL117" s="967"/>
      <c r="AM117" s="967"/>
      <c r="AN117" s="967"/>
      <c r="AO117" s="968"/>
      <c r="AP117" s="970"/>
      <c r="AQ117" s="971"/>
      <c r="AR117" s="971"/>
      <c r="AS117" s="971"/>
      <c r="AT117" s="972"/>
      <c r="AU117" s="996"/>
      <c r="AV117" s="997"/>
      <c r="AW117" s="997"/>
      <c r="AX117" s="997"/>
      <c r="AY117" s="997"/>
      <c r="AZ117" s="927" t="s">
        <v>473</v>
      </c>
      <c r="BA117" s="928"/>
      <c r="BB117" s="928"/>
      <c r="BC117" s="928"/>
      <c r="BD117" s="928"/>
      <c r="BE117" s="928"/>
      <c r="BF117" s="928"/>
      <c r="BG117" s="928"/>
      <c r="BH117" s="928"/>
      <c r="BI117" s="928"/>
      <c r="BJ117" s="928"/>
      <c r="BK117" s="928"/>
      <c r="BL117" s="928"/>
      <c r="BM117" s="928"/>
      <c r="BN117" s="928"/>
      <c r="BO117" s="928"/>
      <c r="BP117" s="929"/>
      <c r="BQ117" s="880" t="s">
        <v>474</v>
      </c>
      <c r="BR117" s="881"/>
      <c r="BS117" s="881"/>
      <c r="BT117" s="881"/>
      <c r="BU117" s="881"/>
      <c r="BV117" s="881" t="s">
        <v>474</v>
      </c>
      <c r="BW117" s="881"/>
      <c r="BX117" s="881"/>
      <c r="BY117" s="881"/>
      <c r="BZ117" s="881"/>
      <c r="CA117" s="881" t="s">
        <v>475</v>
      </c>
      <c r="CB117" s="881"/>
      <c r="CC117" s="881"/>
      <c r="CD117" s="881"/>
      <c r="CE117" s="881"/>
      <c r="CF117" s="939" t="s">
        <v>475</v>
      </c>
      <c r="CG117" s="940"/>
      <c r="CH117" s="940"/>
      <c r="CI117" s="940"/>
      <c r="CJ117" s="940"/>
      <c r="CK117" s="991"/>
      <c r="CL117" s="885"/>
      <c r="CM117" s="879" t="s">
        <v>476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477</v>
      </c>
      <c r="DH117" s="844"/>
      <c r="DI117" s="844"/>
      <c r="DJ117" s="844"/>
      <c r="DK117" s="845"/>
      <c r="DL117" s="846" t="s">
        <v>475</v>
      </c>
      <c r="DM117" s="844"/>
      <c r="DN117" s="844"/>
      <c r="DO117" s="844"/>
      <c r="DP117" s="845"/>
      <c r="DQ117" s="846" t="s">
        <v>405</v>
      </c>
      <c r="DR117" s="844"/>
      <c r="DS117" s="844"/>
      <c r="DT117" s="844"/>
      <c r="DU117" s="845"/>
      <c r="DV117" s="888" t="s">
        <v>454</v>
      </c>
      <c r="DW117" s="889"/>
      <c r="DX117" s="889"/>
      <c r="DY117" s="889"/>
      <c r="DZ117" s="890"/>
    </row>
    <row r="118" spans="1:130" s="233" customFormat="1" ht="26.25" customHeight="1">
      <c r="A118" s="959" t="s">
        <v>445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442</v>
      </c>
      <c r="AB118" s="960"/>
      <c r="AC118" s="960"/>
      <c r="AD118" s="960"/>
      <c r="AE118" s="961"/>
      <c r="AF118" s="962" t="s">
        <v>443</v>
      </c>
      <c r="AG118" s="960"/>
      <c r="AH118" s="960"/>
      <c r="AI118" s="960"/>
      <c r="AJ118" s="961"/>
      <c r="AK118" s="962" t="s">
        <v>317</v>
      </c>
      <c r="AL118" s="960"/>
      <c r="AM118" s="960"/>
      <c r="AN118" s="960"/>
      <c r="AO118" s="961"/>
      <c r="AP118" s="963" t="s">
        <v>444</v>
      </c>
      <c r="AQ118" s="964"/>
      <c r="AR118" s="964"/>
      <c r="AS118" s="964"/>
      <c r="AT118" s="965"/>
      <c r="AU118" s="996"/>
      <c r="AV118" s="997"/>
      <c r="AW118" s="997"/>
      <c r="AX118" s="997"/>
      <c r="AY118" s="997"/>
      <c r="AZ118" s="902" t="s">
        <v>478</v>
      </c>
      <c r="BA118" s="903"/>
      <c r="BB118" s="903"/>
      <c r="BC118" s="903"/>
      <c r="BD118" s="903"/>
      <c r="BE118" s="903"/>
      <c r="BF118" s="903"/>
      <c r="BG118" s="903"/>
      <c r="BH118" s="903"/>
      <c r="BI118" s="903"/>
      <c r="BJ118" s="903"/>
      <c r="BK118" s="903"/>
      <c r="BL118" s="903"/>
      <c r="BM118" s="903"/>
      <c r="BN118" s="903"/>
      <c r="BO118" s="903"/>
      <c r="BP118" s="904"/>
      <c r="BQ118" s="943" t="s">
        <v>479</v>
      </c>
      <c r="BR118" s="909"/>
      <c r="BS118" s="909"/>
      <c r="BT118" s="909"/>
      <c r="BU118" s="909"/>
      <c r="BV118" s="909" t="s">
        <v>477</v>
      </c>
      <c r="BW118" s="909"/>
      <c r="BX118" s="909"/>
      <c r="BY118" s="909"/>
      <c r="BZ118" s="909"/>
      <c r="CA118" s="909" t="s">
        <v>405</v>
      </c>
      <c r="CB118" s="909"/>
      <c r="CC118" s="909"/>
      <c r="CD118" s="909"/>
      <c r="CE118" s="909"/>
      <c r="CF118" s="939" t="s">
        <v>480</v>
      </c>
      <c r="CG118" s="940"/>
      <c r="CH118" s="940"/>
      <c r="CI118" s="940"/>
      <c r="CJ118" s="940"/>
      <c r="CK118" s="991"/>
      <c r="CL118" s="885"/>
      <c r="CM118" s="879" t="s">
        <v>481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451</v>
      </c>
      <c r="DH118" s="844"/>
      <c r="DI118" s="844"/>
      <c r="DJ118" s="844"/>
      <c r="DK118" s="845"/>
      <c r="DL118" s="846" t="s">
        <v>475</v>
      </c>
      <c r="DM118" s="844"/>
      <c r="DN118" s="844"/>
      <c r="DO118" s="844"/>
      <c r="DP118" s="845"/>
      <c r="DQ118" s="846" t="s">
        <v>454</v>
      </c>
      <c r="DR118" s="844"/>
      <c r="DS118" s="844"/>
      <c r="DT118" s="844"/>
      <c r="DU118" s="845"/>
      <c r="DV118" s="888" t="s">
        <v>454</v>
      </c>
      <c r="DW118" s="889"/>
      <c r="DX118" s="889"/>
      <c r="DY118" s="889"/>
      <c r="DZ118" s="890"/>
    </row>
    <row r="119" spans="1:130" s="233" customFormat="1" ht="26.25" customHeight="1">
      <c r="A119" s="882" t="s">
        <v>448</v>
      </c>
      <c r="B119" s="883"/>
      <c r="C119" s="924" t="s">
        <v>449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454</v>
      </c>
      <c r="AB119" s="953"/>
      <c r="AC119" s="953"/>
      <c r="AD119" s="953"/>
      <c r="AE119" s="954"/>
      <c r="AF119" s="955" t="s">
        <v>482</v>
      </c>
      <c r="AG119" s="953"/>
      <c r="AH119" s="953"/>
      <c r="AI119" s="953"/>
      <c r="AJ119" s="954"/>
      <c r="AK119" s="955" t="s">
        <v>479</v>
      </c>
      <c r="AL119" s="953"/>
      <c r="AM119" s="953"/>
      <c r="AN119" s="953"/>
      <c r="AO119" s="954"/>
      <c r="AP119" s="956" t="s">
        <v>405</v>
      </c>
      <c r="AQ119" s="957"/>
      <c r="AR119" s="957"/>
      <c r="AS119" s="957"/>
      <c r="AT119" s="958"/>
      <c r="AU119" s="998"/>
      <c r="AV119" s="999"/>
      <c r="AW119" s="999"/>
      <c r="AX119" s="999"/>
      <c r="AY119" s="999"/>
      <c r="AZ119" s="254" t="s">
        <v>195</v>
      </c>
      <c r="BA119" s="254"/>
      <c r="BB119" s="254"/>
      <c r="BC119" s="254"/>
      <c r="BD119" s="254"/>
      <c r="BE119" s="254"/>
      <c r="BF119" s="254"/>
      <c r="BG119" s="254"/>
      <c r="BH119" s="254"/>
      <c r="BI119" s="254"/>
      <c r="BJ119" s="254"/>
      <c r="BK119" s="254"/>
      <c r="BL119" s="254"/>
      <c r="BM119" s="254"/>
      <c r="BN119" s="254"/>
      <c r="BO119" s="941" t="s">
        <v>483</v>
      </c>
      <c r="BP119" s="942"/>
      <c r="BQ119" s="943">
        <v>6622151</v>
      </c>
      <c r="BR119" s="909"/>
      <c r="BS119" s="909"/>
      <c r="BT119" s="909"/>
      <c r="BU119" s="909"/>
      <c r="BV119" s="909">
        <v>6727159</v>
      </c>
      <c r="BW119" s="909"/>
      <c r="BX119" s="909"/>
      <c r="BY119" s="909"/>
      <c r="BZ119" s="909"/>
      <c r="CA119" s="909">
        <v>6804408</v>
      </c>
      <c r="CB119" s="909"/>
      <c r="CC119" s="909"/>
      <c r="CD119" s="909"/>
      <c r="CE119" s="909"/>
      <c r="CF119" s="812"/>
      <c r="CG119" s="813"/>
      <c r="CH119" s="813"/>
      <c r="CI119" s="813"/>
      <c r="CJ119" s="898"/>
      <c r="CK119" s="992"/>
      <c r="CL119" s="887"/>
      <c r="CM119" s="902" t="s">
        <v>484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405</v>
      </c>
      <c r="DH119" s="828"/>
      <c r="DI119" s="828"/>
      <c r="DJ119" s="828"/>
      <c r="DK119" s="829"/>
      <c r="DL119" s="830" t="s">
        <v>482</v>
      </c>
      <c r="DM119" s="828"/>
      <c r="DN119" s="828"/>
      <c r="DO119" s="828"/>
      <c r="DP119" s="829"/>
      <c r="DQ119" s="830" t="s">
        <v>454</v>
      </c>
      <c r="DR119" s="828"/>
      <c r="DS119" s="828"/>
      <c r="DT119" s="828"/>
      <c r="DU119" s="829"/>
      <c r="DV119" s="912" t="s">
        <v>405</v>
      </c>
      <c r="DW119" s="913"/>
      <c r="DX119" s="913"/>
      <c r="DY119" s="913"/>
      <c r="DZ119" s="914"/>
    </row>
    <row r="120" spans="1:130" s="233" customFormat="1" ht="26.25" customHeight="1">
      <c r="A120" s="884"/>
      <c r="B120" s="885"/>
      <c r="C120" s="879" t="s">
        <v>455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454</v>
      </c>
      <c r="AB120" s="844"/>
      <c r="AC120" s="844"/>
      <c r="AD120" s="844"/>
      <c r="AE120" s="845"/>
      <c r="AF120" s="846" t="s">
        <v>451</v>
      </c>
      <c r="AG120" s="844"/>
      <c r="AH120" s="844"/>
      <c r="AI120" s="844"/>
      <c r="AJ120" s="845"/>
      <c r="AK120" s="846" t="s">
        <v>482</v>
      </c>
      <c r="AL120" s="844"/>
      <c r="AM120" s="844"/>
      <c r="AN120" s="844"/>
      <c r="AO120" s="845"/>
      <c r="AP120" s="888" t="s">
        <v>479</v>
      </c>
      <c r="AQ120" s="889"/>
      <c r="AR120" s="889"/>
      <c r="AS120" s="889"/>
      <c r="AT120" s="890"/>
      <c r="AU120" s="944" t="s">
        <v>485</v>
      </c>
      <c r="AV120" s="945"/>
      <c r="AW120" s="945"/>
      <c r="AX120" s="945"/>
      <c r="AY120" s="946"/>
      <c r="AZ120" s="924" t="s">
        <v>486</v>
      </c>
      <c r="BA120" s="872"/>
      <c r="BB120" s="872"/>
      <c r="BC120" s="872"/>
      <c r="BD120" s="872"/>
      <c r="BE120" s="872"/>
      <c r="BF120" s="872"/>
      <c r="BG120" s="872"/>
      <c r="BH120" s="872"/>
      <c r="BI120" s="872"/>
      <c r="BJ120" s="872"/>
      <c r="BK120" s="872"/>
      <c r="BL120" s="872"/>
      <c r="BM120" s="872"/>
      <c r="BN120" s="872"/>
      <c r="BO120" s="872"/>
      <c r="BP120" s="873"/>
      <c r="BQ120" s="925">
        <v>2390359</v>
      </c>
      <c r="BR120" s="906"/>
      <c r="BS120" s="906"/>
      <c r="BT120" s="906"/>
      <c r="BU120" s="906"/>
      <c r="BV120" s="906">
        <v>2567456</v>
      </c>
      <c r="BW120" s="906"/>
      <c r="BX120" s="906"/>
      <c r="BY120" s="906"/>
      <c r="BZ120" s="906"/>
      <c r="CA120" s="906">
        <v>2742785</v>
      </c>
      <c r="CB120" s="906"/>
      <c r="CC120" s="906"/>
      <c r="CD120" s="906"/>
      <c r="CE120" s="906"/>
      <c r="CF120" s="930">
        <v>130.5</v>
      </c>
      <c r="CG120" s="931"/>
      <c r="CH120" s="931"/>
      <c r="CI120" s="931"/>
      <c r="CJ120" s="931"/>
      <c r="CK120" s="932" t="s">
        <v>487</v>
      </c>
      <c r="CL120" s="916"/>
      <c r="CM120" s="916"/>
      <c r="CN120" s="916"/>
      <c r="CO120" s="917"/>
      <c r="CP120" s="936" t="s">
        <v>488</v>
      </c>
      <c r="CQ120" s="937"/>
      <c r="CR120" s="937"/>
      <c r="CS120" s="937"/>
      <c r="CT120" s="937"/>
      <c r="CU120" s="937"/>
      <c r="CV120" s="937"/>
      <c r="CW120" s="937"/>
      <c r="CX120" s="937"/>
      <c r="CY120" s="937"/>
      <c r="CZ120" s="937"/>
      <c r="DA120" s="937"/>
      <c r="DB120" s="937"/>
      <c r="DC120" s="937"/>
      <c r="DD120" s="937"/>
      <c r="DE120" s="937"/>
      <c r="DF120" s="938"/>
      <c r="DG120" s="925">
        <v>2664011</v>
      </c>
      <c r="DH120" s="906"/>
      <c r="DI120" s="906"/>
      <c r="DJ120" s="906"/>
      <c r="DK120" s="906"/>
      <c r="DL120" s="906">
        <v>2720035</v>
      </c>
      <c r="DM120" s="906"/>
      <c r="DN120" s="906"/>
      <c r="DO120" s="906"/>
      <c r="DP120" s="906"/>
      <c r="DQ120" s="906">
        <v>2733802</v>
      </c>
      <c r="DR120" s="906"/>
      <c r="DS120" s="906"/>
      <c r="DT120" s="906"/>
      <c r="DU120" s="906"/>
      <c r="DV120" s="907">
        <v>130.1</v>
      </c>
      <c r="DW120" s="907"/>
      <c r="DX120" s="907"/>
      <c r="DY120" s="907"/>
      <c r="DZ120" s="908"/>
    </row>
    <row r="121" spans="1:130" s="233" customFormat="1" ht="26.25" customHeight="1">
      <c r="A121" s="884"/>
      <c r="B121" s="885"/>
      <c r="C121" s="927" t="s">
        <v>489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479</v>
      </c>
      <c r="AB121" s="844"/>
      <c r="AC121" s="844"/>
      <c r="AD121" s="844"/>
      <c r="AE121" s="845"/>
      <c r="AF121" s="846" t="s">
        <v>475</v>
      </c>
      <c r="AG121" s="844"/>
      <c r="AH121" s="844"/>
      <c r="AI121" s="844"/>
      <c r="AJ121" s="845"/>
      <c r="AK121" s="846" t="s">
        <v>238</v>
      </c>
      <c r="AL121" s="844"/>
      <c r="AM121" s="844"/>
      <c r="AN121" s="844"/>
      <c r="AO121" s="845"/>
      <c r="AP121" s="888" t="s">
        <v>454</v>
      </c>
      <c r="AQ121" s="889"/>
      <c r="AR121" s="889"/>
      <c r="AS121" s="889"/>
      <c r="AT121" s="890"/>
      <c r="AU121" s="947"/>
      <c r="AV121" s="948"/>
      <c r="AW121" s="948"/>
      <c r="AX121" s="948"/>
      <c r="AY121" s="949"/>
      <c r="AZ121" s="879" t="s">
        <v>490</v>
      </c>
      <c r="BA121" s="816"/>
      <c r="BB121" s="816"/>
      <c r="BC121" s="816"/>
      <c r="BD121" s="816"/>
      <c r="BE121" s="816"/>
      <c r="BF121" s="816"/>
      <c r="BG121" s="816"/>
      <c r="BH121" s="816"/>
      <c r="BI121" s="816"/>
      <c r="BJ121" s="816"/>
      <c r="BK121" s="816"/>
      <c r="BL121" s="816"/>
      <c r="BM121" s="816"/>
      <c r="BN121" s="816"/>
      <c r="BO121" s="816"/>
      <c r="BP121" s="817"/>
      <c r="BQ121" s="880">
        <v>620867</v>
      </c>
      <c r="BR121" s="881"/>
      <c r="BS121" s="881"/>
      <c r="BT121" s="881"/>
      <c r="BU121" s="881"/>
      <c r="BV121" s="881">
        <v>677406</v>
      </c>
      <c r="BW121" s="881"/>
      <c r="BX121" s="881"/>
      <c r="BY121" s="881"/>
      <c r="BZ121" s="881"/>
      <c r="CA121" s="881">
        <v>721792</v>
      </c>
      <c r="CB121" s="881"/>
      <c r="CC121" s="881"/>
      <c r="CD121" s="881"/>
      <c r="CE121" s="881"/>
      <c r="CF121" s="939">
        <v>34.299999999999997</v>
      </c>
      <c r="CG121" s="940"/>
      <c r="CH121" s="940"/>
      <c r="CI121" s="940"/>
      <c r="CJ121" s="940"/>
      <c r="CK121" s="933"/>
      <c r="CL121" s="919"/>
      <c r="CM121" s="919"/>
      <c r="CN121" s="919"/>
      <c r="CO121" s="920"/>
      <c r="CP121" s="899" t="s">
        <v>491</v>
      </c>
      <c r="CQ121" s="900"/>
      <c r="CR121" s="900"/>
      <c r="CS121" s="900"/>
      <c r="CT121" s="900"/>
      <c r="CU121" s="900"/>
      <c r="CV121" s="900"/>
      <c r="CW121" s="900"/>
      <c r="CX121" s="900"/>
      <c r="CY121" s="900"/>
      <c r="CZ121" s="900"/>
      <c r="DA121" s="900"/>
      <c r="DB121" s="900"/>
      <c r="DC121" s="900"/>
      <c r="DD121" s="900"/>
      <c r="DE121" s="900"/>
      <c r="DF121" s="901"/>
      <c r="DG121" s="880">
        <v>32702</v>
      </c>
      <c r="DH121" s="881"/>
      <c r="DI121" s="881"/>
      <c r="DJ121" s="881"/>
      <c r="DK121" s="881"/>
      <c r="DL121" s="881">
        <v>30992</v>
      </c>
      <c r="DM121" s="881"/>
      <c r="DN121" s="881"/>
      <c r="DO121" s="881"/>
      <c r="DP121" s="881"/>
      <c r="DQ121" s="881">
        <v>33625</v>
      </c>
      <c r="DR121" s="881"/>
      <c r="DS121" s="881"/>
      <c r="DT121" s="881"/>
      <c r="DU121" s="881"/>
      <c r="DV121" s="858">
        <v>1.6</v>
      </c>
      <c r="DW121" s="858"/>
      <c r="DX121" s="858"/>
      <c r="DY121" s="858"/>
      <c r="DZ121" s="859"/>
    </row>
    <row r="122" spans="1:130" s="233" customFormat="1" ht="26.25" customHeight="1">
      <c r="A122" s="884"/>
      <c r="B122" s="885"/>
      <c r="C122" s="879" t="s">
        <v>465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454</v>
      </c>
      <c r="AB122" s="844"/>
      <c r="AC122" s="844"/>
      <c r="AD122" s="844"/>
      <c r="AE122" s="845"/>
      <c r="AF122" s="846" t="s">
        <v>475</v>
      </c>
      <c r="AG122" s="844"/>
      <c r="AH122" s="844"/>
      <c r="AI122" s="844"/>
      <c r="AJ122" s="845"/>
      <c r="AK122" s="846" t="s">
        <v>405</v>
      </c>
      <c r="AL122" s="844"/>
      <c r="AM122" s="844"/>
      <c r="AN122" s="844"/>
      <c r="AO122" s="845"/>
      <c r="AP122" s="888" t="s">
        <v>477</v>
      </c>
      <c r="AQ122" s="889"/>
      <c r="AR122" s="889"/>
      <c r="AS122" s="889"/>
      <c r="AT122" s="890"/>
      <c r="AU122" s="947"/>
      <c r="AV122" s="948"/>
      <c r="AW122" s="948"/>
      <c r="AX122" s="948"/>
      <c r="AY122" s="949"/>
      <c r="AZ122" s="902" t="s">
        <v>492</v>
      </c>
      <c r="BA122" s="903"/>
      <c r="BB122" s="903"/>
      <c r="BC122" s="903"/>
      <c r="BD122" s="903"/>
      <c r="BE122" s="903"/>
      <c r="BF122" s="903"/>
      <c r="BG122" s="903"/>
      <c r="BH122" s="903"/>
      <c r="BI122" s="903"/>
      <c r="BJ122" s="903"/>
      <c r="BK122" s="903"/>
      <c r="BL122" s="903"/>
      <c r="BM122" s="903"/>
      <c r="BN122" s="903"/>
      <c r="BO122" s="903"/>
      <c r="BP122" s="904"/>
      <c r="BQ122" s="943">
        <v>3328845</v>
      </c>
      <c r="BR122" s="909"/>
      <c r="BS122" s="909"/>
      <c r="BT122" s="909"/>
      <c r="BU122" s="909"/>
      <c r="BV122" s="909">
        <v>3375197</v>
      </c>
      <c r="BW122" s="909"/>
      <c r="BX122" s="909"/>
      <c r="BY122" s="909"/>
      <c r="BZ122" s="909"/>
      <c r="CA122" s="909">
        <v>3284075</v>
      </c>
      <c r="CB122" s="909"/>
      <c r="CC122" s="909"/>
      <c r="CD122" s="909"/>
      <c r="CE122" s="909"/>
      <c r="CF122" s="910">
        <v>156.30000000000001</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c r="A123" s="884"/>
      <c r="B123" s="885"/>
      <c r="C123" s="879" t="s">
        <v>471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238</v>
      </c>
      <c r="AB123" s="844"/>
      <c r="AC123" s="844"/>
      <c r="AD123" s="844"/>
      <c r="AE123" s="845"/>
      <c r="AF123" s="846" t="s">
        <v>405</v>
      </c>
      <c r="AG123" s="844"/>
      <c r="AH123" s="844"/>
      <c r="AI123" s="844"/>
      <c r="AJ123" s="845"/>
      <c r="AK123" s="846" t="s">
        <v>480</v>
      </c>
      <c r="AL123" s="844"/>
      <c r="AM123" s="844"/>
      <c r="AN123" s="844"/>
      <c r="AO123" s="845"/>
      <c r="AP123" s="888" t="s">
        <v>482</v>
      </c>
      <c r="AQ123" s="889"/>
      <c r="AR123" s="889"/>
      <c r="AS123" s="889"/>
      <c r="AT123" s="890"/>
      <c r="AU123" s="950"/>
      <c r="AV123" s="951"/>
      <c r="AW123" s="951"/>
      <c r="AX123" s="951"/>
      <c r="AY123" s="951"/>
      <c r="AZ123" s="254" t="s">
        <v>195</v>
      </c>
      <c r="BA123" s="254"/>
      <c r="BB123" s="254"/>
      <c r="BC123" s="254"/>
      <c r="BD123" s="254"/>
      <c r="BE123" s="254"/>
      <c r="BF123" s="254"/>
      <c r="BG123" s="254"/>
      <c r="BH123" s="254"/>
      <c r="BI123" s="254"/>
      <c r="BJ123" s="254"/>
      <c r="BK123" s="254"/>
      <c r="BL123" s="254"/>
      <c r="BM123" s="254"/>
      <c r="BN123" s="254"/>
      <c r="BO123" s="941" t="s">
        <v>493</v>
      </c>
      <c r="BP123" s="942"/>
      <c r="BQ123" s="896">
        <v>6340071</v>
      </c>
      <c r="BR123" s="897"/>
      <c r="BS123" s="897"/>
      <c r="BT123" s="897"/>
      <c r="BU123" s="897"/>
      <c r="BV123" s="897">
        <v>6620059</v>
      </c>
      <c r="BW123" s="897"/>
      <c r="BX123" s="897"/>
      <c r="BY123" s="897"/>
      <c r="BZ123" s="897"/>
      <c r="CA123" s="897">
        <v>6748652</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476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477</v>
      </c>
      <c r="AB124" s="844"/>
      <c r="AC124" s="844"/>
      <c r="AD124" s="844"/>
      <c r="AE124" s="845"/>
      <c r="AF124" s="846" t="s">
        <v>405</v>
      </c>
      <c r="AG124" s="844"/>
      <c r="AH124" s="844"/>
      <c r="AI124" s="844"/>
      <c r="AJ124" s="845"/>
      <c r="AK124" s="846" t="s">
        <v>238</v>
      </c>
      <c r="AL124" s="844"/>
      <c r="AM124" s="844"/>
      <c r="AN124" s="844"/>
      <c r="AO124" s="845"/>
      <c r="AP124" s="888" t="s">
        <v>451</v>
      </c>
      <c r="AQ124" s="889"/>
      <c r="AR124" s="889"/>
      <c r="AS124" s="889"/>
      <c r="AT124" s="890"/>
      <c r="AU124" s="891" t="s">
        <v>494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15.2</v>
      </c>
      <c r="BR124" s="895"/>
      <c r="BS124" s="895"/>
      <c r="BT124" s="895"/>
      <c r="BU124" s="895"/>
      <c r="BV124" s="895">
        <v>5.5</v>
      </c>
      <c r="BW124" s="895"/>
      <c r="BX124" s="895"/>
      <c r="BY124" s="895"/>
      <c r="BZ124" s="895"/>
      <c r="CA124" s="895">
        <v>2.6</v>
      </c>
      <c r="CB124" s="895"/>
      <c r="CC124" s="895"/>
      <c r="CD124" s="895"/>
      <c r="CE124" s="895"/>
      <c r="CF124" s="790"/>
      <c r="CG124" s="791"/>
      <c r="CH124" s="791"/>
      <c r="CI124" s="791"/>
      <c r="CJ124" s="926"/>
      <c r="CK124" s="934"/>
      <c r="CL124" s="934"/>
      <c r="CM124" s="934"/>
      <c r="CN124" s="934"/>
      <c r="CO124" s="935"/>
      <c r="CP124" s="899" t="s">
        <v>495</v>
      </c>
      <c r="CQ124" s="900"/>
      <c r="CR124" s="900"/>
      <c r="CS124" s="900"/>
      <c r="CT124" s="900"/>
      <c r="CU124" s="900"/>
      <c r="CV124" s="900"/>
      <c r="CW124" s="900"/>
      <c r="CX124" s="900"/>
      <c r="CY124" s="900"/>
      <c r="CZ124" s="900"/>
      <c r="DA124" s="900"/>
      <c r="DB124" s="900"/>
      <c r="DC124" s="900"/>
      <c r="DD124" s="900"/>
      <c r="DE124" s="900"/>
      <c r="DF124" s="901"/>
      <c r="DG124" s="827" t="s">
        <v>451</v>
      </c>
      <c r="DH124" s="828"/>
      <c r="DI124" s="828"/>
      <c r="DJ124" s="828"/>
      <c r="DK124" s="829"/>
      <c r="DL124" s="830" t="s">
        <v>482</v>
      </c>
      <c r="DM124" s="828"/>
      <c r="DN124" s="828"/>
      <c r="DO124" s="828"/>
      <c r="DP124" s="829"/>
      <c r="DQ124" s="830" t="s">
        <v>477</v>
      </c>
      <c r="DR124" s="828"/>
      <c r="DS124" s="828"/>
      <c r="DT124" s="828"/>
      <c r="DU124" s="829"/>
      <c r="DV124" s="912" t="s">
        <v>451</v>
      </c>
      <c r="DW124" s="913"/>
      <c r="DX124" s="913"/>
      <c r="DY124" s="913"/>
      <c r="DZ124" s="914"/>
    </row>
    <row r="125" spans="1:130" s="233" customFormat="1" ht="26.25" customHeight="1">
      <c r="A125" s="884"/>
      <c r="B125" s="885"/>
      <c r="C125" s="879" t="s">
        <v>481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477</v>
      </c>
      <c r="AB125" s="844"/>
      <c r="AC125" s="844"/>
      <c r="AD125" s="844"/>
      <c r="AE125" s="845"/>
      <c r="AF125" s="846" t="s">
        <v>482</v>
      </c>
      <c r="AG125" s="844"/>
      <c r="AH125" s="844"/>
      <c r="AI125" s="844"/>
      <c r="AJ125" s="845"/>
      <c r="AK125" s="846" t="s">
        <v>238</v>
      </c>
      <c r="AL125" s="844"/>
      <c r="AM125" s="844"/>
      <c r="AN125" s="844"/>
      <c r="AO125" s="845"/>
      <c r="AP125" s="888" t="s">
        <v>451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496</v>
      </c>
      <c r="CL125" s="916"/>
      <c r="CM125" s="916"/>
      <c r="CN125" s="916"/>
      <c r="CO125" s="917"/>
      <c r="CP125" s="924" t="s">
        <v>497</v>
      </c>
      <c r="CQ125" s="872"/>
      <c r="CR125" s="872"/>
      <c r="CS125" s="872"/>
      <c r="CT125" s="872"/>
      <c r="CU125" s="872"/>
      <c r="CV125" s="872"/>
      <c r="CW125" s="872"/>
      <c r="CX125" s="872"/>
      <c r="CY125" s="872"/>
      <c r="CZ125" s="872"/>
      <c r="DA125" s="872"/>
      <c r="DB125" s="872"/>
      <c r="DC125" s="872"/>
      <c r="DD125" s="872"/>
      <c r="DE125" s="872"/>
      <c r="DF125" s="873"/>
      <c r="DG125" s="925" t="s">
        <v>451</v>
      </c>
      <c r="DH125" s="906"/>
      <c r="DI125" s="906"/>
      <c r="DJ125" s="906"/>
      <c r="DK125" s="906"/>
      <c r="DL125" s="906" t="s">
        <v>238</v>
      </c>
      <c r="DM125" s="906"/>
      <c r="DN125" s="906"/>
      <c r="DO125" s="906"/>
      <c r="DP125" s="906"/>
      <c r="DQ125" s="906" t="s">
        <v>454</v>
      </c>
      <c r="DR125" s="906"/>
      <c r="DS125" s="906"/>
      <c r="DT125" s="906"/>
      <c r="DU125" s="906"/>
      <c r="DV125" s="907" t="s">
        <v>451</v>
      </c>
      <c r="DW125" s="907"/>
      <c r="DX125" s="907"/>
      <c r="DY125" s="907"/>
      <c r="DZ125" s="908"/>
    </row>
    <row r="126" spans="1:130" s="233" customFormat="1" ht="26.25" customHeight="1" thickBot="1">
      <c r="A126" s="884"/>
      <c r="B126" s="885"/>
      <c r="C126" s="879" t="s">
        <v>484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451</v>
      </c>
      <c r="AB126" s="844"/>
      <c r="AC126" s="844"/>
      <c r="AD126" s="844"/>
      <c r="AE126" s="845"/>
      <c r="AF126" s="846" t="s">
        <v>477</v>
      </c>
      <c r="AG126" s="844"/>
      <c r="AH126" s="844"/>
      <c r="AI126" s="844"/>
      <c r="AJ126" s="845"/>
      <c r="AK126" s="846" t="s">
        <v>477</v>
      </c>
      <c r="AL126" s="844"/>
      <c r="AM126" s="844"/>
      <c r="AN126" s="844"/>
      <c r="AO126" s="845"/>
      <c r="AP126" s="888" t="s">
        <v>451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498</v>
      </c>
      <c r="CQ126" s="816"/>
      <c r="CR126" s="816"/>
      <c r="CS126" s="816"/>
      <c r="CT126" s="816"/>
      <c r="CU126" s="816"/>
      <c r="CV126" s="816"/>
      <c r="CW126" s="816"/>
      <c r="CX126" s="816"/>
      <c r="CY126" s="816"/>
      <c r="CZ126" s="816"/>
      <c r="DA126" s="816"/>
      <c r="DB126" s="816"/>
      <c r="DC126" s="816"/>
      <c r="DD126" s="816"/>
      <c r="DE126" s="816"/>
      <c r="DF126" s="817"/>
      <c r="DG126" s="880" t="s">
        <v>477</v>
      </c>
      <c r="DH126" s="881"/>
      <c r="DI126" s="881"/>
      <c r="DJ126" s="881"/>
      <c r="DK126" s="881"/>
      <c r="DL126" s="881" t="s">
        <v>454</v>
      </c>
      <c r="DM126" s="881"/>
      <c r="DN126" s="881"/>
      <c r="DO126" s="881"/>
      <c r="DP126" s="881"/>
      <c r="DQ126" s="881" t="s">
        <v>451</v>
      </c>
      <c r="DR126" s="881"/>
      <c r="DS126" s="881"/>
      <c r="DT126" s="881"/>
      <c r="DU126" s="881"/>
      <c r="DV126" s="858" t="s">
        <v>451</v>
      </c>
      <c r="DW126" s="858"/>
      <c r="DX126" s="858"/>
      <c r="DY126" s="858"/>
      <c r="DZ126" s="859"/>
    </row>
    <row r="127" spans="1:130" s="233" customFormat="1" ht="26.25" customHeight="1">
      <c r="A127" s="886"/>
      <c r="B127" s="887"/>
      <c r="C127" s="902" t="s">
        <v>499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32338</v>
      </c>
      <c r="AB127" s="844"/>
      <c r="AC127" s="844"/>
      <c r="AD127" s="844"/>
      <c r="AE127" s="845"/>
      <c r="AF127" s="846">
        <v>34711</v>
      </c>
      <c r="AG127" s="844"/>
      <c r="AH127" s="844"/>
      <c r="AI127" s="844"/>
      <c r="AJ127" s="845"/>
      <c r="AK127" s="846">
        <v>35488</v>
      </c>
      <c r="AL127" s="844"/>
      <c r="AM127" s="844"/>
      <c r="AN127" s="844"/>
      <c r="AO127" s="845"/>
      <c r="AP127" s="888">
        <v>1.7</v>
      </c>
      <c r="AQ127" s="889"/>
      <c r="AR127" s="889"/>
      <c r="AS127" s="889"/>
      <c r="AT127" s="890"/>
      <c r="AU127" s="235"/>
      <c r="AV127" s="235"/>
      <c r="AW127" s="235"/>
      <c r="AX127" s="905" t="s">
        <v>500</v>
      </c>
      <c r="AY127" s="876"/>
      <c r="AZ127" s="876"/>
      <c r="BA127" s="876"/>
      <c r="BB127" s="876"/>
      <c r="BC127" s="876"/>
      <c r="BD127" s="876"/>
      <c r="BE127" s="877"/>
      <c r="BF127" s="875" t="s">
        <v>501</v>
      </c>
      <c r="BG127" s="876"/>
      <c r="BH127" s="876"/>
      <c r="BI127" s="876"/>
      <c r="BJ127" s="876"/>
      <c r="BK127" s="876"/>
      <c r="BL127" s="877"/>
      <c r="BM127" s="875" t="s">
        <v>502</v>
      </c>
      <c r="BN127" s="876"/>
      <c r="BO127" s="876"/>
      <c r="BP127" s="876"/>
      <c r="BQ127" s="876"/>
      <c r="BR127" s="876"/>
      <c r="BS127" s="877"/>
      <c r="BT127" s="875" t="s">
        <v>503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504</v>
      </c>
      <c r="CQ127" s="816"/>
      <c r="CR127" s="816"/>
      <c r="CS127" s="816"/>
      <c r="CT127" s="816"/>
      <c r="CU127" s="816"/>
      <c r="CV127" s="816"/>
      <c r="CW127" s="816"/>
      <c r="CX127" s="816"/>
      <c r="CY127" s="816"/>
      <c r="CZ127" s="816"/>
      <c r="DA127" s="816"/>
      <c r="DB127" s="816"/>
      <c r="DC127" s="816"/>
      <c r="DD127" s="816"/>
      <c r="DE127" s="816"/>
      <c r="DF127" s="817"/>
      <c r="DG127" s="880" t="s">
        <v>451</v>
      </c>
      <c r="DH127" s="881"/>
      <c r="DI127" s="881"/>
      <c r="DJ127" s="881"/>
      <c r="DK127" s="881"/>
      <c r="DL127" s="881" t="s">
        <v>238</v>
      </c>
      <c r="DM127" s="881"/>
      <c r="DN127" s="881"/>
      <c r="DO127" s="881"/>
      <c r="DP127" s="881"/>
      <c r="DQ127" s="881" t="s">
        <v>238</v>
      </c>
      <c r="DR127" s="881"/>
      <c r="DS127" s="881"/>
      <c r="DT127" s="881"/>
      <c r="DU127" s="881"/>
      <c r="DV127" s="858" t="s">
        <v>454</v>
      </c>
      <c r="DW127" s="858"/>
      <c r="DX127" s="858"/>
      <c r="DY127" s="858"/>
      <c r="DZ127" s="859"/>
    </row>
    <row r="128" spans="1:130" s="233" customFormat="1" ht="26.25" customHeight="1" thickBot="1">
      <c r="A128" s="860" t="s">
        <v>505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506</v>
      </c>
      <c r="X128" s="862"/>
      <c r="Y128" s="862"/>
      <c r="Z128" s="863"/>
      <c r="AA128" s="864">
        <v>22435</v>
      </c>
      <c r="AB128" s="865"/>
      <c r="AC128" s="865"/>
      <c r="AD128" s="865"/>
      <c r="AE128" s="866"/>
      <c r="AF128" s="867">
        <v>38874</v>
      </c>
      <c r="AG128" s="865"/>
      <c r="AH128" s="865"/>
      <c r="AI128" s="865"/>
      <c r="AJ128" s="866"/>
      <c r="AK128" s="867">
        <v>38944</v>
      </c>
      <c r="AL128" s="865"/>
      <c r="AM128" s="865"/>
      <c r="AN128" s="865"/>
      <c r="AO128" s="866"/>
      <c r="AP128" s="868"/>
      <c r="AQ128" s="869"/>
      <c r="AR128" s="869"/>
      <c r="AS128" s="869"/>
      <c r="AT128" s="870"/>
      <c r="AU128" s="235"/>
      <c r="AV128" s="235"/>
      <c r="AW128" s="235"/>
      <c r="AX128" s="871" t="s">
        <v>507</v>
      </c>
      <c r="AY128" s="872"/>
      <c r="AZ128" s="872"/>
      <c r="BA128" s="872"/>
      <c r="BB128" s="872"/>
      <c r="BC128" s="872"/>
      <c r="BD128" s="872"/>
      <c r="BE128" s="873"/>
      <c r="BF128" s="850" t="s">
        <v>479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508</v>
      </c>
      <c r="CQ128" s="794"/>
      <c r="CR128" s="794"/>
      <c r="CS128" s="794"/>
      <c r="CT128" s="794"/>
      <c r="CU128" s="794"/>
      <c r="CV128" s="794"/>
      <c r="CW128" s="794"/>
      <c r="CX128" s="794"/>
      <c r="CY128" s="794"/>
      <c r="CZ128" s="794"/>
      <c r="DA128" s="794"/>
      <c r="DB128" s="794"/>
      <c r="DC128" s="794"/>
      <c r="DD128" s="794"/>
      <c r="DE128" s="794"/>
      <c r="DF128" s="795"/>
      <c r="DG128" s="854" t="s">
        <v>482</v>
      </c>
      <c r="DH128" s="855"/>
      <c r="DI128" s="855"/>
      <c r="DJ128" s="855"/>
      <c r="DK128" s="855"/>
      <c r="DL128" s="855" t="s">
        <v>454</v>
      </c>
      <c r="DM128" s="855"/>
      <c r="DN128" s="855"/>
      <c r="DO128" s="855"/>
      <c r="DP128" s="855"/>
      <c r="DQ128" s="855" t="s">
        <v>454</v>
      </c>
      <c r="DR128" s="855"/>
      <c r="DS128" s="855"/>
      <c r="DT128" s="855"/>
      <c r="DU128" s="855"/>
      <c r="DV128" s="856" t="s">
        <v>482</v>
      </c>
      <c r="DW128" s="856"/>
      <c r="DX128" s="856"/>
      <c r="DY128" s="856"/>
      <c r="DZ128" s="857"/>
    </row>
    <row r="129" spans="1:131" s="233"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509</v>
      </c>
      <c r="X129" s="841"/>
      <c r="Y129" s="841"/>
      <c r="Z129" s="842"/>
      <c r="AA129" s="843">
        <v>2095493</v>
      </c>
      <c r="AB129" s="844"/>
      <c r="AC129" s="844"/>
      <c r="AD129" s="844"/>
      <c r="AE129" s="845"/>
      <c r="AF129" s="846">
        <v>2200233</v>
      </c>
      <c r="AG129" s="844"/>
      <c r="AH129" s="844"/>
      <c r="AI129" s="844"/>
      <c r="AJ129" s="845"/>
      <c r="AK129" s="846">
        <v>2364401</v>
      </c>
      <c r="AL129" s="844"/>
      <c r="AM129" s="844"/>
      <c r="AN129" s="844"/>
      <c r="AO129" s="845"/>
      <c r="AP129" s="847"/>
      <c r="AQ129" s="848"/>
      <c r="AR129" s="848"/>
      <c r="AS129" s="848"/>
      <c r="AT129" s="849"/>
      <c r="AU129" s="236"/>
      <c r="AV129" s="236"/>
      <c r="AW129" s="236"/>
      <c r="AX129" s="815" t="s">
        <v>510</v>
      </c>
      <c r="AY129" s="816"/>
      <c r="AZ129" s="816"/>
      <c r="BA129" s="816"/>
      <c r="BB129" s="816"/>
      <c r="BC129" s="816"/>
      <c r="BD129" s="816"/>
      <c r="BE129" s="817"/>
      <c r="BF129" s="834" t="s">
        <v>454</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511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512</v>
      </c>
      <c r="X130" s="841"/>
      <c r="Y130" s="841"/>
      <c r="Z130" s="842"/>
      <c r="AA130" s="843">
        <v>250342</v>
      </c>
      <c r="AB130" s="844"/>
      <c r="AC130" s="844"/>
      <c r="AD130" s="844"/>
      <c r="AE130" s="845"/>
      <c r="AF130" s="846">
        <v>259438</v>
      </c>
      <c r="AG130" s="844"/>
      <c r="AH130" s="844"/>
      <c r="AI130" s="844"/>
      <c r="AJ130" s="845"/>
      <c r="AK130" s="846">
        <v>262652</v>
      </c>
      <c r="AL130" s="844"/>
      <c r="AM130" s="844"/>
      <c r="AN130" s="844"/>
      <c r="AO130" s="845"/>
      <c r="AP130" s="847"/>
      <c r="AQ130" s="848"/>
      <c r="AR130" s="848"/>
      <c r="AS130" s="848"/>
      <c r="AT130" s="849"/>
      <c r="AU130" s="236"/>
      <c r="AV130" s="236"/>
      <c r="AW130" s="236"/>
      <c r="AX130" s="815" t="s">
        <v>513</v>
      </c>
      <c r="AY130" s="816"/>
      <c r="AZ130" s="816"/>
      <c r="BA130" s="816"/>
      <c r="BB130" s="816"/>
      <c r="BC130" s="816"/>
      <c r="BD130" s="816"/>
      <c r="BE130" s="817"/>
      <c r="BF130" s="818">
        <v>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514</v>
      </c>
      <c r="X131" s="825"/>
      <c r="Y131" s="825"/>
      <c r="Z131" s="826"/>
      <c r="AA131" s="827">
        <v>1845151</v>
      </c>
      <c r="AB131" s="828"/>
      <c r="AC131" s="828"/>
      <c r="AD131" s="828"/>
      <c r="AE131" s="829"/>
      <c r="AF131" s="830">
        <v>1940795</v>
      </c>
      <c r="AG131" s="828"/>
      <c r="AH131" s="828"/>
      <c r="AI131" s="828"/>
      <c r="AJ131" s="829"/>
      <c r="AK131" s="830">
        <v>2101749</v>
      </c>
      <c r="AL131" s="828"/>
      <c r="AM131" s="828"/>
      <c r="AN131" s="828"/>
      <c r="AO131" s="829"/>
      <c r="AP131" s="831"/>
      <c r="AQ131" s="832"/>
      <c r="AR131" s="832"/>
      <c r="AS131" s="832"/>
      <c r="AT131" s="833"/>
      <c r="AU131" s="236"/>
      <c r="AV131" s="236"/>
      <c r="AW131" s="236"/>
      <c r="AX131" s="793" t="s">
        <v>515</v>
      </c>
      <c r="AY131" s="794"/>
      <c r="AZ131" s="794"/>
      <c r="BA131" s="794"/>
      <c r="BB131" s="794"/>
      <c r="BC131" s="794"/>
      <c r="BD131" s="794"/>
      <c r="BE131" s="795"/>
      <c r="BF131" s="796">
        <v>2.6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516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517</v>
      </c>
      <c r="W132" s="806"/>
      <c r="X132" s="806"/>
      <c r="Y132" s="806"/>
      <c r="Z132" s="807"/>
      <c r="AA132" s="808">
        <v>8.2089216549999993</v>
      </c>
      <c r="AB132" s="809"/>
      <c r="AC132" s="809"/>
      <c r="AD132" s="809"/>
      <c r="AE132" s="810"/>
      <c r="AF132" s="811">
        <v>7.9658078259999998</v>
      </c>
      <c r="AG132" s="809"/>
      <c r="AH132" s="809"/>
      <c r="AI132" s="809"/>
      <c r="AJ132" s="810"/>
      <c r="AK132" s="811">
        <v>7.9003249200000001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518</v>
      </c>
      <c r="W133" s="785"/>
      <c r="X133" s="785"/>
      <c r="Y133" s="785"/>
      <c r="Z133" s="786"/>
      <c r="AA133" s="787">
        <v>8.5</v>
      </c>
      <c r="AB133" s="788"/>
      <c r="AC133" s="788"/>
      <c r="AD133" s="788"/>
      <c r="AE133" s="789"/>
      <c r="AF133" s="787">
        <v>8</v>
      </c>
      <c r="AG133" s="788"/>
      <c r="AH133" s="788"/>
      <c r="AI133" s="788"/>
      <c r="AJ133" s="789"/>
      <c r="AK133" s="787">
        <v>8</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OmlxCOQ87bbl0cxNDEXnfkb+/CIjpF8aZr3EM8wid5XyrjY1FLokuiRLztR3BR/nKiBGmJ86s56YmjZ8xWQ8w==" saltValue="acZDGDAkrN4NmoBBwkNx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Normal="85" zoomScaleSheetLayoutView="100" workbookViewId="0">
      <selection activeCell="AK73" sqref="AK73"/>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T6w5BV/jKWVObajmu34550bFC4mRMq3qHKpNM3kSYNMZ19GTTCM0GGrDraZY+pZBZrkdw2ovmbCnr4tHd9RZMg==" saltValue="GMCDbIbiz2kLr5bLMVq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AwjvEyzyVVjrQguE9UJPcZYOTZA03q5NzeEYWw0z42YOwE0WjdF4avUKBcfEidH5VWuX/CRbuIzqscqeXYrmQ==" saltValue="LQMh0S9LzZwYqvgz+cQ4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522</v>
      </c>
      <c r="AP7" s="275"/>
      <c r="AQ7" s="276" t="s">
        <v>523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524</v>
      </c>
      <c r="AQ8" s="282" t="s">
        <v>525</v>
      </c>
      <c r="AR8" s="283" t="s">
        <v>526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527</v>
      </c>
      <c r="AL9" s="1195"/>
      <c r="AM9" s="1195"/>
      <c r="AN9" s="1196"/>
      <c r="AO9" s="284">
        <v>649549</v>
      </c>
      <c r="AP9" s="284">
        <v>96602</v>
      </c>
      <c r="AQ9" s="285">
        <v>135698</v>
      </c>
      <c r="AR9" s="286">
        <v>-28.8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528</v>
      </c>
      <c r="AL10" s="1195"/>
      <c r="AM10" s="1195"/>
      <c r="AN10" s="1196"/>
      <c r="AO10" s="287">
        <v>130105</v>
      </c>
      <c r="AP10" s="287">
        <v>19349</v>
      </c>
      <c r="AQ10" s="288">
        <v>15070</v>
      </c>
      <c r="AR10" s="289">
        <v>28.4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529</v>
      </c>
      <c r="AL11" s="1195"/>
      <c r="AM11" s="1195"/>
      <c r="AN11" s="1196"/>
      <c r="AO11" s="287">
        <v>30990</v>
      </c>
      <c r="AP11" s="287">
        <v>4609</v>
      </c>
      <c r="AQ11" s="288">
        <v>1204</v>
      </c>
      <c r="AR11" s="289">
        <v>282.8</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530</v>
      </c>
      <c r="AL12" s="1195"/>
      <c r="AM12" s="1195"/>
      <c r="AN12" s="1196"/>
      <c r="AO12" s="287" t="s">
        <v>531</v>
      </c>
      <c r="AP12" s="287" t="s">
        <v>531</v>
      </c>
      <c r="AQ12" s="288" t="s">
        <v>531</v>
      </c>
      <c r="AR12" s="289" t="s">
        <v>531</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532</v>
      </c>
      <c r="AL13" s="1195"/>
      <c r="AM13" s="1195"/>
      <c r="AN13" s="1196"/>
      <c r="AO13" s="287">
        <v>8021</v>
      </c>
      <c r="AP13" s="287">
        <v>1193</v>
      </c>
      <c r="AQ13" s="288">
        <v>5161</v>
      </c>
      <c r="AR13" s="289">
        <v>-76.900000000000006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533</v>
      </c>
      <c r="AL14" s="1195"/>
      <c r="AM14" s="1195"/>
      <c r="AN14" s="1196"/>
      <c r="AO14" s="287">
        <v>13900</v>
      </c>
      <c r="AP14" s="287">
        <v>2067</v>
      </c>
      <c r="AQ14" s="288">
        <v>2589</v>
      </c>
      <c r="AR14" s="289">
        <v>-20.2</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534</v>
      </c>
      <c r="AL15" s="1198"/>
      <c r="AM15" s="1198"/>
      <c r="AN15" s="1199"/>
      <c r="AO15" s="287">
        <v>-55131</v>
      </c>
      <c r="AP15" s="287">
        <v>-8199</v>
      </c>
      <c r="AQ15" s="288">
        <v>-9993</v>
      </c>
      <c r="AR15" s="289">
        <v>-18</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195</v>
      </c>
      <c r="AL16" s="1198"/>
      <c r="AM16" s="1198"/>
      <c r="AN16" s="1199"/>
      <c r="AO16" s="287">
        <v>777434</v>
      </c>
      <c r="AP16" s="287">
        <v>115621</v>
      </c>
      <c r="AQ16" s="288">
        <v>149729</v>
      </c>
      <c r="AR16" s="289">
        <v>-22.8</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539</v>
      </c>
      <c r="AL21" s="1201"/>
      <c r="AM21" s="1201"/>
      <c r="AN21" s="1202"/>
      <c r="AO21" s="300">
        <v>10.26</v>
      </c>
      <c r="AP21" s="301">
        <v>13.47</v>
      </c>
      <c r="AQ21" s="302">
        <v>-3.21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540</v>
      </c>
      <c r="AL22" s="1201"/>
      <c r="AM22" s="1201"/>
      <c r="AN22" s="1202"/>
      <c r="AO22" s="305">
        <v>94.3</v>
      </c>
      <c r="AP22" s="306">
        <v>96.1</v>
      </c>
      <c r="AQ22" s="307">
        <v>-1.8</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541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522</v>
      </c>
      <c r="AP30" s="275"/>
      <c r="AQ30" s="276" t="s">
        <v>523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524</v>
      </c>
      <c r="AQ31" s="282" t="s">
        <v>525</v>
      </c>
      <c r="AR31" s="283" t="s">
        <v>526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544</v>
      </c>
      <c r="AL32" s="1185"/>
      <c r="AM32" s="1185"/>
      <c r="AN32" s="1186"/>
      <c r="AO32" s="315">
        <v>296095</v>
      </c>
      <c r="AP32" s="315">
        <v>44036</v>
      </c>
      <c r="AQ32" s="316">
        <v>77495</v>
      </c>
      <c r="AR32" s="317">
        <v>-43.2</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545</v>
      </c>
      <c r="AL33" s="1185"/>
      <c r="AM33" s="1185"/>
      <c r="AN33" s="1186"/>
      <c r="AO33" s="315" t="s">
        <v>531</v>
      </c>
      <c r="AP33" s="315" t="s">
        <v>531</v>
      </c>
      <c r="AQ33" s="316" t="s">
        <v>531</v>
      </c>
      <c r="AR33" s="317" t="s">
        <v>531</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546</v>
      </c>
      <c r="AL34" s="1185"/>
      <c r="AM34" s="1185"/>
      <c r="AN34" s="1186"/>
      <c r="AO34" s="315" t="s">
        <v>531</v>
      </c>
      <c r="AP34" s="315" t="s">
        <v>531</v>
      </c>
      <c r="AQ34" s="316" t="s">
        <v>531</v>
      </c>
      <c r="AR34" s="317" t="s">
        <v>531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547</v>
      </c>
      <c r="AL35" s="1185"/>
      <c r="AM35" s="1185"/>
      <c r="AN35" s="1186"/>
      <c r="AO35" s="315">
        <v>135606</v>
      </c>
      <c r="AP35" s="315">
        <v>20167</v>
      </c>
      <c r="AQ35" s="316">
        <v>26940</v>
      </c>
      <c r="AR35" s="317">
        <v>-25.1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548</v>
      </c>
      <c r="AL36" s="1185"/>
      <c r="AM36" s="1185"/>
      <c r="AN36" s="1186"/>
      <c r="AO36" s="315">
        <v>452</v>
      </c>
      <c r="AP36" s="315">
        <v>67</v>
      </c>
      <c r="AQ36" s="316">
        <v>3757</v>
      </c>
      <c r="AR36" s="317">
        <v>-98.2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549</v>
      </c>
      <c r="AL37" s="1185"/>
      <c r="AM37" s="1185"/>
      <c r="AN37" s="1186"/>
      <c r="AO37" s="315">
        <v>35488</v>
      </c>
      <c r="AP37" s="315">
        <v>5278</v>
      </c>
      <c r="AQ37" s="316">
        <v>476</v>
      </c>
      <c r="AR37" s="317">
        <v>1008.8</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550</v>
      </c>
      <c r="AL38" s="1188"/>
      <c r="AM38" s="1188"/>
      <c r="AN38" s="1189"/>
      <c r="AO38" s="318" t="s">
        <v>531</v>
      </c>
      <c r="AP38" s="318" t="s">
        <v>531</v>
      </c>
      <c r="AQ38" s="319">
        <v>3</v>
      </c>
      <c r="AR38" s="307" t="s">
        <v>531</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551</v>
      </c>
      <c r="AL39" s="1188"/>
      <c r="AM39" s="1188"/>
      <c r="AN39" s="1189"/>
      <c r="AO39" s="315">
        <v>-38944</v>
      </c>
      <c r="AP39" s="315">
        <v>-5792</v>
      </c>
      <c r="AQ39" s="316">
        <v>-1869</v>
      </c>
      <c r="AR39" s="317">
        <v>209.9</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552</v>
      </c>
      <c r="AL40" s="1185"/>
      <c r="AM40" s="1185"/>
      <c r="AN40" s="1186"/>
      <c r="AO40" s="315">
        <v>-262652</v>
      </c>
      <c r="AP40" s="315">
        <v>-39062</v>
      </c>
      <c r="AQ40" s="316">
        <v>-73868</v>
      </c>
      <c r="AR40" s="317">
        <v>-47.1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310</v>
      </c>
      <c r="AL41" s="1191"/>
      <c r="AM41" s="1191"/>
      <c r="AN41" s="1192"/>
      <c r="AO41" s="315">
        <v>166045</v>
      </c>
      <c r="AP41" s="315">
        <v>24694</v>
      </c>
      <c r="AQ41" s="316">
        <v>32935</v>
      </c>
      <c r="AR41" s="317">
        <v>-25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522</v>
      </c>
      <c r="AN49" s="1179" t="s">
        <v>556</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557</v>
      </c>
      <c r="AO50" s="332" t="s">
        <v>558</v>
      </c>
      <c r="AP50" s="333" t="s">
        <v>559</v>
      </c>
      <c r="AQ50" s="334" t="s">
        <v>560</v>
      </c>
      <c r="AR50" s="335" t="s">
        <v>561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1402609</v>
      </c>
      <c r="AN51" s="337">
        <v>204641</v>
      </c>
      <c r="AO51" s="338">
        <v>347.9</v>
      </c>
      <c r="AP51" s="339">
        <v>122882</v>
      </c>
      <c r="AQ51" s="340">
        <v>-11.4</v>
      </c>
      <c r="AR51" s="341">
        <v>359.3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530862</v>
      </c>
      <c r="AN52" s="345">
        <v>77453</v>
      </c>
      <c r="AO52" s="346">
        <v>258.39999999999998</v>
      </c>
      <c r="AP52" s="347">
        <v>65785</v>
      </c>
      <c r="AQ52" s="348">
        <v>-7.6</v>
      </c>
      <c r="AR52" s="349">
        <v>266</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345874</v>
      </c>
      <c r="AN53" s="337">
        <v>50574</v>
      </c>
      <c r="AO53" s="338">
        <v>-75.3</v>
      </c>
      <c r="AP53" s="339">
        <v>114790</v>
      </c>
      <c r="AQ53" s="340">
        <v>-6.6</v>
      </c>
      <c r="AR53" s="341">
        <v>-68.7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163850</v>
      </c>
      <c r="AN54" s="345">
        <v>23958</v>
      </c>
      <c r="AO54" s="346">
        <v>-69.099999999999994</v>
      </c>
      <c r="AP54" s="347">
        <v>55601</v>
      </c>
      <c r="AQ54" s="348">
        <v>-15.5</v>
      </c>
      <c r="AR54" s="349">
        <v>-53.6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383083</v>
      </c>
      <c r="AN55" s="337">
        <v>56636</v>
      </c>
      <c r="AO55" s="338">
        <v>12</v>
      </c>
      <c r="AP55" s="339">
        <v>126262</v>
      </c>
      <c r="AQ55" s="340">
        <v>10</v>
      </c>
      <c r="AR55" s="341">
        <v>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157811</v>
      </c>
      <c r="AN56" s="345">
        <v>23331</v>
      </c>
      <c r="AO56" s="346">
        <v>-2.6</v>
      </c>
      <c r="AP56" s="347">
        <v>56769</v>
      </c>
      <c r="AQ56" s="348">
        <v>2.1</v>
      </c>
      <c r="AR56" s="349">
        <v>-4.7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403930</v>
      </c>
      <c r="AN57" s="337">
        <v>60064</v>
      </c>
      <c r="AO57" s="338">
        <v>6.1</v>
      </c>
      <c r="AP57" s="339">
        <v>126525</v>
      </c>
      <c r="AQ57" s="340">
        <v>0.2</v>
      </c>
      <c r="AR57" s="341">
        <v>5.9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208269</v>
      </c>
      <c r="AN58" s="345">
        <v>30969</v>
      </c>
      <c r="AO58" s="346">
        <v>32.700000000000003</v>
      </c>
      <c r="AP58" s="347">
        <v>67052</v>
      </c>
      <c r="AQ58" s="348">
        <v>18.100000000000001</v>
      </c>
      <c r="AR58" s="349">
        <v>14.6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575733</v>
      </c>
      <c r="AN59" s="337">
        <v>85624</v>
      </c>
      <c r="AO59" s="338">
        <v>42.6</v>
      </c>
      <c r="AP59" s="339">
        <v>122054</v>
      </c>
      <c r="AQ59" s="340">
        <v>-3.5</v>
      </c>
      <c r="AR59" s="341">
        <v>46.1</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196253</v>
      </c>
      <c r="AN60" s="345">
        <v>29187</v>
      </c>
      <c r="AO60" s="346">
        <v>-5.8</v>
      </c>
      <c r="AP60" s="347">
        <v>68298</v>
      </c>
      <c r="AQ60" s="348">
        <v>1.9</v>
      </c>
      <c r="AR60" s="349">
        <v>-7.7</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622246</v>
      </c>
      <c r="AN61" s="352">
        <v>91508</v>
      </c>
      <c r="AO61" s="353">
        <v>66.7</v>
      </c>
      <c r="AP61" s="354">
        <v>122503</v>
      </c>
      <c r="AQ61" s="355">
        <v>-2.2999999999999998</v>
      </c>
      <c r="AR61" s="341">
        <v>69</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251409</v>
      </c>
      <c r="AN62" s="345">
        <v>36980</v>
      </c>
      <c r="AO62" s="346">
        <v>42.7</v>
      </c>
      <c r="AP62" s="347">
        <v>62701</v>
      </c>
      <c r="AQ62" s="348">
        <v>-0.2</v>
      </c>
      <c r="AR62" s="349">
        <v>42.9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aSDJ54GgAH2NRqNcQUMfFhFPcwaHqskzhPbe7n4HNNw2NetF+ErzkvqyHG53cTqetYquzd2i3vuy8Wnlt3tIPg==" saltValue="jiUhxhhflzLqiM0ATVq3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O98" zoomScaleNormal="100" zoomScaleSheetLayoutView="55" workbookViewId="0">
      <selection activeCell="BL104" sqref="BL104"/>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570</v>
      </c>
    </row>
    <row r="120" spans="125:125" ht="13.5" hidden="1" customHeight="1"/>
    <row r="121" spans="125:125" ht="13.5" hidden="1" customHeight="1">
      <c r="DU121" s="262"/>
    </row>
  </sheetData>
  <sheetProtection algorithmName="SHA-512" hashValue="K1Xuo/VD9XKI4rBxz4zXsbc1Jb+qGjlfn0t/0oL3l4tllTN5cTYx2spe70BaGYSI/EVRGbGw5dHXInH+nwIiBQ==" saltValue="41tlGGqc+2SguE9rFq50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2" zoomScaleNormal="100" zoomScaleSheetLayoutView="55" workbookViewId="0">
      <selection activeCell="BL17" sqref="BL17"/>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571</v>
      </c>
    </row>
  </sheetData>
  <sheetProtection algorithmName="SHA-512" hashValue="qypRsrPz7Hng5RodFvhMU7rhybdBhFikja/BPDbBlJtC0oDqZvLrDSRecYPuo4iIhCVor7fs/xq3IndkZAKFbg==" saltValue="vUi7TP/ripui+1YVCzBA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03" t="s">
        <v>3</v>
      </c>
      <c r="D47" s="1203"/>
      <c r="E47" s="1204"/>
      <c r="F47" s="11">
        <v>49.12</v>
      </c>
      <c r="G47" s="12">
        <v>51.21</v>
      </c>
      <c r="H47" s="12">
        <v>50.74</v>
      </c>
      <c r="I47" s="12">
        <v>55.62</v>
      </c>
      <c r="J47" s="13">
        <v>56.01</v>
      </c>
    </row>
    <row r="48" spans="2:10" ht="57.75" customHeight="1">
      <c r="B48" s="14"/>
      <c r="C48" s="1205" t="s">
        <v>4</v>
      </c>
      <c r="D48" s="1205"/>
      <c r="E48" s="1206"/>
      <c r="F48" s="15">
        <v>10.5</v>
      </c>
      <c r="G48" s="16">
        <v>13.24</v>
      </c>
      <c r="H48" s="16">
        <v>15.21</v>
      </c>
      <c r="I48" s="16">
        <v>9.1</v>
      </c>
      <c r="J48" s="17">
        <v>9.59</v>
      </c>
    </row>
    <row r="49" spans="2:10" ht="57.75" customHeight="1" thickBot="1">
      <c r="B49" s="18"/>
      <c r="C49" s="1207" t="s">
        <v>5</v>
      </c>
      <c r="D49" s="1207"/>
      <c r="E49" s="1208"/>
      <c r="F49" s="19" t="s">
        <v>577</v>
      </c>
      <c r="G49" s="20" t="s">
        <v>578</v>
      </c>
      <c r="H49" s="20" t="s">
        <v>579</v>
      </c>
      <c r="I49" s="20" t="s">
        <v>580</v>
      </c>
      <c r="J49" s="21">
        <v>1.1399999999999999</v>
      </c>
    </row>
    <row r="50" spans="2:10"/>
  </sheetData>
  <sheetProtection algorithmName="SHA-512" hashValue="9/+5pmB/OJ8jdkFx9rXTLnBlZ3auY4m/fLFfmK7CCdmaSUwOrg0BLhY3oCIzNQOwWu/l9sSIFuytvyu8ejn+Hg==" saltValue="WnHZ/iQYwDm9Ll6bBdo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2023-03-15T04:16:38Z</cp:lastPrinted>
  <dcterms:created xsi:type="dcterms:W3CDTF">2023-02-20T07:19:30Z</dcterms:created>
  <dcterms:modified xsi:type="dcterms:W3CDTF">2023-11-01T01:41:26Z</dcterms:modified>
  <cp:category/>
</cp:coreProperties>
</file>