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8800" windowHeight="120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c r="AP23" i="12" l="1"/>
  <c r="AA23" i="12"/>
  <c r="V23" i="12"/>
  <c r="Q23"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BE36" i="10"/>
  <c r="AM36" i="10"/>
  <c r="U36" i="10"/>
  <c r="BE35" i="10"/>
  <c r="BE34" i="10"/>
  <c r="C34" i="10"/>
  <c r="C35" i="10" s="1"/>
  <c r="C36" i="10" s="1"/>
  <c r="C37" i="10" s="1"/>
  <c r="C38"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<sst xmlns="http://schemas.openxmlformats.org/spreadsheetml/2006/main" count="1157" uniqueCount="622">
  <si>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</si>
  <si>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</si>
  <si>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</si>
  <si>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</si>
  <si>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</si>
  <si>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</si>
  <si>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</si>
  <si>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</si>
  <si>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</si>
  <si>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</si>
  <si>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</si>
  <si>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</si>
  <si>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</si>
  <si>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</si>
  <si>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</si>
  <si>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</si>
  <si>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</si>
  <si>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</si>
  <si>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</si>
  <si>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</si>
  <si>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</si>
  <si>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</si>
  <si>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</si>
  <si>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</si>
  <si>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</si>
  <si>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</si>
  <si>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</si>
  <si>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</si>
  <si>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</si>
  <si>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</si>
  <si>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</si>
  <si>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</si>
  <si>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</si>
  <si>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</si>
  <si>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</si>
  <si>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</si>
  <si>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</si>
  <si>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</si>
  <si>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</si>
  <si>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</si>
  <si>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</si>
  <si>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</si>
  <si>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</si>
  <si>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</si>
  <si>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</si>
  <si>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</si>
  <si>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</si>
  <si>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</si>
  <si>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</si>
  <si>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</si>
  <si>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</si>
  <si>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</si>
  <si>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</si>
  <si>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</si>
  <si>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</si>
  <si>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</si>
  <si>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</si>
  <si>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</si>
  <si>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</si>
  <si>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</si>
  <si>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</si>
  <si>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</si>
  <si>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</si>
  <si>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</si>
  <si>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</si>
  <si>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</si>
  <si>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</si>
  <si>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</si>
  <si>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</si>
  <si>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</si>
  <si>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</si>
  <si>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</si>
  <si>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</si>
  <si>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</si>
  <si>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</si>
  <si>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</si>
  <si>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</si>
  <si>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</si>
  <si>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</si>
  <si>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</si>
  <si>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</si>
  <si>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</si>
  <si>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</si>
  <si>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</si>
  <si>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</si>
  <si>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</si>
  <si>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</si>
  <si>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</si>
  <si>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</si>
  <si>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</si>
  <si>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</si>
  <si>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</si>
  <si>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</si>
  <si>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</si>
  <si>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</si>
  <si>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</si>
  <si>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</si>
  <si>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築上町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</si>
  <si>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</si>
  <si>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</si>
  <si>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</si>
  <si>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</si>
  <si>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</si>
  <si>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</si>
  <si>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</si>
  <si>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</si>
  <si>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</si>
  <si>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</si>
  <si>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</si>
  <si>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</si>
  <si>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</si>
  <si>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</si>
  <si>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</si>
  <si>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</si>
  <si>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</si>
  <si>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</si>
  <si>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</si>
  <si>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</si>
  <si>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</si>
  <si>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</si>
  <si>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</si>
  <si>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</si>
  <si>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</si>
  <si>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</si>
  <si>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</si>
  <si>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</si>
  <si>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</si>
  <si>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</si>
  <si>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</si>
  <si>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</si>
  <si>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</si>
  <si>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</si>
  <si>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</si>
  <si>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</si>
  <si>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</si>
  <si>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</si>
  <si>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</si>
  <si>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</si>
  <si>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</si>
  <si>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</si>
  <si>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</si>
  <si>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</si>
  <si>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</si>
  <si>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</si>
  <si>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</si>
  <si>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</si>
  <si>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</si>
  <si>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</si>
  <si>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</si>
  <si>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</si>
  <si>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</si>
  <si>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</si>
  <si>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</si>
  <si>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</si>
  <si>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</si>
  <si>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</si>
  <si>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</si>
  <si>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</si>
  <si>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</si>
  <si>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</si>
  <si>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</si>
  <si>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</si>
  <si>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</si>
  <si>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</si>
  <si>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</si>
  <si>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</si>
  <si>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</si>
  <si>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</si>
  <si>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</si>
  <si>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</si>
  <si>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</si>
  <si>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</si>
  <si>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</si>
  <si>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</si>
  <si>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</si>
  <si>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</si>
  <si>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</si>
  <si>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</si>
  <si>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</si>
  <si>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</si>
  <si>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</si>
  <si>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</si>
  <si>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</si>
  <si>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</si>
  <si>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</si>
  <si>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</si>
  <si>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</si>
  <si>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</si>
  <si>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</si>
  <si>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</si>
  <si>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</si>
  <si>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</si>
  <si>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</si>
  <si>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</si>
  <si>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</si>
  <si>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</si>
  <si>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</si>
  <si>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</si>
  <si>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</si>
  <si>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</si>
  <si>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</si>
  <si>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</si>
  <si>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</si>
  <si>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</si>
  <si>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</si>
  <si>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</si>
  <si>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</si>
  <si>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</si>
  <si>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</si>
  <si>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</si>
  <si>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</si>
  <si>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福岡県築上町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</si>
  <si>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</si>
  <si>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</si>
  <si>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</si>
  <si>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</si>
  <si>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</si>
  <si>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</si>
  <si>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</si>
  <si>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</si>
  <si>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</si>
  <si>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</si>
  <si>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</si>
  <si>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</si>
  <si>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</si>
  <si>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</si>
  <si>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</si>
  <si>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</si>
  <si>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</si>
  <si>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</si>
  <si>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</si>
  <si>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</si>
  <si>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</si>
  <si>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</si>
  <si>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</si>
  <si>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労働費</t>
  </si>
  <si>
    <t>地方消費税交付金</t>
  </si>
  <si>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</si>
  <si>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</si>
  <si>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</si>
  <si>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</si>
  <si>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</si>
  <si>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</si>
  <si>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</si>
  <si>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</si>
  <si>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</si>
  <si>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教育費</t>
  </si>
  <si>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</si>
  <si>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</si>
  <si>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</si>
  <si>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</si>
  <si>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</si>
  <si>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</si>
  <si>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</si>
  <si>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</si>
  <si>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</si>
  <si>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</si>
  <si>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</si>
  <si>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</si>
  <si>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</si>
  <si>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</si>
  <si>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</si>
  <si>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</si>
  <si>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</si>
  <si>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</si>
  <si>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</si>
  <si>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</si>
  <si>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</si>
  <si>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</si>
  <si>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</si>
  <si>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</si>
  <si>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</si>
  <si>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</si>
  <si>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</si>
  <si>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</si>
  <si>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</si>
  <si>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</si>
  <si>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</si>
  <si>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</si>
  <si>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</si>
  <si>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</si>
  <si>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</si>
  <si>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</si>
  <si>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</si>
  <si>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</si>
  <si>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</si>
  <si>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</si>
  <si>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</si>
  <si>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</si>
  <si>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</si>
  <si>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</si>
  <si>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</si>
  <si>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</si>
  <si>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</si>
  <si>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</si>
  <si>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</si>
  <si>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</si>
  <si>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</si>
  <si>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加入世帯数(世帯)</t>
  </si>
  <si>
    <t>　繰出金</t>
    <phoneticPr fontId="5"/>
  </si>
  <si>
    <t>諸収入</t>
  </si>
  <si>
    <t>被保険者数(人)</t>
  </si>
  <si>
    <t>地方債</t>
  </si>
  <si>
    <t>交通</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</si>
  <si>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</si>
  <si>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</si>
  <si>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</si>
  <si>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投資的経費計</t>
    <rPh sb="5" eb="6">
      <t>ケイ</t>
    </rPh>
    <phoneticPr fontId="5"/>
  </si>
  <si>
    <t>　うち臨時財政対策債</t>
    <phoneticPr fontId="5"/>
  </si>
  <si>
    <t>歳入合計</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</si>
  <si>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</si>
  <si>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</si>
  <si>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</si>
  <si>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</si>
  <si>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</si>
  <si>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</si>
  <si>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</si>
  <si>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</si>
  <si>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福岡県築上町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</si>
  <si>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</si>
  <si>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</si>
  <si>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</si>
  <si>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</si>
  <si>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</si>
  <si>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</si>
  <si>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</si>
  <si>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</si>
  <si>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</si>
  <si>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</si>
  <si>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</si>
  <si>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</si>
  <si>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</si>
  <si>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</si>
  <si>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</si>
  <si>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</si>
  <si>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</si>
  <si>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</si>
  <si>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</si>
  <si>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</si>
  <si>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</si>
  <si>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奨学金貸付事業特別会計</t>
    <phoneticPr fontId="5"/>
  </si>
  <si>
    <t>椎田駅前周辺活性化促進事業特別会計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</si>
  <si>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</si>
  <si>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</si>
  <si>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</si>
  <si>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</si>
  <si>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</si>
  <si>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</si>
  <si>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</si>
  <si>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</si>
  <si>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</si>
  <si>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</si>
  <si>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</si>
  <si>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</si>
  <si>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</si>
  <si>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</si>
  <si>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</si>
  <si>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</si>
  <si>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</si>
  <si>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</si>
  <si>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</si>
  <si>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</si>
  <si>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</si>
  <si>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</si>
  <si>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</si>
  <si>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</si>
  <si>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</si>
  <si>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</si>
  <si>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</si>
  <si>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</si>
  <si>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</si>
  <si>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</si>
  <si>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</si>
  <si>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</si>
  <si>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</si>
  <si>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</si>
  <si>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</si>
  <si>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</si>
  <si>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</si>
  <si>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</si>
  <si>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</si>
  <si>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</si>
  <si>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</si>
  <si>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</si>
  <si>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</si>
  <si>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</si>
  <si>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</si>
  <si>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</si>
  <si>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</si>
  <si>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</si>
  <si>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</si>
  <si>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</si>
  <si>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</si>
  <si>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</si>
  <si>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</si>
  <si>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</si>
  <si>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</si>
  <si>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</si>
  <si>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</si>
  <si>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</si>
  <si>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</si>
  <si>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</si>
  <si>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</si>
  <si>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</si>
  <si>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</si>
  <si>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</si>
  <si>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</si>
  <si>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</si>
  <si>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</si>
  <si>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</si>
  <si>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</si>
  <si>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</si>
  <si>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</si>
  <si>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</si>
  <si>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</si>
  <si>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</si>
  <si>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</si>
  <si>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</si>
  <si>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</si>
  <si>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</si>
  <si>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</si>
  <si>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</si>
  <si>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</si>
  <si>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</si>
  <si>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</si>
  <si>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</si>
  <si>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</si>
  <si>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</si>
  <si>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</si>
  <si>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</si>
  <si>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</si>
  <si>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</si>
  <si>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</si>
  <si>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</si>
  <si>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</si>
  <si>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</si>
  <si>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</si>
  <si>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</si>
  <si>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</si>
  <si>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</si>
  <si>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</si>
  <si>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</si>
  <si>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</si>
  <si>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</si>
  <si>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</si>
  <si>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</si>
  <si>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</si>
  <si>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</si>
  <si>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</si>
  <si>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</si>
  <si>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</si>
  <si>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</si>
  <si>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</si>
  <si>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</si>
  <si>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</si>
  <si>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</si>
  <si>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</si>
  <si>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</si>
  <si>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</si>
  <si>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</si>
  <si>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</si>
  <si>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</si>
  <si>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</si>
  <si>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</si>
  <si>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</si>
  <si>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</si>
  <si>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</si>
  <si>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</si>
  <si>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</si>
  <si>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</si>
  <si>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</si>
  <si>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</si>
  <si>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</si>
  <si>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</si>
  <si>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</si>
  <si>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</si>
  <si>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</si>
  <si>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</si>
  <si>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</si>
  <si>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</si>
  <si>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</si>
  <si>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</si>
  <si>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</si>
  <si>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</si>
  <si>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</si>
  <si>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</si>
  <si>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</si>
  <si>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</si>
  <si>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</si>
  <si>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</si>
  <si>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</si>
  <si>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</si>
  <si>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</si>
  <si>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</si>
  <si>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</si>
  <si>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</si>
  <si>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</si>
  <si>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</si>
  <si>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</si>
  <si>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</si>
  <si>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</si>
  <si>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</si>
  <si>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</si>
  <si>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</si>
  <si>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</si>
  <si>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</si>
  <si>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</si>
  <si>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4.73</t>
  </si>
  <si>
    <t>▲ 5.50</t>
  </si>
  <si>
    <t>▲ 2.07</t>
  </si>
  <si>
    <t>住宅新築資金等貸付事業特別会計</t>
  </si>
  <si>
    <t>▲ 3.64</t>
  </si>
  <si>
    <t>▲ 3.27</t>
  </si>
  <si>
    <t>▲ 2.72</t>
  </si>
  <si>
    <t>▲ 2.58</t>
  </si>
  <si>
    <t>▲ 2.11</t>
  </si>
  <si>
    <t>一般会計</t>
  </si>
  <si>
    <t>下水道事業会計</t>
  </si>
  <si>
    <t>水道事業会計</t>
  </si>
  <si>
    <t>国民健康保険特別会計</t>
  </si>
  <si>
    <t>後期高齢者医療特別会計</t>
  </si>
  <si>
    <t>奨学金貸付事業特別会計</t>
  </si>
  <si>
    <t>椎田駅前周辺活性化促進事業特別会計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</si>
  <si>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</si>
  <si>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</si>
  <si>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</si>
  <si>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</si>
  <si>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</si>
  <si>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</si>
  <si>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</si>
  <si>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</si>
  <si>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</si>
  <si>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東九州コミュニティー放送</t>
    <rPh sb="0" eb="1">
      <t>ヒガシ</t>
    </rPh>
    <rPh sb="1" eb="3">
      <t>キュウシュウ</t>
    </rPh>
    <rPh sb="10" eb="12">
      <t>ホウソウ</t>
    </rPh>
    <phoneticPr fontId="2"/>
  </si>
  <si>
    <t>しいだサンコー</t>
  </si>
  <si>
    <t>ついきプロヴァンス</t>
  </si>
  <si>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</si>
  <si>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</si>
  <si>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</si>
  <si>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</si>
  <si>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</si>
  <si>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</si>
  <si>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6">
      <t>イッパンカイケイ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</si>
  <si>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</si>
  <si>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</si>
  <si>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</si>
  <si>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t>
    <rPh sb="0" eb="2">
      <t>ケイチク</t>
    </rPh>
    <rPh sb="2" eb="4">
      <t>チク</t>
    </rPh>
    <rPh sb="4" eb="6">
      <t>スイドウ</t>
    </rPh>
    <rPh sb="6" eb="8">
      <t>キギョウ</t>
    </rPh>
    <rPh sb="8" eb="9">
      <t>ダン</t>
    </rPh>
    <phoneticPr fontId="2"/>
  </si>
  <si>
    <t>築上町まちづくり振興基金</t>
    <rPh sb="0" eb="2">
      <t>チクジョウ</t>
    </rPh>
    <rPh sb="2" eb="3">
      <t>マチ</t>
    </rPh>
    <rPh sb="8" eb="10">
      <t>シンコウ</t>
    </rPh>
    <rPh sb="10" eb="12">
      <t>キキン</t>
    </rPh>
    <phoneticPr fontId="2"/>
  </si>
  <si>
    <t>築上町公共施設整備基金</t>
    <rPh sb="0" eb="2">
      <t>チクジョウ</t>
    </rPh>
    <rPh sb="2" eb="3">
      <t>マチ</t>
    </rPh>
    <rPh sb="3" eb="11">
      <t>コウキョウシセツセイビキキン</t>
    </rPh>
    <phoneticPr fontId="2"/>
  </si>
  <si>
    <t>築上町環境施設基金</t>
    <rPh sb="0" eb="2">
      <t>チクジョウ</t>
    </rPh>
    <rPh sb="2" eb="3">
      <t>マチ</t>
    </rPh>
    <rPh sb="3" eb="5">
      <t>カンキョウ</t>
    </rPh>
    <rPh sb="5" eb="7">
      <t>シセツ</t>
    </rPh>
    <rPh sb="7" eb="9">
      <t>キキン</t>
    </rPh>
    <phoneticPr fontId="2"/>
  </si>
  <si>
    <t>築上町ふるさと応援基金</t>
    <rPh sb="0" eb="2">
      <t>チクジョウ</t>
    </rPh>
    <rPh sb="2" eb="3">
      <t>マチ</t>
    </rPh>
    <rPh sb="7" eb="9">
      <t>オウエン</t>
    </rPh>
    <rPh sb="9" eb="11">
      <t>キキン</t>
    </rPh>
    <phoneticPr fontId="2"/>
  </si>
  <si>
    <t>築上町学校教育環境整備基金</t>
    <rPh sb="0" eb="2">
      <t>チクジョウ</t>
    </rPh>
    <rPh sb="2" eb="3">
      <t>マチ</t>
    </rPh>
    <rPh sb="3" eb="5">
      <t>ガッコウ</t>
    </rPh>
    <rPh sb="5" eb="7">
      <t>キョウイク</t>
    </rPh>
    <rPh sb="7" eb="9">
      <t>カンキョウ</t>
    </rPh>
    <rPh sb="9" eb="11">
      <t>セイビ</t>
    </rPh>
    <rPh sb="11" eb="13">
      <t>キキン</t>
    </rPh>
    <phoneticPr fontId="2"/>
  </si>
  <si>
    <t>福岡県市町村消防団員等公務災害補償組合（一般会計）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rPh sb="20" eb="24">
      <t>イッパンカイケイ</t>
    </rPh>
    <phoneticPr fontId="2"/>
  </si>
  <si>
    <t>福岡県自治会館管理組合（一般会計）</t>
    <rPh sb="0" eb="3">
      <t>フクオカケン</t>
    </rPh>
    <rPh sb="3" eb="5">
      <t>ジチ</t>
    </rPh>
    <rPh sb="5" eb="7">
      <t>カイカン</t>
    </rPh>
    <rPh sb="7" eb="9">
      <t>カンリ</t>
    </rPh>
    <rPh sb="9" eb="11">
      <t>クミアイ</t>
    </rPh>
    <rPh sb="12" eb="16">
      <t>イッパンカイケイ</t>
    </rPh>
    <phoneticPr fontId="2"/>
  </si>
  <si>
    <t>築上郡自治会館等資産管理組合（一般会計）</t>
    <rPh sb="0" eb="3">
      <t>チクジョウグン</t>
    </rPh>
    <rPh sb="3" eb="5">
      <t>ジチ</t>
    </rPh>
    <rPh sb="5" eb="7">
      <t>カイカン</t>
    </rPh>
    <rPh sb="7" eb="8">
      <t>ナド</t>
    </rPh>
    <rPh sb="8" eb="10">
      <t>シサン</t>
    </rPh>
    <rPh sb="10" eb="12">
      <t>カンリ</t>
    </rPh>
    <rPh sb="12" eb="14">
      <t>クミアイ</t>
    </rPh>
    <rPh sb="15" eb="19">
      <t>イッパンカイケイ</t>
    </rPh>
    <phoneticPr fontId="2"/>
  </si>
  <si>
    <t>-</t>
    <phoneticPr fontId="2"/>
  </si>
  <si>
    <t>-</t>
    <phoneticPr fontId="2"/>
  </si>
  <si>
    <t>法適用企業</t>
    <rPh sb="0" eb="5">
      <t>ホウテキヨウキギョウ</t>
    </rPh>
    <phoneticPr fontId="2"/>
  </si>
  <si>
    <t>令和3年度</t>
    <phoneticPr fontId="25"/>
  </si>
  <si>
    <t>歳出の状況（単位 千円・％）</t>
    <phoneticPr fontId="5"/>
  </si>
  <si>
    <t>目的別歳出の状況（単位 千円・％）</t>
    <phoneticPr fontId="5"/>
  </si>
  <si>
    <t>-</t>
    <phoneticPr fontId="5"/>
  </si>
  <si>
    <t>地方譲与税</t>
    <phoneticPr fontId="5"/>
  </si>
  <si>
    <t>　　市町村民税</t>
    <phoneticPr fontId="5"/>
  </si>
  <si>
    <t>　　　個人均等割</t>
    <phoneticPr fontId="5"/>
  </si>
  <si>
    <t>分離課税所得割交付金</t>
    <phoneticPr fontId="25"/>
  </si>
  <si>
    <t>　　　法人均等割</t>
    <phoneticPr fontId="5"/>
  </si>
  <si>
    <t>-</t>
    <phoneticPr fontId="5"/>
  </si>
  <si>
    <t>　　　法人税割</t>
    <phoneticPr fontId="5"/>
  </si>
  <si>
    <t>　　固定資産税</t>
    <phoneticPr fontId="5"/>
  </si>
  <si>
    <t>　　軽自動車税</t>
    <phoneticPr fontId="5"/>
  </si>
  <si>
    <t>　　市町村たばこ税</t>
    <phoneticPr fontId="5"/>
  </si>
  <si>
    <t>自動車税環境性能割交付金</t>
    <phoneticPr fontId="5"/>
  </si>
  <si>
    <t>　　鉱産税</t>
    <phoneticPr fontId="5"/>
  </si>
  <si>
    <t>-</t>
    <phoneticPr fontId="5"/>
  </si>
  <si>
    <t>　法定外普通税</t>
    <phoneticPr fontId="5"/>
  </si>
  <si>
    <t>　個人住民税減収補塡特例交付金</t>
    <phoneticPr fontId="5"/>
  </si>
  <si>
    <t>　法定目的税</t>
    <phoneticPr fontId="5"/>
  </si>
  <si>
    <t>　新型コロナウイルス感染症対策地方税減収補塡特別交付金</t>
    <phoneticPr fontId="5"/>
  </si>
  <si>
    <t>　　都市計画税</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</si>
  <si>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</si>
  <si>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</si>
  <si>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</si>
  <si>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</si>
  <si>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</si>
  <si>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</si>
  <si>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</si>
  <si>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</si>
  <si>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</si>
  <si>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</si>
  <si>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</si>
  <si>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</si>
  <si>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うち利子</t>
    <phoneticPr fontId="25"/>
  </si>
  <si>
    <t>　維持補修費</t>
    <phoneticPr fontId="5"/>
  </si>
  <si>
    <t>合計</t>
    <phoneticPr fontId="5"/>
  </si>
  <si>
    <t>　　うち一部事務組合負担金</t>
    <phoneticPr fontId="5"/>
  </si>
  <si>
    <t>上水道</t>
    <phoneticPr fontId="5"/>
  </si>
  <si>
    <t>工業用水道</t>
    <phoneticPr fontId="5"/>
  </si>
  <si>
    <t>　積立金</t>
    <phoneticPr fontId="5"/>
  </si>
  <si>
    <t>被保険者
1人当り</t>
    <phoneticPr fontId="5"/>
  </si>
  <si>
    <t>保険税(料)収入額</t>
    <phoneticPr fontId="5"/>
  </si>
  <si>
    <t>　投資・出資金・貸付金</t>
    <phoneticPr fontId="5"/>
  </si>
  <si>
    <t>国庫支出金</t>
    <phoneticPr fontId="5"/>
  </si>
  <si>
    <t>　うち猶予特例債</t>
    <phoneticPr fontId="16"/>
  </si>
  <si>
    <t>その他</t>
    <phoneticPr fontId="5"/>
  </si>
  <si>
    <t>保険給付費</t>
    <phoneticPr fontId="5"/>
  </si>
  <si>
    <t>　　うち人件費</t>
    <phoneticPr fontId="5"/>
  </si>
  <si>
    <t>普通建設事業費</t>
    <phoneticPr fontId="5"/>
  </si>
  <si>
    <t>　うち補助</t>
    <phoneticPr fontId="5"/>
  </si>
  <si>
    <t>災害復旧事業費</t>
    <phoneticPr fontId="5"/>
  </si>
  <si>
    <t xml:space="preserve">※8：職員の状況については、令和3年地方公務員給与実態調査に基づいている。 </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</si>
  <si>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</si>
  <si>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</si>
  <si>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</si>
  <si>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</si>
  <si>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</si>
  <si>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</si>
  <si>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が平成29年度を境に大きく減少したのは、将来負担比率の算定に誤りがあったためである。将来負担比率は昨年度と比べ3.8％減少し、実質公債費比率は0.8％増加した。実質公債費比率に関しては、過疎対策事業債の元利償還開始により元利償還金が増加したためである。類似団体平均値よりも2.1％多いため、類似団体よりも住民への単年度還元率が減少していることが想定される。少子高齢化が深刻化しているため、地方債の発行に関しては、将来世代への負担を少なくするためにも、事業を精査し、持続可能な自治体運営を行う必要がある。</t>
    <rPh sb="0" eb="2">
      <t>ショウライ</t>
    </rPh>
    <rPh sb="2" eb="4">
      <t>フタン</t>
    </rPh>
    <rPh sb="4" eb="6">
      <t>ヒリツ</t>
    </rPh>
    <rPh sb="7" eb="9">
      <t>ヘイセイ</t>
    </rPh>
    <rPh sb="11" eb="13">
      <t>ネンド</t>
    </rPh>
    <rPh sb="14" eb="15">
      <t>サカイ</t>
    </rPh>
    <rPh sb="16" eb="17">
      <t>オオ</t>
    </rPh>
    <rPh sb="19" eb="21">
      <t>ゲンショウ</t>
    </rPh>
    <rPh sb="26" eb="28">
      <t>ショウライ</t>
    </rPh>
    <rPh sb="28" eb="30">
      <t>フタン</t>
    </rPh>
    <rPh sb="30" eb="32">
      <t>ヒリツ</t>
    </rPh>
    <rPh sb="33" eb="35">
      <t>サンテイ</t>
    </rPh>
    <rPh sb="36" eb="37">
      <t>アヤマ</t>
    </rPh>
    <rPh sb="69" eb="71">
      <t>ジッシツ</t>
    </rPh>
    <rPh sb="71" eb="74">
      <t>コウサイヒ</t>
    </rPh>
    <rPh sb="74" eb="76">
      <t>ヒリツ</t>
    </rPh>
    <rPh sb="86" eb="93">
      <t>ジッシツコウサイヒヒリツ</t>
    </rPh>
    <rPh sb="94" eb="95">
      <t>カン</t>
    </rPh>
    <rPh sb="99" eb="106">
      <t>カソタイサクジギョウサイ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</si>
  <si>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</si>
  <si>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</si>
  <si>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</si>
  <si>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平成29年度を境に大きく減少したのは、将来負担比率の算定に誤りがあったためである。将来負担比率は昨年度と比べ3.8％減少し、有形固定資産減価償却率は1.3％増加した。将来負担比率に関しては、普通交付税の再算定により、標準財政規模が4.3億円増加したためである。類似団体平均値も同様の理由から、令和3年度は0.0となっていると考えられる。この差が生じた原因は、類似団体よりも地方債に依存する財政体質であることが考えられる。今後も大型事業が予定されているため、将来負担比率の増加が予想され、さらに類似団体平均値との乖離が生じることが見込まれる。行財政改革を行い、地方債への依存度を改善できるように努めたい。</t>
    <rPh sb="0" eb="2">
      <t>ショウライ</t>
    </rPh>
    <rPh sb="2" eb="4">
      <t>フタン</t>
    </rPh>
    <rPh sb="4" eb="6">
      <t>ヒリツ</t>
    </rPh>
    <rPh sb="7" eb="9">
      <t>ヘイセイ</t>
    </rPh>
    <rPh sb="11" eb="13">
      <t>ネンド</t>
    </rPh>
    <rPh sb="14" eb="15">
      <t>サカイ</t>
    </rPh>
    <rPh sb="16" eb="17">
      <t>オオ</t>
    </rPh>
    <rPh sb="19" eb="21">
      <t>ゲンショウ</t>
    </rPh>
    <rPh sb="26" eb="32">
      <t>ショウライフタンヒリツ</t>
    </rPh>
    <rPh sb="33" eb="35">
      <t>サンテイ</t>
    </rPh>
    <rPh sb="36" eb="37">
      <t>アヤマ</t>
    </rPh>
    <rPh sb="48" eb="54">
      <t>ショウライフタンヒリツ</t>
    </rPh>
    <rPh sb="55" eb="58">
      <t>サクネンド</t>
    </rPh>
    <rPh sb="59" eb="60">
      <t>クラ</t>
    </rPh>
    <rPh sb="65" eb="67">
      <t>ゲンショウ</t>
    </rPh>
    <rPh sb="69" eb="71">
      <t>ユウケイ</t>
    </rPh>
    <rPh sb="71" eb="73">
      <t>コテイ</t>
    </rPh>
    <rPh sb="73" eb="75">
      <t>シサン</t>
    </rPh>
    <rPh sb="75" eb="77">
      <t>ゲンカ</t>
    </rPh>
    <rPh sb="77" eb="79">
      <t>ショウキャク</t>
    </rPh>
    <rPh sb="79" eb="80">
      <t>リツ</t>
    </rPh>
    <rPh sb="85" eb="87">
      <t>ゾウカ</t>
    </rPh>
    <rPh sb="90" eb="92">
      <t>ショウライ</t>
    </rPh>
    <rPh sb="92" eb="94">
      <t>フタン</t>
    </rPh>
    <rPh sb="94" eb="96">
      <t>ヒリツ</t>
    </rPh>
    <rPh sb="97" eb="98">
      <t>カン</t>
    </rPh>
    <rPh sb="102" eb="107">
      <t>フツウコウフゼイ</t>
    </rPh>
    <rPh sb="108" eb="111">
      <t>サイサンテイ</t>
    </rPh>
    <rPh sb="115" eb="117">
      <t>ヒョウジュン</t>
    </rPh>
    <rPh sb="117" eb="119">
      <t>ザイセイ</t>
    </rPh>
    <rPh sb="119" eb="121">
      <t>キボ</t>
    </rPh>
    <rPh sb="125" eb="126">
      <t>オク</t>
    </rPh>
    <rPh sb="126" eb="127">
      <t>エン</t>
    </rPh>
    <rPh sb="127" eb="129">
      <t>ゾウカ</t>
    </rPh>
    <rPh sb="137" eb="143">
      <t>ルイジダンタイヘイキン</t>
    </rPh>
    <rPh sb="143" eb="144">
      <t>チ</t>
    </rPh>
    <rPh sb="145" eb="147">
      <t>ドウヨウ</t>
    </rPh>
    <rPh sb="148" eb="150">
      <t>リユウ</t>
    </rPh>
    <rPh sb="153" eb="155">
      <t>レイワ</t>
    </rPh>
    <rPh sb="156" eb="158">
      <t>ネンド</t>
    </rPh>
    <rPh sb="169" eb="170">
      <t>カンガ</t>
    </rPh>
    <rPh sb="177" eb="178">
      <t>サ</t>
    </rPh>
    <rPh sb="179" eb="180">
      <t>ショウ</t>
    </rPh>
    <rPh sb="182" eb="184">
      <t>ゲンイン</t>
    </rPh>
    <rPh sb="186" eb="190">
      <t>ルイジダンタイ</t>
    </rPh>
    <rPh sb="193" eb="195">
      <t>チホウ</t>
    </rPh>
    <rPh sb="195" eb="196">
      <t>サイ</t>
    </rPh>
    <rPh sb="197" eb="199">
      <t>イゾン</t>
    </rPh>
    <rPh sb="201" eb="203">
      <t>ザイセイ</t>
    </rPh>
    <rPh sb="203" eb="205">
      <t>タイシツ</t>
    </rPh>
    <rPh sb="211" eb="212">
      <t>カンガ</t>
    </rPh>
    <rPh sb="217" eb="219">
      <t>コンゴ</t>
    </rPh>
    <rPh sb="220" eb="222">
      <t>オオガタ</t>
    </rPh>
    <rPh sb="222" eb="224">
      <t>ジギョウ</t>
    </rPh>
    <rPh sb="225" eb="227">
      <t>ヨテイ</t>
    </rPh>
    <rPh sb="235" eb="241">
      <t>ショウライフタンヒリツ</t>
    </rPh>
    <rPh sb="242" eb="244">
      <t>ゾウカ</t>
    </rPh>
    <rPh sb="245" eb="247">
      <t>ヨソウ</t>
    </rPh>
    <rPh sb="253" eb="257">
      <t>ルイジダンタイ</t>
    </rPh>
    <rPh sb="257" eb="260">
      <t>ヘイキンチ</t>
    </rPh>
    <rPh sb="262" eb="264">
      <t>カイリ</t>
    </rPh>
    <rPh sb="265" eb="266">
      <t>ショウ</t>
    </rPh>
    <rPh sb="271" eb="273">
      <t>ミコ</t>
    </rPh>
    <rPh sb="277" eb="282">
      <t>ギョウザイセイカイカク</t>
    </rPh>
    <rPh sb="283" eb="284">
      <t>オコナ</t>
    </rPh>
    <rPh sb="286" eb="288">
      <t>チホウ</t>
    </rPh>
    <rPh sb="288" eb="289">
      <t>サイ</t>
    </rPh>
    <rPh sb="291" eb="294">
      <t>イゾンド</t>
    </rPh>
    <rPh sb="295" eb="297">
      <t>カイゼン</t>
    </rPh>
    <rPh sb="303" eb="304">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</si>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</sst>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xmlns:c16r2="http://schemas.microsoft.com/office/drawing/2015/06/chart">
            <c:ext xmlns:c16="http://schemas.microsoft.com/office/drawing/2014/chart" uri="{C3380CC4-5D6E-409C-BE32-E72D297353CC}">
              <c16:uniqueId val="{00000000-0567-4A4B-8A02-A4A450E679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155110</c:v>
                </c:pt>
                <c:pt idx="1">
                  <c:v>68717</c:v>
                </c:pt>
                <c:pt idx="2">
                  <c:v>175141</c:v>
                </c:pt>
                <c:pt idx="3">
                  <c:v>236541</c:v>
                </c:pt>
                <c:pt idx="4">
                  <c:v>131857</c:v>
                </c:pt>
              </c:numCache>
            </c:numRef>
          </c:val>
          <c:smooth val="0"/>
          <c:extLst xmlns:c16r2="http://schemas.microsoft.com/office/drawing/2015/06/chart">
            <c:ext xmlns:c16="http://schemas.microsoft.com/office/drawing/2014/chart" uri="{C3380CC4-5D6E-409C-BE32-E72D297353CC}">
              <c16:uniqueId val="{00000001-0567-4A4B-8A02-A4A450E679BD}"/>
            </c:ext>
          </c:extLst>
        </c:ser>
        <c:dLbls>
          <c:showLegendKey val="0"/>
          <c:showVal val="0"/>
          <c:showCatName val="0"/>
          <c:showSerName val="0"/>
          <c:showPercent val="0"/>
          <c:showBubbleSize val="0"/>
        </c:dLbls>
        <c:marker val="1"/>
        <c:smooth val="0"/>
        <c:axId val="410468440"/>
        <c:axId val="495910992"/>
      </c:lineChart>
      <c:catAx>
        <c:axId val="410468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910992"/>
        <c:crosses val="autoZero"/>
        <c:auto val="1"/>
        <c:lblAlgn val="ctr"/>
        <c:lblOffset val="100"/>
        <c:tickLblSkip val="1"/>
        <c:tickMarkSkip val="1"/>
        <c:noMultiLvlLbl val="0"/>
      </c:catAx>
      <c:valAx>
        <c:axId val="4959109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468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21.61</c:v>
                </c:pt>
                <c:pt idx="1">
                  <c:v>17.23</c:v>
                </c:pt>
                <c:pt idx="2">
                  <c:v>11.58</c:v>
                </c:pt>
                <c:pt idx="3">
                  <c:v>9.2100000000000009</c:v>
                </c:pt>
                <c:pt idx="4">
                  <c:v>10.86</c:v>
                </c:pt>
              </c:numCache>
            </c:numRef>
          </c:val>
          <c:extLst xmlns:c16r2="http://schemas.microsoft.com/office/drawing/2015/06/chart">
            <c:ext xmlns:c16="http://schemas.microsoft.com/office/drawing/2014/chart" uri="{C3380CC4-5D6E-409C-BE32-E72D297353CC}">
              <c16:uniqueId val="{00000000-885E-402A-8FEE-DBDA8F463D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30.08</c:v>
                </c:pt>
                <c:pt idx="1">
                  <c:v>30.65</c:v>
                </c:pt>
                <c:pt idx="2">
                  <c:v>30.87</c:v>
                </c:pt>
                <c:pt idx="3">
                  <c:v>30.2</c:v>
                </c:pt>
                <c:pt idx="4">
                  <c:v>29.99</c:v>
                </c:pt>
              </c:numCache>
            </c:numRef>
          </c:val>
          <c:extLst xmlns:c16r2="http://schemas.microsoft.com/office/drawing/2015/06/chart">
            <c:ext xmlns:c16="http://schemas.microsoft.com/office/drawing/2014/chart" uri="{C3380CC4-5D6E-409C-BE32-E72D297353CC}">
              <c16:uniqueId val="{00000001-885E-402A-8FEE-DBDA8F463DC9}"/>
            </c:ext>
          </c:extLst>
        </c:ser>
        <c:dLbls>
          <c:showLegendKey val="0"/>
          <c:showVal val="0"/>
          <c:showCatName val="0"/>
          <c:showSerName val="0"/>
          <c:showPercent val="0"/>
          <c:showBubbleSize val="0"/>
        </c:dLbls>
        <c:gapWidth val="250"/>
        <c:overlap val="100"/>
        <c:axId val="501729464"/>
        <c:axId val="501729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1.71</c:v>
                </c:pt>
                <c:pt idx="1">
                  <c:v>-4.7300000000000004</c:v>
                </c:pt>
                <c:pt idx="2">
                  <c:v>-5.5</c:v>
                </c:pt>
                <c:pt idx="3">
                  <c:v>-2.0699999999999998</c:v>
                </c:pt>
                <c:pt idx="4">
                  <c:v>4.1399999999999997</c:v>
                </c:pt>
              </c:numCache>
            </c:numRef>
          </c:val>
          <c:smooth val="0"/>
          <c:extLst xmlns:c16r2="http://schemas.microsoft.com/office/drawing/2015/06/chart">
            <c:ext xmlns:c16="http://schemas.microsoft.com/office/drawing/2014/chart" uri="{C3380CC4-5D6E-409C-BE32-E72D297353CC}">
              <c16:uniqueId val="{00000002-885E-402A-8FEE-DBDA8F463DC9}"/>
            </c:ext>
          </c:extLst>
        </c:ser>
        <c:dLbls>
          <c:showLegendKey val="0"/>
          <c:showVal val="0"/>
          <c:showCatName val="0"/>
          <c:showSerName val="0"/>
          <c:showPercent val="0"/>
          <c:showBubbleSize val="0"/>
        </c:dLbls>
        <c:marker val="1"/>
        <c:smooth val="0"/>
        <c:axId val="501729464"/>
        <c:axId val="501729848"/>
      </c:lineChart>
      <c:catAx>
        <c:axId val="50172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729848"/>
        <c:crosses val="autoZero"/>
        <c:auto val="1"/>
        <c:lblAlgn val="ctr"/>
        <c:lblOffset val="100"/>
        <c:tickLblSkip val="1"/>
        <c:tickMarkSkip val="1"/>
        <c:noMultiLvlLbl val="0"/>
      </c:catAx>
      <c:valAx>
        <c:axId val="501729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29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C23-42BA-A07D-DEB653E933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C23-42BA-A07D-DEB653E933F8}"/>
            </c:ext>
          </c:extLst>
        </c:ser>
        <c:ser>
          <c:idx val="2"/>
          <c:order val="2"/>
          <c:tx>
            <c:strRef>
              <c:f>データシート!$A$29</c:f>
              <c:strCache>
                <c:ptCount val="1"/>
                <c:pt idx="0">
                  <c:v>椎田駅前周辺活性化促進事業特別会計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C23-42BA-A07D-DEB653E933F8}"/>
            </c:ext>
          </c:extLst>
        </c:ser>
        <c:ser>
          <c:idx val="3"/>
          <c:order val="3"/>
          <c:tx>
            <c:strRef>
              <c:f>データシート!$A$30</c:f>
              <c:strCache>
                <c:ptCount val="1"/>
                <c:pt idx="0">
                  <c:v>奨学金貸付事業特別会計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3-3C23-42BA-A07D-DEB653E933F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0.22</c:v>
                </c:pt>
                <c:pt idx="4">
                  <c:v>#N/A</c:v>
                </c:pt>
                <c:pt idx="5">
                  <c:v>0.22</c:v>
                </c:pt>
                <c:pt idx="6">
                  <c:v>#N/A</c:v>
                </c:pt>
                <c:pt idx="7">
                  <c:v>0.19</c:v>
                </c:pt>
                <c:pt idx="8">
                  <c:v>#N/A</c:v>
                </c:pt>
                <c:pt idx="9">
                  <c:v>0.21</c:v>
                </c:pt>
              </c:numCache>
            </c:numRef>
          </c:val>
          <c:extLst xmlns:c16r2="http://schemas.microsoft.com/office/drawing/2015/06/chart">
            <c:ext xmlns:c16="http://schemas.microsoft.com/office/drawing/2014/chart" uri="{C3380CC4-5D6E-409C-BE32-E72D297353CC}">
              <c16:uniqueId val="{00000004-3C23-42BA-A07D-DEB653E933F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1.88</c:v>
                </c:pt>
                <c:pt idx="2">
                  <c:v>#N/A</c:v>
                </c:pt>
                <c:pt idx="3">
                  <c:v>3.28</c:v>
                </c:pt>
                <c:pt idx="4">
                  <c:v>#N/A</c:v>
                </c:pt>
                <c:pt idx="5">
                  <c:v>1.27</c:v>
                </c:pt>
                <c:pt idx="6">
                  <c:v>#N/A</c:v>
                </c:pt>
                <c:pt idx="7">
                  <c:v>1.24</c:v>
                </c:pt>
                <c:pt idx="8">
                  <c:v>#N/A</c:v>
                </c:pt>
                <c:pt idx="9">
                  <c:v>1.45</c:v>
                </c:pt>
              </c:numCache>
            </c:numRef>
          </c:val>
          <c:extLst xmlns:c16r2="http://schemas.microsoft.com/office/drawing/2015/06/chart">
            <c:ext xmlns:c16="http://schemas.microsoft.com/office/drawing/2014/chart" uri="{C3380CC4-5D6E-409C-BE32-E72D297353CC}">
              <c16:uniqueId val="{00000005-3C23-42BA-A07D-DEB653E933F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3.64</c:v>
                </c:pt>
                <c:pt idx="2">
                  <c:v>#N/A</c:v>
                </c:pt>
                <c:pt idx="3">
                  <c:v>4.04</c:v>
                </c:pt>
                <c:pt idx="4">
                  <c:v>#N/A</c:v>
                </c:pt>
                <c:pt idx="5">
                  <c:v>6.18</c:v>
                </c:pt>
                <c:pt idx="6">
                  <c:v>#N/A</c:v>
                </c:pt>
                <c:pt idx="7">
                  <c:v>7.93</c:v>
                </c:pt>
                <c:pt idx="8">
                  <c:v>#N/A</c:v>
                </c:pt>
                <c:pt idx="9">
                  <c:v>8.11</c:v>
                </c:pt>
              </c:numCache>
            </c:numRef>
          </c:val>
          <c:extLst xmlns:c16r2="http://schemas.microsoft.com/office/drawing/2015/06/chart">
            <c:ext xmlns:c16="http://schemas.microsoft.com/office/drawing/2014/chart" uri="{C3380CC4-5D6E-409C-BE32-E72D297353CC}">
              <c16:uniqueId val="{00000006-3C23-42BA-A07D-DEB653E933F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5.66</c:v>
                </c:pt>
                <c:pt idx="2">
                  <c:v>#N/A</c:v>
                </c:pt>
                <c:pt idx="3">
                  <c:v>7.93</c:v>
                </c:pt>
                <c:pt idx="4">
                  <c:v>#N/A</c:v>
                </c:pt>
                <c:pt idx="5">
                  <c:v>9.77</c:v>
                </c:pt>
                <c:pt idx="6">
                  <c:v>#N/A</c:v>
                </c:pt>
                <c:pt idx="7">
                  <c:v>11.22</c:v>
                </c:pt>
                <c:pt idx="8">
                  <c:v>#N/A</c:v>
                </c:pt>
                <c:pt idx="9">
                  <c:v>11.75</c:v>
                </c:pt>
              </c:numCache>
            </c:numRef>
          </c:val>
          <c:extLst xmlns:c16r2="http://schemas.microsoft.com/office/drawing/2015/06/chart">
            <c:ext xmlns:c16="http://schemas.microsoft.com/office/drawing/2014/chart" uri="{C3380CC4-5D6E-409C-BE32-E72D297353CC}">
              <c16:uniqueId val="{00000007-3C23-42BA-A07D-DEB653E933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25.22</c:v>
                </c:pt>
                <c:pt idx="2">
                  <c:v>#N/A</c:v>
                </c:pt>
                <c:pt idx="3">
                  <c:v>20.46</c:v>
                </c:pt>
                <c:pt idx="4">
                  <c:v>#N/A</c:v>
                </c:pt>
                <c:pt idx="5">
                  <c:v>14.26</c:v>
                </c:pt>
                <c:pt idx="6">
                  <c:v>#N/A</c:v>
                </c:pt>
                <c:pt idx="7">
                  <c:v>11.75</c:v>
                </c:pt>
                <c:pt idx="8">
                  <c:v>#N/A</c:v>
                </c:pt>
                <c:pt idx="9">
                  <c:v>12.97</c:v>
                </c:pt>
              </c:numCache>
            </c:numRef>
          </c:val>
          <c:extLst xmlns:c16r2="http://schemas.microsoft.com/office/drawing/2015/06/chart">
            <c:ext xmlns:c16="http://schemas.microsoft.com/office/drawing/2014/chart" uri="{C3380CC4-5D6E-409C-BE32-E72D297353CC}">
              <c16:uniqueId val="{00000008-3C23-42BA-A07D-DEB653E933F8}"/>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3.64</c:v>
                </c:pt>
                <c:pt idx="1">
                  <c:v>#N/A</c:v>
                </c:pt>
                <c:pt idx="2">
                  <c:v>3.27</c:v>
                </c:pt>
                <c:pt idx="3">
                  <c:v>#N/A</c:v>
                </c:pt>
                <c:pt idx="4">
                  <c:v>2.72</c:v>
                </c:pt>
                <c:pt idx="5">
                  <c:v>#N/A</c:v>
                </c:pt>
                <c:pt idx="6">
                  <c:v>2.58</c:v>
                </c:pt>
                <c:pt idx="7">
                  <c:v>#N/A</c:v>
                </c:pt>
                <c:pt idx="8">
                  <c:v>2.11</c:v>
                </c:pt>
                <c:pt idx="9">
                  <c:v>#N/A</c:v>
                </c:pt>
              </c:numCache>
            </c:numRef>
          </c:val>
          <c:extLst xmlns:c16r2="http://schemas.microsoft.com/office/drawing/2015/06/chart">
            <c:ext xmlns:c16="http://schemas.microsoft.com/office/drawing/2014/chart" uri="{C3380CC4-5D6E-409C-BE32-E72D297353CC}">
              <c16:uniqueId val="{00000009-3C23-42BA-A07D-DEB653E933F8}"/>
            </c:ext>
          </c:extLst>
        </c:ser>
        <c:dLbls>
          <c:showLegendKey val="0"/>
          <c:showVal val="0"/>
          <c:showCatName val="0"/>
          <c:showSerName val="0"/>
          <c:showPercent val="0"/>
          <c:showBubbleSize val="0"/>
        </c:dLbls>
        <c:gapWidth val="150"/>
        <c:overlap val="100"/>
        <c:axId val="500299288"/>
        <c:axId val="500299672"/>
      </c:barChart>
      <c:catAx>
        <c:axId val="50029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299672"/>
        <c:crosses val="autoZero"/>
        <c:auto val="1"/>
        <c:lblAlgn val="ctr"/>
        <c:lblOffset val="100"/>
        <c:tickLblSkip val="1"/>
        <c:tickMarkSkip val="1"/>
        <c:noMultiLvlLbl val="0"/>
      </c:catAx>
      <c:valAx>
        <c:axId val="500299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99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945</c:v>
                </c:pt>
                <c:pt idx="5">
                  <c:v>932</c:v>
                </c:pt>
                <c:pt idx="8">
                  <c:v>912</c:v>
                </c:pt>
                <c:pt idx="11">
                  <c:v>876</c:v>
                </c:pt>
                <c:pt idx="14">
                  <c:v>933</c:v>
                </c:pt>
              </c:numCache>
            </c:numRef>
          </c:val>
          <c:extLst xmlns:c16r2="http://schemas.microsoft.com/office/drawing/2015/06/chart">
            <c:ext xmlns:c16="http://schemas.microsoft.com/office/drawing/2014/chart" uri="{C3380CC4-5D6E-409C-BE32-E72D297353CC}">
              <c16:uniqueId val="{00000000-5FAD-44F2-B6EC-6B22360EC5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FAD-44F2-B6EC-6B22360EC5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16</c:v>
                </c:pt>
                <c:pt idx="6">
                  <c:v>18</c:v>
                </c:pt>
                <c:pt idx="9">
                  <c:v>18</c:v>
                </c:pt>
                <c:pt idx="12">
                  <c:v>17</c:v>
                </c:pt>
              </c:numCache>
            </c:numRef>
          </c:val>
          <c:extLst xmlns:c16r2="http://schemas.microsoft.com/office/drawing/2015/06/chart">
            <c:ext xmlns:c16="http://schemas.microsoft.com/office/drawing/2014/chart" uri="{C3380CC4-5D6E-409C-BE32-E72D297353CC}">
              <c16:uniqueId val="{00000002-5FAD-44F2-B6EC-6B22360EC5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1</c:v>
                </c:pt>
                <c:pt idx="6">
                  <c:v>0</c:v>
                </c:pt>
                <c:pt idx="9">
                  <c:v>1</c:v>
                </c:pt>
                <c:pt idx="12">
                  <c:v>0</c:v>
                </c:pt>
              </c:numCache>
            </c:numRef>
          </c:val>
          <c:extLst xmlns:c16r2="http://schemas.microsoft.com/office/drawing/2015/06/chart">
            <c:ext xmlns:c16="http://schemas.microsoft.com/office/drawing/2014/chart" uri="{C3380CC4-5D6E-409C-BE32-E72D297353CC}">
              <c16:uniqueId val="{00000003-5FAD-44F2-B6EC-6B22360EC5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224</c:v>
                </c:pt>
                <c:pt idx="3">
                  <c:v>219</c:v>
                </c:pt>
                <c:pt idx="6">
                  <c:v>255</c:v>
                </c:pt>
                <c:pt idx="9">
                  <c:v>257</c:v>
                </c:pt>
                <c:pt idx="12">
                  <c:v>276</c:v>
                </c:pt>
              </c:numCache>
            </c:numRef>
          </c:val>
          <c:extLst xmlns:c16r2="http://schemas.microsoft.com/office/drawing/2015/06/chart">
            <c:ext xmlns:c16="http://schemas.microsoft.com/office/drawing/2014/chart" uri="{C3380CC4-5D6E-409C-BE32-E72D297353CC}">
              <c16:uniqueId val="{00000004-5FAD-44F2-B6EC-6B22360EC5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AD-44F2-B6EC-6B22360EC5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FAD-44F2-B6EC-6B22360EC5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1073</c:v>
                </c:pt>
                <c:pt idx="3">
                  <c:v>1051</c:v>
                </c:pt>
                <c:pt idx="6">
                  <c:v>1067</c:v>
                </c:pt>
                <c:pt idx="9">
                  <c:v>1059</c:v>
                </c:pt>
                <c:pt idx="12">
                  <c:v>1159</c:v>
                </c:pt>
              </c:numCache>
            </c:numRef>
          </c:val>
          <c:extLst xmlns:c16r2="http://schemas.microsoft.com/office/drawing/2015/06/chart">
            <c:ext xmlns:c16="http://schemas.microsoft.com/office/drawing/2014/chart" uri="{C3380CC4-5D6E-409C-BE32-E72D297353CC}">
              <c16:uniqueId val="{00000007-5FAD-44F2-B6EC-6B22360EC5BD}"/>
            </c:ext>
          </c:extLst>
        </c:ser>
        <c:dLbls>
          <c:showLegendKey val="0"/>
          <c:showVal val="0"/>
          <c:showCatName val="0"/>
          <c:showSerName val="0"/>
          <c:showPercent val="0"/>
          <c:showBubbleSize val="0"/>
        </c:dLbls>
        <c:gapWidth val="100"/>
        <c:overlap val="100"/>
        <c:axId val="502317568"/>
        <c:axId val="501723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375</c:v>
                </c:pt>
                <c:pt idx="2">
                  <c:v>#N/A</c:v>
                </c:pt>
                <c:pt idx="3">
                  <c:v>#N/A</c:v>
                </c:pt>
                <c:pt idx="4">
                  <c:v>355</c:v>
                </c:pt>
                <c:pt idx="5">
                  <c:v>#N/A</c:v>
                </c:pt>
                <c:pt idx="6">
                  <c:v>#N/A</c:v>
                </c:pt>
                <c:pt idx="7">
                  <c:v>428</c:v>
                </c:pt>
                <c:pt idx="8">
                  <c:v>#N/A</c:v>
                </c:pt>
                <c:pt idx="9">
                  <c:v>#N/A</c:v>
                </c:pt>
                <c:pt idx="10">
                  <c:v>459</c:v>
                </c:pt>
                <c:pt idx="11">
                  <c:v>#N/A</c:v>
                </c:pt>
                <c:pt idx="12">
                  <c:v>#N/A</c:v>
                </c:pt>
                <c:pt idx="13">
                  <c:v>519</c:v>
                </c:pt>
                <c:pt idx="14">
                  <c:v>#N/A</c:v>
                </c:pt>
              </c:numCache>
            </c:numRef>
          </c:val>
          <c:smooth val="0"/>
          <c:extLst xmlns:c16r2="http://schemas.microsoft.com/office/drawing/2015/06/chart">
            <c:ext xmlns:c16="http://schemas.microsoft.com/office/drawing/2014/chart" uri="{C3380CC4-5D6E-409C-BE32-E72D297353CC}">
              <c16:uniqueId val="{00000008-5FAD-44F2-B6EC-6B22360EC5BD}"/>
            </c:ext>
          </c:extLst>
        </c:ser>
        <c:dLbls>
          <c:showLegendKey val="0"/>
          <c:showVal val="0"/>
          <c:showCatName val="0"/>
          <c:showSerName val="0"/>
          <c:showPercent val="0"/>
          <c:showBubbleSize val="0"/>
        </c:dLbls>
        <c:marker val="1"/>
        <c:smooth val="0"/>
        <c:axId val="502317568"/>
        <c:axId val="501723208"/>
      </c:lineChart>
      <c:catAx>
        <c:axId val="5023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723208"/>
        <c:crosses val="autoZero"/>
        <c:auto val="1"/>
        <c:lblAlgn val="ctr"/>
        <c:lblOffset val="100"/>
        <c:tickLblSkip val="1"/>
        <c:tickMarkSkip val="1"/>
        <c:noMultiLvlLbl val="0"/>
      </c:catAx>
      <c:valAx>
        <c:axId val="501723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31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8997</c:v>
                </c:pt>
                <c:pt idx="5">
                  <c:v>10134</c:v>
                </c:pt>
                <c:pt idx="8">
                  <c:v>10781</c:v>
                </c:pt>
                <c:pt idx="11">
                  <c:v>12016</c:v>
                </c:pt>
                <c:pt idx="14">
                  <c:v>11819</c:v>
                </c:pt>
              </c:numCache>
            </c:numRef>
          </c:val>
          <c:extLst xmlns:c16r2="http://schemas.microsoft.com/office/drawing/2015/06/chart">
            <c:ext xmlns:c16="http://schemas.microsoft.com/office/drawing/2014/chart" uri="{C3380CC4-5D6E-409C-BE32-E72D297353CC}">
              <c16:uniqueId val="{00000000-1AB0-45C0-82FD-4E3BB15BA9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146</c:v>
                </c:pt>
                <c:pt idx="5">
                  <c:v>179</c:v>
                </c:pt>
                <c:pt idx="8">
                  <c:v>276</c:v>
                </c:pt>
                <c:pt idx="11">
                  <c:v>257</c:v>
                </c:pt>
                <c:pt idx="14">
                  <c:v>219</c:v>
                </c:pt>
              </c:numCache>
            </c:numRef>
          </c:val>
          <c:extLst xmlns:c16r2="http://schemas.microsoft.com/office/drawing/2015/06/chart">
            <c:ext xmlns:c16="http://schemas.microsoft.com/office/drawing/2014/chart" uri="{C3380CC4-5D6E-409C-BE32-E72D297353CC}">
              <c16:uniqueId val="{00000001-1AB0-45C0-82FD-4E3BB15BA9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4141</c:v>
                </c:pt>
                <c:pt idx="5">
                  <c:v>4313</c:v>
                </c:pt>
                <c:pt idx="8">
                  <c:v>4338</c:v>
                </c:pt>
                <c:pt idx="11">
                  <c:v>4078</c:v>
                </c:pt>
                <c:pt idx="14">
                  <c:v>4312</c:v>
                </c:pt>
              </c:numCache>
            </c:numRef>
          </c:val>
          <c:extLst xmlns:c16r2="http://schemas.microsoft.com/office/drawing/2015/06/chart">
            <c:ext xmlns:c16="http://schemas.microsoft.com/office/drawing/2014/chart" uri="{C3380CC4-5D6E-409C-BE32-E72D297353CC}">
              <c16:uniqueId val="{00000002-1AB0-45C0-82FD-4E3BB15BA9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AB0-45C0-82FD-4E3BB15BA9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AB0-45C0-82FD-4E3BB15BA9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AB0-45C0-82FD-4E3BB15BA9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2276</c:v>
                </c:pt>
                <c:pt idx="3">
                  <c:v>2216</c:v>
                </c:pt>
                <c:pt idx="6">
                  <c:v>2203</c:v>
                </c:pt>
                <c:pt idx="9">
                  <c:v>2149</c:v>
                </c:pt>
                <c:pt idx="12">
                  <c:v>2078</c:v>
                </c:pt>
              </c:numCache>
            </c:numRef>
          </c:val>
          <c:extLst xmlns:c16r2="http://schemas.microsoft.com/office/drawing/2015/06/chart">
            <c:ext xmlns:c16="http://schemas.microsoft.com/office/drawing/2014/chart" uri="{C3380CC4-5D6E-409C-BE32-E72D297353CC}">
              <c16:uniqueId val="{00000006-1AB0-45C0-82FD-4E3BB15BA9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129</c:v>
                </c:pt>
                <c:pt idx="3">
                  <c:v>116</c:v>
                </c:pt>
                <c:pt idx="6">
                  <c:v>103</c:v>
                </c:pt>
                <c:pt idx="9">
                  <c:v>85</c:v>
                </c:pt>
                <c:pt idx="12">
                  <c:v>78</c:v>
                </c:pt>
              </c:numCache>
            </c:numRef>
          </c:val>
          <c:extLst xmlns:c16r2="http://schemas.microsoft.com/office/drawing/2015/06/chart">
            <c:ext xmlns:c16="http://schemas.microsoft.com/office/drawing/2014/chart" uri="{C3380CC4-5D6E-409C-BE32-E72D297353CC}">
              <c16:uniqueId val="{00000007-1AB0-45C0-82FD-4E3BB15BA9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3847</c:v>
                </c:pt>
                <c:pt idx="3">
                  <c:v>3631</c:v>
                </c:pt>
                <c:pt idx="6">
                  <c:v>3365</c:v>
                </c:pt>
                <c:pt idx="9">
                  <c:v>3413</c:v>
                </c:pt>
                <c:pt idx="12">
                  <c:v>3577</c:v>
                </c:pt>
              </c:numCache>
            </c:numRef>
          </c:val>
          <c:extLst xmlns:c16r2="http://schemas.microsoft.com/office/drawing/2015/06/chart">
            <c:ext xmlns:c16="http://schemas.microsoft.com/office/drawing/2014/chart" uri="{C3380CC4-5D6E-409C-BE32-E72D297353CC}">
              <c16:uniqueId val="{00000008-1AB0-45C0-82FD-4E3BB15BA9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AB0-45C0-82FD-4E3BB15BA9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10409</c:v>
                </c:pt>
                <c:pt idx="3">
                  <c:v>10131</c:v>
                </c:pt>
                <c:pt idx="6">
                  <c:v>11190</c:v>
                </c:pt>
                <c:pt idx="9">
                  <c:v>12862</c:v>
                </c:pt>
                <c:pt idx="12">
                  <c:v>12733</c:v>
                </c:pt>
              </c:numCache>
            </c:numRef>
          </c:val>
          <c:extLst xmlns:c16r2="http://schemas.microsoft.com/office/drawing/2015/06/chart">
            <c:ext xmlns:c16="http://schemas.microsoft.com/office/drawing/2014/chart" uri="{C3380CC4-5D6E-409C-BE32-E72D297353CC}">
              <c16:uniqueId val="{0000000A-1AB0-45C0-82FD-4E3BB15BA9F6}"/>
            </c:ext>
          </c:extLst>
        </c:ser>
        <c:dLbls>
          <c:showLegendKey val="0"/>
          <c:showVal val="0"/>
          <c:showCatName val="0"/>
          <c:showSerName val="0"/>
          <c:showPercent val="0"/>
          <c:showBubbleSize val="0"/>
        </c:dLbls>
        <c:gapWidth val="100"/>
        <c:overlap val="100"/>
        <c:axId val="507100768"/>
        <c:axId val="40826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3377</c:v>
                </c:pt>
                <c:pt idx="2">
                  <c:v>#N/A</c:v>
                </c:pt>
                <c:pt idx="3">
                  <c:v>#N/A</c:v>
                </c:pt>
                <c:pt idx="4">
                  <c:v>1468</c:v>
                </c:pt>
                <c:pt idx="5">
                  <c:v>#N/A</c:v>
                </c:pt>
                <c:pt idx="6">
                  <c:v>#N/A</c:v>
                </c:pt>
                <c:pt idx="7">
                  <c:v>1466</c:v>
                </c:pt>
                <c:pt idx="8">
                  <c:v>#N/A</c:v>
                </c:pt>
                <c:pt idx="9">
                  <c:v>#N/A</c:v>
                </c:pt>
                <c:pt idx="10">
                  <c:v>2160</c:v>
                </c:pt>
                <c:pt idx="11">
                  <c:v>#N/A</c:v>
                </c:pt>
                <c:pt idx="12">
                  <c:v>#N/A</c:v>
                </c:pt>
                <c:pt idx="13">
                  <c:v>2116</c:v>
                </c:pt>
                <c:pt idx="14">
                  <c:v>#N/A</c:v>
                </c:pt>
              </c:numCache>
            </c:numRef>
          </c:val>
          <c:smooth val="0"/>
          <c:extLst xmlns:c16r2="http://schemas.microsoft.com/office/drawing/2015/06/chart">
            <c:ext xmlns:c16="http://schemas.microsoft.com/office/drawing/2014/chart" uri="{C3380CC4-5D6E-409C-BE32-E72D297353CC}">
              <c16:uniqueId val="{0000000B-1AB0-45C0-82FD-4E3BB15BA9F6}"/>
            </c:ext>
          </c:extLst>
        </c:ser>
        <c:dLbls>
          <c:showLegendKey val="0"/>
          <c:showVal val="0"/>
          <c:showCatName val="0"/>
          <c:showSerName val="0"/>
          <c:showPercent val="0"/>
          <c:showBubbleSize val="0"/>
        </c:dLbls>
        <c:marker val="1"/>
        <c:smooth val="0"/>
        <c:axId val="507100768"/>
        <c:axId val="408265088"/>
      </c:lineChart>
      <c:catAx>
        <c:axId val="5071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265088"/>
        <c:crosses val="autoZero"/>
        <c:auto val="1"/>
        <c:lblAlgn val="ctr"/>
        <c:lblOffset val="100"/>
        <c:tickLblSkip val="1"/>
        <c:tickMarkSkip val="1"/>
        <c:noMultiLvlLbl val="0"/>
      </c:catAx>
      <c:valAx>
        <c:axId val="40826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10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1749</c:v>
                </c:pt>
                <c:pt idx="1">
                  <c:v>1751</c:v>
                </c:pt>
                <c:pt idx="2">
                  <c:v>1867</c:v>
                </c:pt>
              </c:numCache>
            </c:numRef>
          </c:val>
          <c:extLst xmlns:c16r2="http://schemas.microsoft.com/office/drawing/2015/06/chart">
            <c:ext xmlns:c16="http://schemas.microsoft.com/office/drawing/2014/chart" uri="{C3380CC4-5D6E-409C-BE32-E72D297353CC}">
              <c16:uniqueId val="{00000000-5ED0-4CDF-9A81-31AD13F240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1092</c:v>
                </c:pt>
                <c:pt idx="1">
                  <c:v>983</c:v>
                </c:pt>
                <c:pt idx="2">
                  <c:v>1055</c:v>
                </c:pt>
              </c:numCache>
            </c:numRef>
          </c:val>
          <c:extLst xmlns:c16r2="http://schemas.microsoft.com/office/drawing/2015/06/chart">
            <c:ext xmlns:c16="http://schemas.microsoft.com/office/drawing/2014/chart" uri="{C3380CC4-5D6E-409C-BE32-E72D297353CC}">
              <c16:uniqueId val="{00000001-5ED0-4CDF-9A81-31AD13F240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3712</c:v>
                </c:pt>
                <c:pt idx="1">
                  <c:v>3547</c:v>
                </c:pt>
                <c:pt idx="2">
                  <c:v>3659</c:v>
                </c:pt>
              </c:numCache>
            </c:numRef>
          </c:val>
          <c:extLst xmlns:c16r2="http://schemas.microsoft.com/office/drawing/2015/06/chart">
            <c:ext xmlns:c16="http://schemas.microsoft.com/office/drawing/2014/chart" uri="{C3380CC4-5D6E-409C-BE32-E72D297353CC}">
              <c16:uniqueId val="{00000002-5ED0-4CDF-9A81-31AD13F240D2}"/>
            </c:ext>
          </c:extLst>
        </c:ser>
        <c:dLbls>
          <c:showLegendKey val="0"/>
          <c:showVal val="0"/>
          <c:showCatName val="0"/>
          <c:showSerName val="0"/>
          <c:showPercent val="0"/>
          <c:showBubbleSize val="0"/>
        </c:dLbls>
        <c:gapWidth val="120"/>
        <c:overlap val="100"/>
        <c:axId val="497809344"/>
        <c:axId val="497695120"/>
      </c:barChart>
      <c:catAx>
        <c:axId val="49780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695120"/>
        <c:crosses val="autoZero"/>
        <c:auto val="1"/>
        <c:lblAlgn val="ctr"/>
        <c:lblOffset val="100"/>
        <c:tickLblSkip val="1"/>
        <c:tickMarkSkip val="1"/>
        <c:noMultiLvlLbl val="0"/>
      </c:catAx>
      <c:valAx>
        <c:axId val="497695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80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5B-4BAF-AE25-4E3E2AB4D91B}"/>
                </c:ext>
                <c:ext xmlns:c15="http://schemas.microsoft.com/office/drawing/2012/chart" uri="{CE6537A1-D6FC-4f65-9D91-7224C49458BB}">
                  <c15:dlblFieldTable>
                    <c15:dlblFTEntry>
                      <c15:txfldGUID>{3BB0E713-7F06-4002-83AB-4F5B2626E07F}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5B-4BAF-AE25-4E3E2AB4D91B}"/>
                </c:ext>
                <c:ext xmlns:c15="http://schemas.microsoft.com/office/drawing/2012/chart" uri="{CE6537A1-D6FC-4f65-9D91-7224C49458BB}">
                  <c15:dlblFieldTable>
                    <c15:dlblFTEntry>
                      <c15:txfldGUID>{0EED505C-46E2-41D7-9372-211C3B53AE9B}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5B-4BAF-AE25-4E3E2AB4D91B}"/>
                </c:ext>
                <c:ext xmlns:c15="http://schemas.microsoft.com/office/drawing/2012/chart" uri="{CE6537A1-D6FC-4f65-9D91-7224C49458BB}">
                  <c15:dlblFieldTable>
                    <c15:dlblFTEntry>
                      <c15:txfldGUID>{FBA6E9FE-A40F-4307-92C7-56E79B9965BE}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5B-4BAF-AE25-4E3E2AB4D91B}"/>
                </c:ext>
                <c:ext xmlns:c15="http://schemas.microsoft.com/office/drawing/2012/chart" uri="{CE6537A1-D6FC-4f65-9D91-7224C49458BB}">
                  <c15:dlblFieldTable>
                    <c15:dlblFTEntry>
                      <c15:txfldGUID>{A566B5BC-AD41-472B-BF45-F08A02BF86CA}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5B-4BAF-AE25-4E3E2AB4D91B}"/>
                </c:ext>
                <c:ext xmlns:c15="http://schemas.microsoft.com/office/drawing/2012/chart" uri="{CE6537A1-D6FC-4f65-9D91-7224C49458BB}">
                  <c15:dlblFieldTable>
                    <c15:dlblFTEntry>
                      <c15:txfldGUID>{D71AB6C3-C4EA-4A59-8867-1F00A35793CA}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5B-4BAF-AE25-4E3E2AB4D91B}"/>
                </c:ext>
                <c:ext xmlns:c15="http://schemas.microsoft.com/office/drawing/2012/chart" uri="{CE6537A1-D6FC-4f65-9D91-7224C49458BB}">
                  <c15:dlblFieldTable>
                    <c15:dlblFTEntry>
                      <c15:txfldGUID>{5E011CF3-B1C9-4FB2-9906-141BEA895B20}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5B-4BAF-AE25-4E3E2AB4D91B}"/>
                </c:ext>
                <c:ext xmlns:c15="http://schemas.microsoft.com/office/drawing/2012/chart" uri="{CE6537A1-D6FC-4f65-9D91-7224C49458BB}">
                  <c15:dlblFieldTable>
                    <c15:dlblFTEntry>
                      <c15:txfldGUID>{DC6BCD27-3811-4812-B027-6257E600DBDE}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5B-4BAF-AE25-4E3E2AB4D91B}"/>
                </c:ext>
                <c:ext xmlns:c15="http://schemas.microsoft.com/office/drawing/2012/chart" uri="{CE6537A1-D6FC-4f65-9D91-7224C49458BB}">
                  <c15:dlblFieldTable>
                    <c15:dlblFTEntry>
                      <c15:txfldGUID>{4C4A0D51-00E2-4F0E-905F-3FA057F59B9F}</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5B-4BAF-AE25-4E3E2AB4D91B}"/>
                </c:ext>
                <c:ext xmlns:c15="http://schemas.microsoft.com/office/drawing/2012/chart" uri="{CE6537A1-D6FC-4f65-9D91-7224C49458BB}">
                  <c15:dlblFieldTable>
                    <c15:dlblFTEntry>
                      <c15:txfldGUID>{71CD376E-7F38-4ADE-98DC-D947CB04899D}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57.9</c:v>
                </c:pt>
                <c:pt idx="16">
                  <c:v>59.3</c:v>
                </c:pt>
                <c:pt idx="24">
                  <c:v>58</c:v>
                </c:pt>
                <c:pt idx="32">
                  <c:v>59.3</c:v>
                </c:pt>
              </c:numCache>
            </c:numRef>
          </c:xVal>
          <c:yVal>
            <c:numRef>
              <c:f>公会計指標分析・財政指標組合せ分析表!$BP$51:$DC$51</c:f>
              <c:numCache>
                <c:formatCode>#,##0.0;"▲ "#,##0.0</c:formatCode>
                <c:ptCount val="40"/>
                <c:pt idx="0">
                  <c:v>69.400000000000006</c:v>
                </c:pt>
                <c:pt idx="8">
                  <c:v>30.7</c:v>
                </c:pt>
                <c:pt idx="16">
                  <c:v>30.5</c:v>
                </c:pt>
                <c:pt idx="24">
                  <c:v>43.5</c:v>
                </c:pt>
                <c:pt idx="32">
                  <c:v>39.700000000000003</c:v>
                </c:pt>
              </c:numCache>
            </c:numRef>
          </c:yVal>
          <c:smooth val="0"/>
          <c:extLst xmlns:c16r2="http://schemas.microsoft.com/office/drawing/2015/06/chart">
            <c:ext xmlns:c16="http://schemas.microsoft.com/office/drawing/2014/chart" uri="{C3380CC4-5D6E-409C-BE32-E72D297353CC}">
              <c16:uniqueId val="{00000009-EF5B-4BAF-AE25-4E3E2AB4D9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5B-4BAF-AE25-4E3E2AB4D91B}"/>
                </c:ext>
                <c:ext xmlns:c15="http://schemas.microsoft.com/office/drawing/2012/chart" uri="{CE6537A1-D6FC-4f65-9D91-7224C49458BB}">
                  <c15:dlblFieldTable>
                    <c15:dlblFTEntry>
                      <c15:txfldGUID>{663C12D2-A3F9-4844-8E33-7787FF22BBFD}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5B-4BAF-AE25-4E3E2AB4D91B}"/>
                </c:ext>
                <c:ext xmlns:c15="http://schemas.microsoft.com/office/drawing/2012/chart" uri="{CE6537A1-D6FC-4f65-9D91-7224C49458BB}">
                  <c15:dlblFieldTable>
                    <c15:dlblFTEntry>
                      <c15:txfldGUID>{32CC41AE-9FE9-4B3B-8163-1234CBF6C009}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5B-4BAF-AE25-4E3E2AB4D91B}"/>
                </c:ext>
                <c:ext xmlns:c15="http://schemas.microsoft.com/office/drawing/2012/chart" uri="{CE6537A1-D6FC-4f65-9D91-7224C49458BB}">
                  <c15:dlblFieldTable>
                    <c15:dlblFTEntry>
                      <c15:txfldGUID>{37530745-0549-4735-93CC-BFDF7E80263E}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5B-4BAF-AE25-4E3E2AB4D91B}"/>
                </c:ext>
                <c:ext xmlns:c15="http://schemas.microsoft.com/office/drawing/2012/chart" uri="{CE6537A1-D6FC-4f65-9D91-7224C49458BB}">
                  <c15:dlblFieldTable>
                    <c15:dlblFTEntry>
                      <c15:txfldGUID>{F27E156B-B883-44E7-9BC4-D070E23A7828}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5B-4BAF-AE25-4E3E2AB4D91B}"/>
                </c:ext>
                <c:ext xmlns:c15="http://schemas.microsoft.com/office/drawing/2012/chart" uri="{CE6537A1-D6FC-4f65-9D91-7224C49458BB}">
                  <c15:dlblFieldTable>
                    <c15:dlblFTEntry>
                      <c15:txfldGUID>{EF8DAE81-B738-4E9F-90B0-EC88124E44AF}</c15:txfldGUID>
                      <c15:f>#REF!</c15:f>
                      <c15:dlblFieldTableCache>
                        <c:ptCount val="1"/>
                        <c:pt idx="0">
                          <c:v>#REF!</c:v>
                        </c:pt>
                      </c15:dlblFieldTableCache>
                    </c15:dlblFTEntry>
                  </c15:dlblFieldTable>
                  <c15:showDataLabelsRange val="0"/>
                </c:ext>
              </c:extLst>
            </c:dLbl>
            <c:dLbl>
              <c:idx val="8"/>
              <c:layout>
                <c:manualLayout>
                  <c:x val="-2.795875836509392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5B-4BAF-AE25-4E3E2AB4D91B}"/>
                </c:ext>
                <c:ext xmlns:c15="http://schemas.microsoft.com/office/drawing/2012/chart" uri="{CE6537A1-D6FC-4f65-9D91-7224C49458BB}">
                  <c15:dlblFieldTable>
                    <c15:dlblFTEntry>
                      <c15:txfldGUID>{A1070A83-4255-424C-84AE-8EE35F544F6C}</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620219275471254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5B-4BAF-AE25-4E3E2AB4D91B}"/>
                </c:ext>
                <c:ext xmlns:c15="http://schemas.microsoft.com/office/drawing/2012/chart" uri="{CE6537A1-D6FC-4f65-9D91-7224C49458BB}">
                  <c15:dlblFieldTable>
                    <c15:dlblFTEntry>
                      <c15:txfldGUID>{09D2645B-1CB4-4A27-9EF2-D83CBC44A0C2}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5B-4BAF-AE25-4E3E2AB4D91B}"/>
                </c:ext>
                <c:ext xmlns:c15="http://schemas.microsoft.com/office/drawing/2012/chart" uri="{CE6537A1-D6FC-4f65-9D91-7224C49458BB}">
                  <c15:dlblFieldTable>
                    <c15:dlblFTEntry>
                      <c15:txfldGUID>{1CA7FE1C-951E-44B0-9A2A-610B83D763A3}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5B-4BAF-AE25-4E3E2AB4D91B}"/>
                </c:ext>
                <c:ext xmlns:c15="http://schemas.microsoft.com/office/drawing/2012/chart" uri="{CE6537A1-D6FC-4f65-9D91-7224C49458BB}">
                  <c15:dlblFieldTable>
                    <c15:dlblFTEntry>
                      <c15:txfldGUID>{4F0ECD50-8C5D-43C7-A597-B662F7E739EB}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EF5B-4BAF-AE25-4E3E2AB4D91B}"/>
            </c:ext>
          </c:extLst>
        </c:ser>
        <c:dLbls>
          <c:showLegendKey val="0"/>
          <c:showVal val="1"/>
          <c:showCatName val="0"/>
          <c:showSerName val="0"/>
          <c:showPercent val="0"/>
          <c:showBubbleSize val="0"/>
        </c:dLbls>
        <c:axId val="410316888"/>
        <c:axId val="506783120"/>
      </c:scatterChart>
      <c:valAx>
        <c:axId val="410316888"/>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783120"/>
        <c:crosses val="autoZero"/>
        <c:crossBetween val="midCat"/>
      </c:valAx>
      <c:valAx>
        <c:axId val="50678312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031688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FB-414D-AA47-EFE672E3E3EE}"/>
                </c:ext>
                <c:ext xmlns:c15="http://schemas.microsoft.com/office/drawing/2012/chart" uri="{CE6537A1-D6FC-4f65-9D91-7224C49458BB}">
                  <c15:dlblFieldTable>
                    <c15:dlblFTEntry>
                      <c15:txfldGUID>{443EE2A3-638F-49CB-AD02-C0067D2DB9EA}</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FB-414D-AA47-EFE672E3E3EE}"/>
                </c:ext>
                <c:ext xmlns:c15="http://schemas.microsoft.com/office/drawing/2012/chart" uri="{CE6537A1-D6FC-4f65-9D91-7224C49458BB}">
                  <c15:dlblFieldTable>
                    <c15:dlblFTEntry>
                      <c15:txfldGUID>{94443D3F-D7A5-445B-8407-6521C8A2131B}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FB-414D-AA47-EFE672E3E3EE}"/>
                </c:ext>
                <c:ext xmlns:c15="http://schemas.microsoft.com/office/drawing/2012/chart" uri="{CE6537A1-D6FC-4f65-9D91-7224C49458BB}">
                  <c15:dlblFieldTable>
                    <c15:dlblFTEntry>
                      <c15:txfldGUID>{43CE2F77-BD24-41BE-87D9-14E44448EF28}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FB-414D-AA47-EFE672E3E3EE}"/>
                </c:ext>
                <c:ext xmlns:c15="http://schemas.microsoft.com/office/drawing/2012/chart" uri="{CE6537A1-D6FC-4f65-9D91-7224C49458BB}">
                  <c15:dlblFieldTable>
                    <c15:dlblFTEntry>
                      <c15:txfldGUID>{3D1BE809-A04B-4F2D-8B03-297AF2D6C99D}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FB-414D-AA47-EFE672E3E3EE}"/>
                </c:ext>
                <c:ext xmlns:c15="http://schemas.microsoft.com/office/drawing/2012/chart" uri="{CE6537A1-D6FC-4f65-9D91-7224C49458BB}">
                  <c15:dlblFieldTable>
                    <c15:dlblFTEntry>
                      <c15:txfldGUID>{3A354A27-8473-48A9-BFDD-C9525789EC5C}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FB-414D-AA47-EFE672E3E3EE}"/>
                </c:ext>
                <c:ext xmlns:c15="http://schemas.microsoft.com/office/drawing/2012/chart" uri="{CE6537A1-D6FC-4f65-9D91-7224C49458BB}">
                  <c15:dlblFieldTable>
                    <c15:dlblFTEntry>
                      <c15:txfldGUID>{27657726-AAFB-4104-8BA4-B2DA464D95F5}</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1.8299452531267451E-2"/>
                  <c:y val="-5.128734227591213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FB-414D-AA47-EFE672E3E3EE}"/>
                </c:ext>
                <c:ext xmlns:c15="http://schemas.microsoft.com/office/drawing/2012/chart" uri="{CE6537A1-D6FC-4f65-9D91-7224C49458BB}">
                  <c15:dlblFieldTable>
                    <c15:dlblFTEntry>
                      <c15:txfldGUID>{D03FEE55-3FF3-4EEE-8542-6C0EB96F0CCF}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FB-414D-AA47-EFE672E3E3EE}"/>
                </c:ext>
                <c:ext xmlns:c15="http://schemas.microsoft.com/office/drawing/2012/chart" uri="{CE6537A1-D6FC-4f65-9D91-7224C49458BB}">
                  <c15:dlblFieldTable>
                    <c15:dlblFTEntry>
                      <c15:txfldGUID>{7E03E3D3-A178-4942-8539-4906D4A0A174}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FB-414D-AA47-EFE672E3E3EE}"/>
                </c:ext>
                <c:ext xmlns:c15="http://schemas.microsoft.com/office/drawing/2012/chart" uri="{CE6537A1-D6FC-4f65-9D91-7224C49458BB}">
                  <c15:dlblFieldTable>
                    <c15:dlblFTEntry>
                      <c15:txfldGUID>{EA879EDC-AC88-4E15-AD98-D1482B3185B1}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7.7</c:v>
                </c:pt>
                <c:pt idx="16">
                  <c:v>8</c:v>
                </c:pt>
                <c:pt idx="24">
                  <c:v>8.5</c:v>
                </c:pt>
                <c:pt idx="32">
                  <c:v>9.3000000000000007</c:v>
                </c:pt>
              </c:numCache>
            </c:numRef>
          </c:xVal>
          <c:yVal>
            <c:numRef>
              <c:f>公会計指標分析・財政指標組合せ分析表!$BP$73:$DC$73</c:f>
              <c:numCache>
                <c:formatCode>#,##0.0;"▲ "#,##0.0</c:formatCode>
                <c:ptCount val="40"/>
                <c:pt idx="0">
                  <c:v>69.400000000000006</c:v>
                </c:pt>
                <c:pt idx="8">
                  <c:v>30.7</c:v>
                </c:pt>
                <c:pt idx="16">
                  <c:v>30.5</c:v>
                </c:pt>
                <c:pt idx="24">
                  <c:v>43.5</c:v>
                </c:pt>
                <c:pt idx="32">
                  <c:v>39.700000000000003</c:v>
                </c:pt>
              </c:numCache>
            </c:numRef>
          </c:yVal>
          <c:smooth val="0"/>
          <c:extLst xmlns:c16r2="http://schemas.microsoft.com/office/drawing/2015/06/chart">
            <c:ext xmlns:c16="http://schemas.microsoft.com/office/drawing/2014/chart" uri="{C3380CC4-5D6E-409C-BE32-E72D297353CC}">
              <c16:uniqueId val="{00000009-00FB-414D-AA47-EFE672E3E3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49688818129187E-2"/>
                  <c:y val="-7.354595189967584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FB-414D-AA47-EFE672E3E3EE}"/>
                </c:ext>
                <c:ext xmlns:c15="http://schemas.microsoft.com/office/drawing/2012/chart" uri="{CE6537A1-D6FC-4f65-9D91-7224C49458BB}">
                  <c15:dlblFieldTable>
                    <c15:dlblFTEntry>
                      <c15:txfldGUID>{EF626D21-4F95-4930-884F-2E55CDF4749D}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FB-414D-AA47-EFE672E3E3EE}"/>
                </c:ext>
                <c:ext xmlns:c15="http://schemas.microsoft.com/office/drawing/2012/chart" uri="{CE6537A1-D6FC-4f65-9D91-7224C49458BB}">
                  <c15:dlblFieldTable>
                    <c15:dlblFTEntry>
                      <c15:txfldGUID>{DA20F4DC-911B-46FC-8B05-E671F4B8BF14}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FB-414D-AA47-EFE672E3E3EE}"/>
                </c:ext>
                <c:ext xmlns:c15="http://schemas.microsoft.com/office/drawing/2012/chart" uri="{CE6537A1-D6FC-4f65-9D91-7224C49458BB}">
                  <c15:dlblFieldTable>
                    <c15:dlblFTEntry>
                      <c15:txfldGUID>{F22BD823-8364-44B5-AAE1-64C3C05467B4}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FB-414D-AA47-EFE672E3E3EE}"/>
                </c:ext>
                <c:ext xmlns:c15="http://schemas.microsoft.com/office/drawing/2012/chart" uri="{CE6537A1-D6FC-4f65-9D91-7224C49458BB}">
                  <c15:dlblFieldTable>
                    <c15:dlblFTEntry>
                      <c15:txfldGUID>{42DA4C12-1563-44AC-9200-4169D939E06E}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FB-414D-AA47-EFE672E3E3EE}"/>
                </c:ext>
                <c:ext xmlns:c15="http://schemas.microsoft.com/office/drawing/2012/chart" uri="{CE6537A1-D6FC-4f65-9D91-7224C49458BB}">
                  <c15:dlblFieldTable>
                    <c15:dlblFTEntry>
                      <c15:txfldGUID>{BDF4AB86-5084-4E37-A04C-45FB6A2F2CC1}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FB-414D-AA47-EFE672E3E3EE}"/>
                </c:ext>
                <c:ext xmlns:c15="http://schemas.microsoft.com/office/drawing/2012/chart" uri="{CE6537A1-D6FC-4f65-9D91-7224C49458BB}">
                  <c15:dlblFieldTable>
                    <c15:dlblFTEntry>
                      <c15:txfldGUID>{E4700B48-1DEC-40F1-881E-AB16DE6FFF65}</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FB-414D-AA47-EFE672E3E3EE}"/>
                </c:ext>
                <c:ext xmlns:c15="http://schemas.microsoft.com/office/drawing/2012/chart" uri="{CE6537A1-D6FC-4f65-9D91-7224C49458BB}">
                  <c15:dlblFieldTable>
                    <c15:dlblFTEntry>
                      <c15:txfldGUID>{1C59F28F-3D14-4A25-BA0D-A2BB600AE42C}</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FB-414D-AA47-EFE672E3E3EE}"/>
                </c:ext>
                <c:ext xmlns:c15="http://schemas.microsoft.com/office/drawing/2012/chart" uri="{CE6537A1-D6FC-4f65-9D91-7224C49458BB}">
                  <c15:dlblFieldTable>
                    <c15:dlblFTEntry>
                      <c15:txfldGUID>{76ABA562-AD7D-43E6-98BE-CD4681D48B19}</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FB-414D-AA47-EFE672E3E3EE}"/>
                </c:ext>
                <c:ext xmlns:c15="http://schemas.microsoft.com/office/drawing/2012/chart" uri="{CE6537A1-D6FC-4f65-9D91-7224C49458BB}">
                  <c15:dlblFieldTable>
                    <c15:dlblFTEntry>
                      <c15:txfldGUID>{769772F8-DD2B-46B4-8087-A6EE7EDF7D9D}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00FB-414D-AA47-EFE672E3E3EE}"/>
            </c:ext>
          </c:extLst>
        </c:ser>
        <c:dLbls>
          <c:showLegendKey val="0"/>
          <c:showVal val="1"/>
          <c:showCatName val="0"/>
          <c:showSerName val="0"/>
          <c:showPercent val="0"/>
          <c:showBubbleSize val="0"/>
        </c:dLbls>
        <c:axId val="506781552"/>
        <c:axId val="506779200"/>
      </c:scatterChart>
      <c:valAx>
        <c:axId val="506781552"/>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779200"/>
        <c:crosses val="autoZero"/>
        <c:crossBetween val="midCat"/>
      </c:valAx>
      <c:valAx>
        <c:axId val="50677920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78155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地方債借入の際は、交付税算入措置のある地方債を活用し、実質公債費の抑制に努めている。前年度と比べて元利償還金は</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百万円増加しており、保育園建設事業等の過疎対策事業債の据置期間終了による元金償還開始に伴うものである。実質公債費について、</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年度において</a:t>
          </a:r>
          <a:r>
            <a:rPr kumimoji="1" lang="en-US" altLang="ja-JP" sz="1200">
              <a:latin typeface="ＭＳ ゴシック" pitchFamily="49" charset="-128"/>
              <a:ea typeface="ＭＳ ゴシック" pitchFamily="49" charset="-128"/>
            </a:rPr>
            <a:t>459</a:t>
          </a:r>
          <a:r>
            <a:rPr kumimoji="1" lang="ja-JP" altLang="en-US" sz="1200">
              <a:latin typeface="ＭＳ ゴシック" pitchFamily="49" charset="-128"/>
              <a:ea typeface="ＭＳ ゴシック" pitchFamily="49" charset="-128"/>
            </a:rPr>
            <a:t>百万円であるが、先に述べた元金償還開始に伴い</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年度においては</a:t>
          </a:r>
          <a:r>
            <a:rPr kumimoji="1" lang="en-US" altLang="ja-JP" sz="1200">
              <a:latin typeface="ＭＳ ゴシック" pitchFamily="49" charset="-128"/>
              <a:ea typeface="ＭＳ ゴシック" pitchFamily="49" charset="-128"/>
            </a:rPr>
            <a:t>519</a:t>
          </a:r>
          <a:r>
            <a:rPr kumimoji="1" lang="ja-JP" altLang="en-US" sz="1200">
              <a:latin typeface="ＭＳ ゴシック" pitchFamily="49" charset="-128"/>
              <a:ea typeface="ＭＳ ゴシック" pitchFamily="49" charset="-128"/>
            </a:rPr>
            <a:t>百万円と</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百万円増加している。今後も新庁舎建設事業や小学校建設事業等の元金据置期間中のものや、これから行われる小中一貫校建設事業や図書館建設事業等の大型事業が控えているため、償還終了と新規発行の相対性を考慮すると新規発行額の方が大きくなり、実質公債費は増加することが見込まれる。大型事業の必要性や課税の平準化について考慮し抑制し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将来負担額について、昨年度よりも一般会計等に係る地方債の現在高は</a:t>
          </a:r>
          <a:r>
            <a:rPr kumimoji="1" lang="en-US" altLang="ja-JP" sz="1200">
              <a:latin typeface="ＭＳ ゴシック" pitchFamily="49" charset="-128"/>
              <a:ea typeface="ＭＳ ゴシック" pitchFamily="49" charset="-128"/>
            </a:rPr>
            <a:t>129</a:t>
          </a:r>
          <a:r>
            <a:rPr kumimoji="1" lang="ja-JP" altLang="en-US" sz="1200">
              <a:latin typeface="ＭＳ ゴシック" pitchFamily="49" charset="-128"/>
              <a:ea typeface="ＭＳ ゴシック" pitchFamily="49" charset="-128"/>
            </a:rPr>
            <a:t>百万円減少している。主な要因は、臨時財政対策債の発行額</a:t>
          </a:r>
          <a:r>
            <a:rPr kumimoji="1" lang="en-US" altLang="ja-JP" sz="1200">
              <a:latin typeface="ＭＳ ゴシック" pitchFamily="49" charset="-128"/>
              <a:ea typeface="ＭＳ ゴシック" pitchFamily="49" charset="-128"/>
            </a:rPr>
            <a:t>188</a:t>
          </a:r>
          <a:r>
            <a:rPr kumimoji="1" lang="ja-JP" altLang="en-US" sz="1200">
              <a:latin typeface="ＭＳ ゴシック" pitchFamily="49" charset="-128"/>
              <a:ea typeface="ＭＳ ゴシック" pitchFamily="49" charset="-128"/>
            </a:rPr>
            <a:t>百万円に対し償還額</a:t>
          </a:r>
          <a:r>
            <a:rPr kumimoji="1" lang="en-US" altLang="ja-JP" sz="1200">
              <a:latin typeface="ＭＳ ゴシック" pitchFamily="49" charset="-128"/>
              <a:ea typeface="ＭＳ ゴシック" pitchFamily="49" charset="-128"/>
            </a:rPr>
            <a:t>431</a:t>
          </a:r>
          <a:r>
            <a:rPr kumimoji="1" lang="ja-JP" altLang="en-US" sz="1200">
              <a:latin typeface="ＭＳ ゴシック" pitchFamily="49" charset="-128"/>
              <a:ea typeface="ＭＳ ゴシック" pitchFamily="49" charset="-128"/>
            </a:rPr>
            <a:t>百万円であったため</a:t>
          </a:r>
          <a:r>
            <a:rPr kumimoji="1" lang="en-US" altLang="ja-JP" sz="1200">
              <a:latin typeface="ＭＳ ゴシック" pitchFamily="49" charset="-128"/>
              <a:ea typeface="ＭＳ ゴシック" pitchFamily="49" charset="-128"/>
            </a:rPr>
            <a:t>243</a:t>
          </a:r>
          <a:r>
            <a:rPr kumimoji="1" lang="ja-JP" altLang="en-US" sz="1200">
              <a:latin typeface="ＭＳ ゴシック" pitchFamily="49" charset="-128"/>
              <a:ea typeface="ＭＳ ゴシック" pitchFamily="49" charset="-128"/>
            </a:rPr>
            <a:t>百万円地方債残高が減少したことや、新規発行のない公営住宅建設事業債や教育・福祉施設等整備事業債の償還が行われたことによるものである。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充当可能財源等について、昨年度よりも充当可能基金額が</a:t>
          </a:r>
          <a:r>
            <a:rPr kumimoji="1" lang="en-US" altLang="ja-JP" sz="1200">
              <a:latin typeface="ＭＳ ゴシック" pitchFamily="49" charset="-128"/>
              <a:ea typeface="ＭＳ ゴシック" pitchFamily="49" charset="-128"/>
            </a:rPr>
            <a:t>234</a:t>
          </a:r>
          <a:r>
            <a:rPr kumimoji="1" lang="ja-JP" altLang="en-US" sz="1200">
              <a:latin typeface="ＭＳ ゴシック" pitchFamily="49" charset="-128"/>
              <a:ea typeface="ＭＳ ゴシック" pitchFamily="49" charset="-128"/>
            </a:rPr>
            <a:t>百万円増加している。主な要因は普通交付税の再算定に伴う、財政調整基金及び減債基金への積立を行ったことである。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小中一貫校建設事業や図書館建設事業等、老朽化した公共施設の集約化に伴う更新事業が予定されており、地方債残高の増加が見込まれるため、将来負担額や将来負担比率についても増加が懸念される。事業を見直し大型事業の適正化の検討や、余剰財源を確保し基金へ積み立てる等、将来負担額の改善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福岡県築上町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・内訳として、財政調整基金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百万円の増、減債基金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百万円の増、その他特定目的基金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・財政調整基金及び減債基金については、普通交付税の再算定分の積立を行った。その他特定目的基金は九州防衛局より交付を受けた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事業について、積立を行った。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・図書館や学校の図書室の図書の購入や、子ども医療費の助成のために基金の取崩を行った。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・老朽化施設の集約化に伴う建替により公債費の増加が見込まれているため、対応できるように財政調整基金、減債基金及び公共施設整備基金の積立を行わなければならない。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・九州防衛局と協議の上、住民の住みやすさを向上されるような事業に関して、引き続き基金にて対応し、各課題に対応したい。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・築上町有機液肥製造基金は、町で運営する有機液肥製造施設の事業費を充当している。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・築上町ふるさと応援基金は、ふるさと納税を財源とし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つの事業に充当できる。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年度は、移動販売補助等に充当した。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・公共施設整備基金は、町営住宅の外壁改修費に充当した。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・築上町環境施設基金は、資源リサイクル施設及びごみ処理施設費として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・築上町学校教育環境整備基金は、町内小中学校のコンピュータリース料として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・九州防衛局より交付を受けた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事業にそれぞれ積立を行った。内訳としては、築上町有機液肥製造施設基金に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百万円、築上町学校教育環境整備基金に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百万円、築上町防災まちづくり基金に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百万円、築上町環境施設基金に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・公共施設整備基金は庁内電算機器更新に備え、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・ふるさと納税の更なる寄付増加を目標に、宣伝の方法や返礼品の見直しを行っている。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年度から築上町まち・ひと・しごと創生基金を新設した。財源は企業版ふるさと納税となるため、宣伝に力を入れ財源の確保に努めたい。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・昨年度よりも、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・普通交付税の再算定に係る積立が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百万円、運用利子に係る積立が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・老朽化施設の集約化に伴う建替により公債費の増加が見込まれているため公債費への対応や、不測の事態への対応のため可能な限り残高を増やしたい。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・昨年度よりも、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・普通交付税の再算定に係る積立が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百万円、運用利子に係る積立が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・普通交付税の再算定分については令和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年度分臨時財政対策債の償還費の前渡しであり、その償還に備えて積立を行った。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・老朽化施設の集約化に伴う建替により公債費の増加が見込まれているため公債費への対応のため、積立を積極的に行いたい。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17,489
17,331
119.61
13,551,520
12,736,336
676,304
6,224,954
12,733,251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有形固定資産減価償却率は、類似団体平均値よりも低い傾向にあり、令和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％低い。しかしながら、合併後、施設の老朽化は点在するものの、集約化が進んでいない。公共施設等総合管理計画に基づき、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年間で施設保有量の床面積を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％削除する必要がある。目標達成に向けて施設の除却や集約・複合化に努める。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760595" y="4512522"/>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813300" y="590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4673600" y="590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428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451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xdr:cNvSpPr/>
      </xdr:nvSpPr>
      <xdr:spPr>
        <a:xfrm>
          <a:off x="4000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xdr:cNvSpPr/>
      </xdr:nvSpPr>
      <xdr:spPr>
        <a:xfrm>
          <a:off x="2476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xdr:cNvSpPr/>
      </xdr:nvSpPr>
      <xdr:spPr>
        <a:xfrm>
          <a:off x="1714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1" name="楕円 80"/>
        <xdr:cNvSpPr/>
      </xdr:nvSpPr>
      <xdr:spPr>
        <a:xfrm>
          <a:off x="4711700" y="51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2" name="有形固定資産減価償却率該当値テキスト"/>
        <xdr:cNvSpPr txBox="1"/>
      </xdr:nvSpPr>
      <xdr:spPr>
        <a:xfrm>
          <a:off x="4813300" y="503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166158</xdr:rowOff>
    </xdr:from>
    <xdr:to>
      <xdr:col>19</xdr:col>
      <xdr:colOff>187325</xdr:colOff>
      <xdr:row>30</xdr:row>
      <xdr:rowOff>96308</xdr:rowOff>
    </xdr:to>
    <xdr:sp macro="" textlink="">
      <xdr:nvSpPr>
        <xdr:cNvPr id="83" name="楕円 82"/>
        <xdr:cNvSpPr/>
      </xdr:nvSpPr>
      <xdr:spPr>
        <a:xfrm>
          <a:off x="40005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92287</xdr:rowOff>
    </xdr:to>
    <xdr:cxnSp macro="">
      <xdr:nvCxnSpPr>
        <xdr:cNvPr id="84" name="直線コネクタ 83"/>
        <xdr:cNvCxnSpPr/>
      </xdr:nvCxnSpPr>
      <xdr:spPr>
        <a:xfrm>
          <a:off x="4051300" y="518900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41487</xdr:rowOff>
    </xdr:from>
    <xdr:to>
      <xdr:col>15</xdr:col>
      <xdr:colOff>187325</xdr:colOff>
      <xdr:row>30</xdr:row>
      <xdr:rowOff>143087</xdr:rowOff>
    </xdr:to>
    <xdr:sp macro="" textlink="">
      <xdr:nvSpPr>
        <xdr:cNvPr id="85" name="楕円 84"/>
        <xdr:cNvSpPr/>
      </xdr:nvSpPr>
      <xdr:spPr>
        <a:xfrm>
          <a:off x="3238500" y="51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92287</xdr:rowOff>
    </xdr:to>
    <xdr:cxnSp macro="">
      <xdr:nvCxnSpPr>
        <xdr:cNvPr id="86" name="直線コネクタ 85"/>
        <xdr:cNvCxnSpPr/>
      </xdr:nvCxnSpPr>
      <xdr:spPr>
        <a:xfrm flipV="1">
          <a:off x="3289300" y="518900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7" name="楕円 86"/>
        <xdr:cNvSpPr/>
      </xdr:nvSpPr>
      <xdr:spPr>
        <a:xfrm>
          <a:off x="2476500" y="51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92287</xdr:rowOff>
    </xdr:to>
    <xdr:cxnSp macro="">
      <xdr:nvCxnSpPr>
        <xdr:cNvPr id="88" name="直線コネクタ 87"/>
        <xdr:cNvCxnSpPr/>
      </xdr:nvCxnSpPr>
      <xdr:spPr>
        <a:xfrm>
          <a:off x="2527300" y="518541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89" name="楕円 88"/>
        <xdr:cNvSpPr/>
      </xdr:nvSpPr>
      <xdr:spPr>
        <a:xfrm>
          <a:off x="17145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41910</xdr:rowOff>
    </xdr:to>
    <xdr:cxnSp macro="">
      <xdr:nvCxnSpPr>
        <xdr:cNvPr id="90" name="直線コネクタ 89"/>
        <xdr:cNvCxnSpPr/>
      </xdr:nvCxnSpPr>
      <xdr:spPr>
        <a:xfrm>
          <a:off x="1765300" y="513863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xdr:cNvSpPr txBox="1"/>
      </xdr:nvSpPr>
      <xdr:spPr>
        <a:xfrm>
          <a:off x="38360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xdr:cNvSpPr txBox="1"/>
      </xdr:nvSpPr>
      <xdr:spPr>
        <a:xfrm>
          <a:off x="2324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4" name="n_4aveValue有形固定資産減価償却率"/>
        <xdr:cNvSpPr txBox="1"/>
      </xdr:nvSpPr>
      <xdr:spPr>
        <a:xfrm>
          <a:off x="1562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112835</xdr:rowOff>
    </xdr:from>
    <xdr:ext cx="405111" cy="259045"/>
    <xdr:sp macro="" textlink="">
      <xdr:nvSpPr>
        <xdr:cNvPr id="95" name="n_1mainValue有形固定資産減価償却率"/>
        <xdr:cNvSpPr txBox="1"/>
      </xdr:nvSpPr>
      <xdr:spPr>
        <a:xfrm>
          <a:off x="3836044" y="491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96" name="n_2mainValue有形固定資産減価償却率"/>
        <xdr:cNvSpPr txBox="1"/>
      </xdr:nvSpPr>
      <xdr:spPr>
        <a:xfrm>
          <a:off x="3086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mainValue有形固定資産減価償却率"/>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98" name="n_4mainValue有形固定資産減価償却率"/>
        <xdr:cNvSpPr txBox="1"/>
      </xdr:nvSpPr>
      <xdr:spPr>
        <a:xfrm>
          <a:off x="1562744" y="48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債務償還比率は、昨年度と比較して</a:t>
          </a:r>
          <a:r>
            <a:rPr kumimoji="1" lang="en-US" altLang="ja-JP" sz="1100">
              <a:latin typeface="ＭＳ Ｐゴシック" panose="020B0600070205080204" pitchFamily="50" charset="-128"/>
              <a:ea typeface="ＭＳ Ｐゴシック" panose="020B0600070205080204" pitchFamily="50" charset="-128"/>
            </a:rPr>
            <a:t>342.9</a:t>
          </a:r>
          <a:r>
            <a:rPr kumimoji="1" lang="ja-JP" altLang="en-US" sz="1100">
              <a:latin typeface="ＭＳ Ｐゴシック" panose="020B0600070205080204" pitchFamily="50" charset="-128"/>
              <a:ea typeface="ＭＳ Ｐゴシック" panose="020B0600070205080204" pitchFamily="50" charset="-128"/>
            </a:rPr>
            <a:t>％減少した。しかしこれは、普通交付税の再算定により経常一般財源等の歳入が増加したためである。類似団体平均値よりも経常的に高い値を示しており、令和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年度は昨年度よりも差が縮まったものの、依然として</a:t>
          </a:r>
          <a:r>
            <a:rPr kumimoji="1" lang="en-US" altLang="ja-JP" sz="1100">
              <a:latin typeface="ＭＳ Ｐゴシック" panose="020B0600070205080204" pitchFamily="50" charset="-128"/>
              <a:ea typeface="ＭＳ Ｐゴシック" panose="020B0600070205080204" pitchFamily="50" charset="-128"/>
            </a:rPr>
            <a:t>277.5</a:t>
          </a:r>
          <a:r>
            <a:rPr kumimoji="1" lang="ja-JP" altLang="en-US" sz="1100">
              <a:latin typeface="ＭＳ Ｐゴシック" panose="020B0600070205080204" pitchFamily="50" charset="-128"/>
              <a:ea typeface="ＭＳ Ｐゴシック" panose="020B0600070205080204" pitchFamily="50" charset="-128"/>
            </a:rPr>
            <a:t>％高く、債務償還能力の低さが顕著に表れている。事業を行う際に十分な計画がなく、不足財源を地方債で対応する体質であるため、今後は事業の必要性・緊急性等を考慮し財政規模に見合った自治体運営を行うことで地方債への依存を改善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169672</xdr:rowOff>
    </xdr:to>
    <xdr:cxnSp macro="">
      <xdr:nvCxnSpPr>
        <xdr:cNvPr id="127" name="直線コネクタ 126"/>
        <xdr:cNvCxnSpPr/>
      </xdr:nvCxnSpPr>
      <xdr:spPr>
        <a:xfrm flipV="1">
          <a:off x="14793595" y="4541308"/>
          <a:ext cx="1269" cy="1114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2049</xdr:rowOff>
    </xdr:from>
    <xdr:ext cx="469744" cy="259045"/>
    <xdr:sp macro="" textlink="">
      <xdr:nvSpPr>
        <xdr:cNvPr id="128" name="債務償還比率最小値テキスト"/>
        <xdr:cNvSpPr txBox="1"/>
      </xdr:nvSpPr>
      <xdr:spPr>
        <a:xfrm>
          <a:off x="14846300" y="565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169672</xdr:rowOff>
    </xdr:from>
    <xdr:to>
      <xdr:col>76</xdr:col>
      <xdr:colOff>111125</xdr:colOff>
      <xdr:row>32</xdr:row>
      <xdr:rowOff>169672</xdr:rowOff>
    </xdr:to>
    <xdr:cxnSp macro="">
      <xdr:nvCxnSpPr>
        <xdr:cNvPr id="129" name="直線コネクタ 128"/>
        <xdr:cNvCxnSpPr/>
      </xdr:nvCxnSpPr>
      <xdr:spPr>
        <a:xfrm>
          <a:off x="14706600" y="565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33707</xdr:rowOff>
    </xdr:from>
    <xdr:ext cx="469744" cy="259045"/>
    <xdr:sp macro="" textlink="">
      <xdr:nvSpPr>
        <xdr:cNvPr id="132" name="債務償還比率平均値テキスト"/>
        <xdr:cNvSpPr txBox="1"/>
      </xdr:nvSpPr>
      <xdr:spPr>
        <a:xfrm>
          <a:off x="14846300" y="483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10830</xdr:rowOff>
    </xdr:from>
    <xdr:to>
      <xdr:col>76</xdr:col>
      <xdr:colOff>73025</xdr:colOff>
      <xdr:row>29</xdr:row>
      <xdr:rowOff>112430</xdr:rowOff>
    </xdr:to>
    <xdr:sp macro="" textlink="">
      <xdr:nvSpPr>
        <xdr:cNvPr id="133" name="フローチャート: 判断 132"/>
        <xdr:cNvSpPr/>
      </xdr:nvSpPr>
      <xdr:spPr>
        <a:xfrm>
          <a:off x="14744700" y="49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15939</xdr:rowOff>
    </xdr:from>
    <xdr:to>
      <xdr:col>72</xdr:col>
      <xdr:colOff>123825</xdr:colOff>
      <xdr:row>30</xdr:row>
      <xdr:rowOff>117539</xdr:rowOff>
    </xdr:to>
    <xdr:sp macro="" textlink="">
      <xdr:nvSpPr>
        <xdr:cNvPr id="134" name="フローチャート: 判断 133"/>
        <xdr:cNvSpPr/>
      </xdr:nvSpPr>
      <xdr:spPr>
        <a:xfrm>
          <a:off x="14033500" y="515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5" name="フローチャート: 判断 134"/>
        <xdr:cNvSpPr/>
      </xdr:nvSpPr>
      <xdr:spPr>
        <a:xfrm>
          <a:off x="13271500" y="519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6" name="フローチャート: 判断 135"/>
        <xdr:cNvSpPr/>
      </xdr:nvSpPr>
      <xdr:spPr>
        <a:xfrm>
          <a:off x="12509500" y="51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7" name="フローチャート: 判断 136"/>
        <xdr:cNvSpPr/>
      </xdr:nvSpPr>
      <xdr:spPr>
        <a:xfrm>
          <a:off x="11747500" y="5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776</xdr:rowOff>
    </xdr:from>
    <xdr:to>
      <xdr:col>76</xdr:col>
      <xdr:colOff>73025</xdr:colOff>
      <xdr:row>31</xdr:row>
      <xdr:rowOff>102376</xdr:rowOff>
    </xdr:to>
    <xdr:sp macro="" textlink="">
      <xdr:nvSpPr>
        <xdr:cNvPr id="143" name="楕円 142"/>
        <xdr:cNvSpPr/>
      </xdr:nvSpPr>
      <xdr:spPr>
        <a:xfrm>
          <a:off x="14744700" y="53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150653</xdr:rowOff>
    </xdr:from>
    <xdr:ext cx="469744" cy="259045"/>
    <xdr:sp macro="" textlink="">
      <xdr:nvSpPr>
        <xdr:cNvPr id="144" name="債務償還比率該当値テキスト"/>
        <xdr:cNvSpPr txBox="1"/>
      </xdr:nvSpPr>
      <xdr:spPr>
        <a:xfrm>
          <a:off x="14846300" y="52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69166</xdr:rowOff>
    </xdr:from>
    <xdr:to>
      <xdr:col>72</xdr:col>
      <xdr:colOff>123825</xdr:colOff>
      <xdr:row>33</xdr:row>
      <xdr:rowOff>170766</xdr:rowOff>
    </xdr:to>
    <xdr:sp macro="" textlink="">
      <xdr:nvSpPr>
        <xdr:cNvPr id="145" name="楕円 144"/>
        <xdr:cNvSpPr/>
      </xdr:nvSpPr>
      <xdr:spPr>
        <a:xfrm>
          <a:off x="14033500" y="57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51576</xdr:rowOff>
    </xdr:from>
    <xdr:to>
      <xdr:col>76</xdr:col>
      <xdr:colOff>22225</xdr:colOff>
      <xdr:row>33</xdr:row>
      <xdr:rowOff>119966</xdr:rowOff>
    </xdr:to>
    <xdr:cxnSp macro="">
      <xdr:nvCxnSpPr>
        <xdr:cNvPr id="146" name="直線コネクタ 145"/>
        <xdr:cNvCxnSpPr/>
      </xdr:nvCxnSpPr>
      <xdr:spPr>
        <a:xfrm flipV="1">
          <a:off x="14084300" y="5366526"/>
          <a:ext cx="711200" cy="4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98482</xdr:rowOff>
    </xdr:from>
    <xdr:to>
      <xdr:col>68</xdr:col>
      <xdr:colOff>123825</xdr:colOff>
      <xdr:row>33</xdr:row>
      <xdr:rowOff>28632</xdr:rowOff>
    </xdr:to>
    <xdr:sp macro="" textlink="">
      <xdr:nvSpPr>
        <xdr:cNvPr id="147" name="楕円 146"/>
        <xdr:cNvSpPr/>
      </xdr:nvSpPr>
      <xdr:spPr>
        <a:xfrm>
          <a:off x="13271500" y="55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149282</xdr:rowOff>
    </xdr:from>
    <xdr:to>
      <xdr:col>72</xdr:col>
      <xdr:colOff>73025</xdr:colOff>
      <xdr:row>33</xdr:row>
      <xdr:rowOff>119966</xdr:rowOff>
    </xdr:to>
    <xdr:cxnSp macro="">
      <xdr:nvCxnSpPr>
        <xdr:cNvPr id="148" name="直線コネクタ 147"/>
        <xdr:cNvCxnSpPr/>
      </xdr:nvCxnSpPr>
      <xdr:spPr>
        <a:xfrm>
          <a:off x="13322300" y="5635682"/>
          <a:ext cx="762000" cy="14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21357</xdr:rowOff>
    </xdr:from>
    <xdr:to>
      <xdr:col>64</xdr:col>
      <xdr:colOff>123825</xdr:colOff>
      <xdr:row>32</xdr:row>
      <xdr:rowOff>122957</xdr:rowOff>
    </xdr:to>
    <xdr:sp macro="" textlink="">
      <xdr:nvSpPr>
        <xdr:cNvPr id="149" name="楕円 148"/>
        <xdr:cNvSpPr/>
      </xdr:nvSpPr>
      <xdr:spPr>
        <a:xfrm>
          <a:off x="12509500" y="550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72157</xdr:rowOff>
    </xdr:from>
    <xdr:to>
      <xdr:col>68</xdr:col>
      <xdr:colOff>73025</xdr:colOff>
      <xdr:row>32</xdr:row>
      <xdr:rowOff>149282</xdr:rowOff>
    </xdr:to>
    <xdr:cxnSp macro="">
      <xdr:nvCxnSpPr>
        <xdr:cNvPr id="150" name="直線コネクタ 149"/>
        <xdr:cNvCxnSpPr/>
      </xdr:nvCxnSpPr>
      <xdr:spPr>
        <a:xfrm>
          <a:off x="12560300" y="5558557"/>
          <a:ext cx="762000" cy="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86057</xdr:rowOff>
    </xdr:from>
    <xdr:to>
      <xdr:col>60</xdr:col>
      <xdr:colOff>123825</xdr:colOff>
      <xdr:row>32</xdr:row>
      <xdr:rowOff>16207</xdr:rowOff>
    </xdr:to>
    <xdr:sp macro="" textlink="">
      <xdr:nvSpPr>
        <xdr:cNvPr id="151" name="楕円 150"/>
        <xdr:cNvSpPr/>
      </xdr:nvSpPr>
      <xdr:spPr>
        <a:xfrm>
          <a:off x="11747500" y="54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136857</xdr:rowOff>
    </xdr:from>
    <xdr:to>
      <xdr:col>64</xdr:col>
      <xdr:colOff>73025</xdr:colOff>
      <xdr:row>32</xdr:row>
      <xdr:rowOff>72157</xdr:rowOff>
    </xdr:to>
    <xdr:cxnSp macro="">
      <xdr:nvCxnSpPr>
        <xdr:cNvPr id="152" name="直線コネクタ 151"/>
        <xdr:cNvCxnSpPr/>
      </xdr:nvCxnSpPr>
      <xdr:spPr>
        <a:xfrm>
          <a:off x="11798300" y="5451807"/>
          <a:ext cx="762000" cy="10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134066</xdr:rowOff>
    </xdr:from>
    <xdr:ext cx="469744" cy="259045"/>
    <xdr:sp macro="" textlink="">
      <xdr:nvSpPr>
        <xdr:cNvPr id="153" name="n_1aveValue債務償還比率"/>
        <xdr:cNvSpPr txBox="1"/>
      </xdr:nvSpPr>
      <xdr:spPr>
        <a:xfrm>
          <a:off x="13836727" y="493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4" name="n_2aveValue債務償還比率"/>
        <xdr:cNvSpPr txBox="1"/>
      </xdr:nvSpPr>
      <xdr:spPr>
        <a:xfrm>
          <a:off x="13087427" y="49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5" name="n_3aveValue債務償還比率"/>
        <xdr:cNvSpPr txBox="1"/>
      </xdr:nvSpPr>
      <xdr:spPr>
        <a:xfrm>
          <a:off x="12325427" y="49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6" name="n_4aveValue債務償還比率"/>
        <xdr:cNvSpPr txBox="1"/>
      </xdr:nvSpPr>
      <xdr:spPr>
        <a:xfrm>
          <a:off x="11563427" y="495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161893</xdr:rowOff>
    </xdr:from>
    <xdr:ext cx="560923" cy="259045"/>
    <xdr:sp macro="" textlink="">
      <xdr:nvSpPr>
        <xdr:cNvPr id="157" name="n_1mainValue債務償還比率"/>
        <xdr:cNvSpPr txBox="1"/>
      </xdr:nvSpPr>
      <xdr:spPr>
        <a:xfrm>
          <a:off x="13791138" y="58197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19759</xdr:rowOff>
    </xdr:from>
    <xdr:ext cx="469744" cy="259045"/>
    <xdr:sp macro="" textlink="">
      <xdr:nvSpPr>
        <xdr:cNvPr id="158" name="n_2mainValue債務償還比率"/>
        <xdr:cNvSpPr txBox="1"/>
      </xdr:nvSpPr>
      <xdr:spPr>
        <a:xfrm>
          <a:off x="13087427" y="567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114084</xdr:rowOff>
    </xdr:from>
    <xdr:ext cx="469744" cy="259045"/>
    <xdr:sp macro="" textlink="">
      <xdr:nvSpPr>
        <xdr:cNvPr id="159" name="n_3mainValue債務償還比率"/>
        <xdr:cNvSpPr txBox="1"/>
      </xdr:nvSpPr>
      <xdr:spPr>
        <a:xfrm>
          <a:off x="12325427" y="560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7334</xdr:rowOff>
    </xdr:from>
    <xdr:ext cx="469744" cy="259045"/>
    <xdr:sp macro="" textlink="">
      <xdr:nvSpPr>
        <xdr:cNvPr id="160" name="n_4mainValue債務償還比率"/>
        <xdr:cNvSpPr txBox="1"/>
      </xdr:nvSpPr>
      <xdr:spPr>
        <a:xfrm>
          <a:off x="11563427" y="54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17,489
17,331
119.61
13,551,520
12,736,336
676,304
6,224,954
12,733,251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3" name="楕円 72"/>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44467</xdr:rowOff>
    </xdr:from>
    <xdr:ext cx="405111" cy="259045"/>
    <xdr:sp macro="" textlink="">
      <xdr:nvSpPr>
        <xdr:cNvPr id="74" name="【道路】&#10;有形固定資産減価償却率該当値テキスト"/>
        <xdr:cNvSpPr txBox="1"/>
      </xdr:nvSpPr>
      <xdr:spPr>
        <a:xfrm>
          <a:off x="4673600"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5" name="楕円 74"/>
        <xdr:cNvSpPr/>
      </xdr:nvSpPr>
      <xdr:spPr>
        <a:xfrm>
          <a:off x="3746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47625</xdr:rowOff>
    </xdr:from>
    <xdr:to>
      <xdr:col>24</xdr:col>
      <xdr:colOff>63500</xdr:colOff>
      <xdr:row>38</xdr:row>
      <xdr:rowOff>72390</xdr:rowOff>
    </xdr:to>
    <xdr:cxnSp macro="">
      <xdr:nvCxnSpPr>
        <xdr:cNvPr id="76" name="直線コネクタ 75"/>
        <xdr:cNvCxnSpPr/>
      </xdr:nvCxnSpPr>
      <xdr:spPr>
        <a:xfrm>
          <a:off x="3797300" y="65627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77" name="楕円 76"/>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47625</xdr:rowOff>
    </xdr:to>
    <xdr:cxnSp macro="">
      <xdr:nvCxnSpPr>
        <xdr:cNvPr id="78" name="直線コネクタ 77"/>
        <xdr:cNvCxnSpPr/>
      </xdr:nvCxnSpPr>
      <xdr:spPr>
        <a:xfrm>
          <a:off x="2908300" y="6541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122555</xdr:rowOff>
    </xdr:from>
    <xdr:to>
      <xdr:col>10</xdr:col>
      <xdr:colOff>165100</xdr:colOff>
      <xdr:row>38</xdr:row>
      <xdr:rowOff>52705</xdr:rowOff>
    </xdr:to>
    <xdr:sp macro="" textlink="">
      <xdr:nvSpPr>
        <xdr:cNvPr id="79" name="楕円 78"/>
        <xdr:cNvSpPr/>
      </xdr:nvSpPr>
      <xdr:spPr>
        <a:xfrm>
          <a:off x="196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xdr:rowOff>
    </xdr:from>
    <xdr:to>
      <xdr:col>15</xdr:col>
      <xdr:colOff>50800</xdr:colOff>
      <xdr:row>38</xdr:row>
      <xdr:rowOff>26670</xdr:rowOff>
    </xdr:to>
    <xdr:cxnSp macro="">
      <xdr:nvCxnSpPr>
        <xdr:cNvPr id="80" name="直線コネクタ 79"/>
        <xdr:cNvCxnSpPr/>
      </xdr:nvCxnSpPr>
      <xdr:spPr>
        <a:xfrm>
          <a:off x="2019300" y="65170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99695</xdr:rowOff>
    </xdr:from>
    <xdr:to>
      <xdr:col>6</xdr:col>
      <xdr:colOff>38100</xdr:colOff>
      <xdr:row>38</xdr:row>
      <xdr:rowOff>29845</xdr:rowOff>
    </xdr:to>
    <xdr:sp macro="" textlink="">
      <xdr:nvSpPr>
        <xdr:cNvPr id="81" name="楕円 80"/>
        <xdr:cNvSpPr/>
      </xdr:nvSpPr>
      <xdr:spPr>
        <a:xfrm>
          <a:off x="107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150495</xdr:rowOff>
    </xdr:from>
    <xdr:to>
      <xdr:col>10</xdr:col>
      <xdr:colOff>114300</xdr:colOff>
      <xdr:row>38</xdr:row>
      <xdr:rowOff>1905</xdr:rowOff>
    </xdr:to>
    <xdr:cxnSp macro="">
      <xdr:nvCxnSpPr>
        <xdr:cNvPr id="82" name="直線コネクタ 81"/>
        <xdr:cNvCxnSpPr/>
      </xdr:nvCxnSpPr>
      <xdr:spPr>
        <a:xfrm>
          <a:off x="1130300" y="6494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87" name="n_1main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8" name="n_2main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9" name="n_3main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20972</xdr:rowOff>
    </xdr:from>
    <xdr:ext cx="405111" cy="259045"/>
    <xdr:sp macro="" textlink="">
      <xdr:nvSpPr>
        <xdr:cNvPr id="90" name="n_4mainValue【道路】&#10;有形固定資産減価償却率"/>
        <xdr:cNvSpPr txBox="1"/>
      </xdr:nvSpPr>
      <xdr:spPr>
        <a:xfrm>
          <a:off x="927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49345</xdr:rowOff>
    </xdr:from>
    <xdr:to>
      <xdr:col>55</xdr:col>
      <xdr:colOff>50800</xdr:colOff>
      <xdr:row>41</xdr:row>
      <xdr:rowOff>150945</xdr:rowOff>
    </xdr:to>
    <xdr:sp macro="" textlink="">
      <xdr:nvSpPr>
        <xdr:cNvPr id="128" name="楕円 127"/>
        <xdr:cNvSpPr/>
      </xdr:nvSpPr>
      <xdr:spPr>
        <a:xfrm>
          <a:off x="10426700" y="70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49903</xdr:rowOff>
    </xdr:from>
    <xdr:to>
      <xdr:col>50</xdr:col>
      <xdr:colOff>165100</xdr:colOff>
      <xdr:row>41</xdr:row>
      <xdr:rowOff>151503</xdr:rowOff>
    </xdr:to>
    <xdr:sp macro="" textlink="">
      <xdr:nvSpPr>
        <xdr:cNvPr id="130" name="楕円 129"/>
        <xdr:cNvSpPr/>
      </xdr:nvSpPr>
      <xdr:spPr>
        <a:xfrm>
          <a:off x="9588500" y="707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100145</xdr:rowOff>
    </xdr:from>
    <xdr:to>
      <xdr:col>55</xdr:col>
      <xdr:colOff>0</xdr:colOff>
      <xdr:row>41</xdr:row>
      <xdr:rowOff>100703</xdr:rowOff>
    </xdr:to>
    <xdr:cxnSp macro="">
      <xdr:nvCxnSpPr>
        <xdr:cNvPr id="131" name="直線コネクタ 130"/>
        <xdr:cNvCxnSpPr/>
      </xdr:nvCxnSpPr>
      <xdr:spPr>
        <a:xfrm flipV="1">
          <a:off x="9639300" y="7129595"/>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50475</xdr:rowOff>
    </xdr:from>
    <xdr:to>
      <xdr:col>46</xdr:col>
      <xdr:colOff>38100</xdr:colOff>
      <xdr:row>41</xdr:row>
      <xdr:rowOff>152075</xdr:rowOff>
    </xdr:to>
    <xdr:sp macro="" textlink="">
      <xdr:nvSpPr>
        <xdr:cNvPr id="132" name="楕円 131"/>
        <xdr:cNvSpPr/>
      </xdr:nvSpPr>
      <xdr:spPr>
        <a:xfrm>
          <a:off x="8699500" y="70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100703</xdr:rowOff>
    </xdr:from>
    <xdr:to>
      <xdr:col>50</xdr:col>
      <xdr:colOff>114300</xdr:colOff>
      <xdr:row>41</xdr:row>
      <xdr:rowOff>101275</xdr:rowOff>
    </xdr:to>
    <xdr:cxnSp macro="">
      <xdr:nvCxnSpPr>
        <xdr:cNvPr id="133" name="直線コネクタ 132"/>
        <xdr:cNvCxnSpPr/>
      </xdr:nvCxnSpPr>
      <xdr:spPr>
        <a:xfrm flipV="1">
          <a:off x="8750300" y="713015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51170</xdr:rowOff>
    </xdr:from>
    <xdr:to>
      <xdr:col>41</xdr:col>
      <xdr:colOff>101600</xdr:colOff>
      <xdr:row>41</xdr:row>
      <xdr:rowOff>152770</xdr:rowOff>
    </xdr:to>
    <xdr:sp macro="" textlink="">
      <xdr:nvSpPr>
        <xdr:cNvPr id="134" name="楕円 133"/>
        <xdr:cNvSpPr/>
      </xdr:nvSpPr>
      <xdr:spPr>
        <a:xfrm>
          <a:off x="7810500" y="70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101275</xdr:rowOff>
    </xdr:from>
    <xdr:to>
      <xdr:col>45</xdr:col>
      <xdr:colOff>177800</xdr:colOff>
      <xdr:row>41</xdr:row>
      <xdr:rowOff>101970</xdr:rowOff>
    </xdr:to>
    <xdr:cxnSp macro="">
      <xdr:nvCxnSpPr>
        <xdr:cNvPr id="135" name="直線コネクタ 134"/>
        <xdr:cNvCxnSpPr/>
      </xdr:nvCxnSpPr>
      <xdr:spPr>
        <a:xfrm flipV="1">
          <a:off x="7861300" y="7130725"/>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51640</xdr:rowOff>
    </xdr:from>
    <xdr:to>
      <xdr:col>36</xdr:col>
      <xdr:colOff>165100</xdr:colOff>
      <xdr:row>41</xdr:row>
      <xdr:rowOff>153240</xdr:rowOff>
    </xdr:to>
    <xdr:sp macro="" textlink="">
      <xdr:nvSpPr>
        <xdr:cNvPr id="136" name="楕円 135"/>
        <xdr:cNvSpPr/>
      </xdr:nvSpPr>
      <xdr:spPr>
        <a:xfrm>
          <a:off x="6921500" y="70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101970</xdr:rowOff>
    </xdr:from>
    <xdr:to>
      <xdr:col>41</xdr:col>
      <xdr:colOff>50800</xdr:colOff>
      <xdr:row>41</xdr:row>
      <xdr:rowOff>102440</xdr:rowOff>
    </xdr:to>
    <xdr:cxnSp macro="">
      <xdr:nvCxnSpPr>
        <xdr:cNvPr id="137" name="直線コネクタ 136"/>
        <xdr:cNvCxnSpPr/>
      </xdr:nvCxnSpPr>
      <xdr:spPr>
        <a:xfrm flipV="1">
          <a:off x="6972300" y="713142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142630</xdr:rowOff>
    </xdr:from>
    <xdr:ext cx="534377" cy="259045"/>
    <xdr:sp macro="" textlink="">
      <xdr:nvSpPr>
        <xdr:cNvPr id="142" name="n_1mainValue【道路】&#10;一人当たり延長"/>
        <xdr:cNvSpPr txBox="1"/>
      </xdr:nvSpPr>
      <xdr:spPr>
        <a:xfrm>
          <a:off x="9359411" y="717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143202</xdr:rowOff>
    </xdr:from>
    <xdr:ext cx="534377" cy="259045"/>
    <xdr:sp macro="" textlink="">
      <xdr:nvSpPr>
        <xdr:cNvPr id="143" name="n_2mainValue【道路】&#10;一人当たり延長"/>
        <xdr:cNvSpPr txBox="1"/>
      </xdr:nvSpPr>
      <xdr:spPr>
        <a:xfrm>
          <a:off x="8483111" y="71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143897</xdr:rowOff>
    </xdr:from>
    <xdr:ext cx="534377" cy="259045"/>
    <xdr:sp macro="" textlink="">
      <xdr:nvSpPr>
        <xdr:cNvPr id="144" name="n_3mainValue【道路】&#10;一人当たり延長"/>
        <xdr:cNvSpPr txBox="1"/>
      </xdr:nvSpPr>
      <xdr:spPr>
        <a:xfrm>
          <a:off x="7594111" y="71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144367</xdr:rowOff>
    </xdr:from>
    <xdr:ext cx="534377" cy="259045"/>
    <xdr:sp macro="" textlink="">
      <xdr:nvSpPr>
        <xdr:cNvPr id="145" name="n_4mainValue【道路】&#10;一人当たり延長"/>
        <xdr:cNvSpPr txBox="1"/>
      </xdr:nvSpPr>
      <xdr:spPr>
        <a:xfrm>
          <a:off x="6705111" y="71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59690</xdr:rowOff>
    </xdr:from>
    <xdr:to>
      <xdr:col>24</xdr:col>
      <xdr:colOff>114300</xdr:colOff>
      <xdr:row>58</xdr:row>
      <xdr:rowOff>161290</xdr:rowOff>
    </xdr:to>
    <xdr:sp macro="" textlink="">
      <xdr:nvSpPr>
        <xdr:cNvPr id="186" name="楕円 185"/>
        <xdr:cNvSpPr/>
      </xdr:nvSpPr>
      <xdr:spPr>
        <a:xfrm>
          <a:off x="4584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82567</xdr:rowOff>
    </xdr:from>
    <xdr:ext cx="405111" cy="259045"/>
    <xdr:sp macro="" textlink="">
      <xdr:nvSpPr>
        <xdr:cNvPr id="187" name="【橋りょう・トンネル】&#10;有形固定資産減価償却率該当値テキスト"/>
        <xdr:cNvSpPr txBox="1"/>
      </xdr:nvSpPr>
      <xdr:spPr>
        <a:xfrm>
          <a:off x="4673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88" name="楕円 187"/>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87630</xdr:rowOff>
    </xdr:from>
    <xdr:to>
      <xdr:col>24</xdr:col>
      <xdr:colOff>63500</xdr:colOff>
      <xdr:row>58</xdr:row>
      <xdr:rowOff>110490</xdr:rowOff>
    </xdr:to>
    <xdr:cxnSp macro="">
      <xdr:nvCxnSpPr>
        <xdr:cNvPr id="189" name="直線コネクタ 188"/>
        <xdr:cNvCxnSpPr/>
      </xdr:nvCxnSpPr>
      <xdr:spPr>
        <a:xfrm>
          <a:off x="3797300" y="100317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xdr:rowOff>
    </xdr:from>
    <xdr:to>
      <xdr:col>15</xdr:col>
      <xdr:colOff>101600</xdr:colOff>
      <xdr:row>58</xdr:row>
      <xdr:rowOff>113665</xdr:rowOff>
    </xdr:to>
    <xdr:sp macro="" textlink="">
      <xdr:nvSpPr>
        <xdr:cNvPr id="190" name="楕円 189"/>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62865</xdr:rowOff>
    </xdr:from>
    <xdr:to>
      <xdr:col>19</xdr:col>
      <xdr:colOff>177800</xdr:colOff>
      <xdr:row>58</xdr:row>
      <xdr:rowOff>87630</xdr:rowOff>
    </xdr:to>
    <xdr:cxnSp macro="">
      <xdr:nvCxnSpPr>
        <xdr:cNvPr id="191" name="直線コネクタ 190"/>
        <xdr:cNvCxnSpPr/>
      </xdr:nvCxnSpPr>
      <xdr:spPr>
        <a:xfrm>
          <a:off x="2908300" y="100069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192" name="楕円 191"/>
        <xdr:cNvSpPr/>
      </xdr:nvSpPr>
      <xdr:spPr>
        <a:xfrm>
          <a:off x="1968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58</xdr:row>
      <xdr:rowOff>62865</xdr:rowOff>
    </xdr:to>
    <xdr:cxnSp macro="">
      <xdr:nvCxnSpPr>
        <xdr:cNvPr id="193" name="直線コネクタ 192"/>
        <xdr:cNvCxnSpPr/>
      </xdr:nvCxnSpPr>
      <xdr:spPr>
        <a:xfrm>
          <a:off x="2019300" y="99783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126365</xdr:rowOff>
    </xdr:from>
    <xdr:to>
      <xdr:col>6</xdr:col>
      <xdr:colOff>38100</xdr:colOff>
      <xdr:row>58</xdr:row>
      <xdr:rowOff>56515</xdr:rowOff>
    </xdr:to>
    <xdr:sp macro="" textlink="">
      <xdr:nvSpPr>
        <xdr:cNvPr id="194" name="楕円 193"/>
        <xdr:cNvSpPr/>
      </xdr:nvSpPr>
      <xdr:spPr>
        <a:xfrm>
          <a:off x="1079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xdr:rowOff>
    </xdr:from>
    <xdr:to>
      <xdr:col>10</xdr:col>
      <xdr:colOff>114300</xdr:colOff>
      <xdr:row>58</xdr:row>
      <xdr:rowOff>34290</xdr:rowOff>
    </xdr:to>
    <xdr:cxnSp macro="">
      <xdr:nvCxnSpPr>
        <xdr:cNvPr id="195" name="直線コネクタ 194"/>
        <xdr:cNvCxnSpPr/>
      </xdr:nvCxnSpPr>
      <xdr:spPr>
        <a:xfrm>
          <a:off x="1130300" y="9949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154957</xdr:rowOff>
    </xdr:from>
    <xdr:ext cx="405111" cy="259045"/>
    <xdr:sp macro="" textlink="">
      <xdr:nvSpPr>
        <xdr:cNvPr id="200" name="n_1mainValue【橋りょう・トンネル】&#10;有形固定資産減価償却率"/>
        <xdr:cNvSpPr txBox="1"/>
      </xdr:nvSpPr>
      <xdr:spPr>
        <a:xfrm>
          <a:off x="3582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130192</xdr:rowOff>
    </xdr:from>
    <xdr:ext cx="405111" cy="259045"/>
    <xdr:sp macro="" textlink="">
      <xdr:nvSpPr>
        <xdr:cNvPr id="201" name="n_2mainValue【橋りょう・トンネル】&#10;有形固定資産減価償却率"/>
        <xdr:cNvSpPr txBox="1"/>
      </xdr:nvSpPr>
      <xdr:spPr>
        <a:xfrm>
          <a:off x="2705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101617</xdr:rowOff>
    </xdr:from>
    <xdr:ext cx="405111" cy="259045"/>
    <xdr:sp macro="" textlink="">
      <xdr:nvSpPr>
        <xdr:cNvPr id="202" name="n_3mainValue【橋りょう・トンネル】&#10;有形固定資産減価償却率"/>
        <xdr:cNvSpPr txBox="1"/>
      </xdr:nvSpPr>
      <xdr:spPr>
        <a:xfrm>
          <a:off x="1816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73042</xdr:rowOff>
    </xdr:from>
    <xdr:ext cx="405111" cy="259045"/>
    <xdr:sp macro="" textlink="">
      <xdr:nvSpPr>
        <xdr:cNvPr id="203" name="n_4mainValue【橋りょう・トンネル】&#10;有形固定資産減価償却率"/>
        <xdr:cNvSpPr txBox="1"/>
      </xdr:nvSpPr>
      <xdr:spPr>
        <a:xfrm>
          <a:off x="927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103015</xdr:rowOff>
    </xdr:from>
    <xdr:to>
      <xdr:col>55</xdr:col>
      <xdr:colOff>50800</xdr:colOff>
      <xdr:row>63</xdr:row>
      <xdr:rowOff>33165</xdr:rowOff>
    </xdr:to>
    <xdr:sp macro="" textlink="">
      <xdr:nvSpPr>
        <xdr:cNvPr id="241" name="楕円 240"/>
        <xdr:cNvSpPr/>
      </xdr:nvSpPr>
      <xdr:spPr>
        <a:xfrm>
          <a:off x="10426700" y="107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125892</xdr:rowOff>
    </xdr:from>
    <xdr:ext cx="599010" cy="259045"/>
    <xdr:sp macro="" textlink="">
      <xdr:nvSpPr>
        <xdr:cNvPr id="242" name="【橋りょう・トンネル】&#10;一人当たり有形固定資産（償却資産）額該当値テキスト"/>
        <xdr:cNvSpPr txBox="1"/>
      </xdr:nvSpPr>
      <xdr:spPr>
        <a:xfrm>
          <a:off x="10515600" y="1058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107474</xdr:rowOff>
    </xdr:from>
    <xdr:to>
      <xdr:col>50</xdr:col>
      <xdr:colOff>165100</xdr:colOff>
      <xdr:row>63</xdr:row>
      <xdr:rowOff>37624</xdr:rowOff>
    </xdr:to>
    <xdr:sp macro="" textlink="">
      <xdr:nvSpPr>
        <xdr:cNvPr id="243" name="楕円 242"/>
        <xdr:cNvSpPr/>
      </xdr:nvSpPr>
      <xdr:spPr>
        <a:xfrm>
          <a:off x="9588500" y="10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153815</xdr:rowOff>
    </xdr:from>
    <xdr:to>
      <xdr:col>55</xdr:col>
      <xdr:colOff>0</xdr:colOff>
      <xdr:row>62</xdr:row>
      <xdr:rowOff>158274</xdr:rowOff>
    </xdr:to>
    <xdr:cxnSp macro="">
      <xdr:nvCxnSpPr>
        <xdr:cNvPr id="244" name="直線コネクタ 243"/>
        <xdr:cNvCxnSpPr/>
      </xdr:nvCxnSpPr>
      <xdr:spPr>
        <a:xfrm flipV="1">
          <a:off x="9639300" y="10783715"/>
          <a:ext cx="8382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110906</xdr:rowOff>
    </xdr:from>
    <xdr:to>
      <xdr:col>46</xdr:col>
      <xdr:colOff>38100</xdr:colOff>
      <xdr:row>63</xdr:row>
      <xdr:rowOff>41056</xdr:rowOff>
    </xdr:to>
    <xdr:sp macro="" textlink="">
      <xdr:nvSpPr>
        <xdr:cNvPr id="245" name="楕円 244"/>
        <xdr:cNvSpPr/>
      </xdr:nvSpPr>
      <xdr:spPr>
        <a:xfrm>
          <a:off x="8699500" y="107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158274</xdr:rowOff>
    </xdr:from>
    <xdr:to>
      <xdr:col>50</xdr:col>
      <xdr:colOff>114300</xdr:colOff>
      <xdr:row>62</xdr:row>
      <xdr:rowOff>161706</xdr:rowOff>
    </xdr:to>
    <xdr:cxnSp macro="">
      <xdr:nvCxnSpPr>
        <xdr:cNvPr id="246" name="直線コネクタ 245"/>
        <xdr:cNvCxnSpPr/>
      </xdr:nvCxnSpPr>
      <xdr:spPr>
        <a:xfrm flipV="1">
          <a:off x="8750300" y="10788174"/>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114749</xdr:rowOff>
    </xdr:from>
    <xdr:to>
      <xdr:col>41</xdr:col>
      <xdr:colOff>101600</xdr:colOff>
      <xdr:row>63</xdr:row>
      <xdr:rowOff>44899</xdr:rowOff>
    </xdr:to>
    <xdr:sp macro="" textlink="">
      <xdr:nvSpPr>
        <xdr:cNvPr id="247" name="楕円 246"/>
        <xdr:cNvSpPr/>
      </xdr:nvSpPr>
      <xdr:spPr>
        <a:xfrm>
          <a:off x="7810500" y="107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161706</xdr:rowOff>
    </xdr:from>
    <xdr:to>
      <xdr:col>45</xdr:col>
      <xdr:colOff>177800</xdr:colOff>
      <xdr:row>62</xdr:row>
      <xdr:rowOff>165549</xdr:rowOff>
    </xdr:to>
    <xdr:cxnSp macro="">
      <xdr:nvCxnSpPr>
        <xdr:cNvPr id="248" name="直線コネクタ 247"/>
        <xdr:cNvCxnSpPr/>
      </xdr:nvCxnSpPr>
      <xdr:spPr>
        <a:xfrm flipV="1">
          <a:off x="7861300" y="10791606"/>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116741</xdr:rowOff>
    </xdr:from>
    <xdr:to>
      <xdr:col>36</xdr:col>
      <xdr:colOff>165100</xdr:colOff>
      <xdr:row>63</xdr:row>
      <xdr:rowOff>46891</xdr:rowOff>
    </xdr:to>
    <xdr:sp macro="" textlink="">
      <xdr:nvSpPr>
        <xdr:cNvPr id="249" name="楕円 248"/>
        <xdr:cNvSpPr/>
      </xdr:nvSpPr>
      <xdr:spPr>
        <a:xfrm>
          <a:off x="6921500" y="107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165549</xdr:rowOff>
    </xdr:from>
    <xdr:to>
      <xdr:col>41</xdr:col>
      <xdr:colOff>50800</xdr:colOff>
      <xdr:row>62</xdr:row>
      <xdr:rowOff>167541</xdr:rowOff>
    </xdr:to>
    <xdr:cxnSp macro="">
      <xdr:nvCxnSpPr>
        <xdr:cNvPr id="250" name="直線コネクタ 249"/>
        <xdr:cNvCxnSpPr/>
      </xdr:nvCxnSpPr>
      <xdr:spPr>
        <a:xfrm flipV="1">
          <a:off x="6972300" y="10795449"/>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54151</xdr:rowOff>
    </xdr:from>
    <xdr:ext cx="599010" cy="259045"/>
    <xdr:sp macro="" textlink="">
      <xdr:nvSpPr>
        <xdr:cNvPr id="255" name="n_1mainValue【橋りょう・トンネル】&#10;一人当たり有形固定資産（償却資産）額"/>
        <xdr:cNvSpPr txBox="1"/>
      </xdr:nvSpPr>
      <xdr:spPr>
        <a:xfrm>
          <a:off x="9327095" y="1051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57583</xdr:rowOff>
    </xdr:from>
    <xdr:ext cx="599010" cy="259045"/>
    <xdr:sp macro="" textlink="">
      <xdr:nvSpPr>
        <xdr:cNvPr id="256" name="n_2mainValue【橋りょう・トンネル】&#10;一人当たり有形固定資産（償却資産）額"/>
        <xdr:cNvSpPr txBox="1"/>
      </xdr:nvSpPr>
      <xdr:spPr>
        <a:xfrm>
          <a:off x="8450795" y="1051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61426</xdr:rowOff>
    </xdr:from>
    <xdr:ext cx="599010" cy="259045"/>
    <xdr:sp macro="" textlink="">
      <xdr:nvSpPr>
        <xdr:cNvPr id="257" name="n_3mainValue【橋りょう・トンネル】&#10;一人当たり有形固定資産（償却資産）額"/>
        <xdr:cNvSpPr txBox="1"/>
      </xdr:nvSpPr>
      <xdr:spPr>
        <a:xfrm>
          <a:off x="7561795" y="1051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63418</xdr:rowOff>
    </xdr:from>
    <xdr:ext cx="599010" cy="259045"/>
    <xdr:sp macro="" textlink="">
      <xdr:nvSpPr>
        <xdr:cNvPr id="258" name="n_4mainValue【橋りょう・トンネル】&#10;一人当たり有形固定資産（償却資産）額"/>
        <xdr:cNvSpPr txBox="1"/>
      </xdr:nvSpPr>
      <xdr:spPr>
        <a:xfrm>
          <a:off x="6672795" y="1052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299" name="楕円 298"/>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71138</xdr:rowOff>
    </xdr:from>
    <xdr:ext cx="405111" cy="259045"/>
    <xdr:sp macro="" textlink="">
      <xdr:nvSpPr>
        <xdr:cNvPr id="300" name="【公営住宅】&#10;有形固定資産減価償却率該当値テキスト"/>
        <xdr:cNvSpPr txBox="1"/>
      </xdr:nvSpPr>
      <xdr:spPr>
        <a:xfrm>
          <a:off x="4673600"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301" name="楕円 300"/>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99061</xdr:rowOff>
    </xdr:to>
    <xdr:cxnSp macro="">
      <xdr:nvCxnSpPr>
        <xdr:cNvPr id="302" name="直線コネクタ 301"/>
        <xdr:cNvCxnSpPr/>
      </xdr:nvCxnSpPr>
      <xdr:spPr>
        <a:xfrm>
          <a:off x="3797300" y="142989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03" name="楕円 302"/>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68580</xdr:rowOff>
    </xdr:to>
    <xdr:cxnSp macro="">
      <xdr:nvCxnSpPr>
        <xdr:cNvPr id="304" name="直線コネクタ 303"/>
        <xdr:cNvCxnSpPr/>
      </xdr:nvCxnSpPr>
      <xdr:spPr>
        <a:xfrm>
          <a:off x="2908300" y="14272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305" name="楕円 304"/>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83</xdr:row>
      <xdr:rowOff>41911</xdr:rowOff>
    </xdr:to>
    <xdr:cxnSp macro="">
      <xdr:nvCxnSpPr>
        <xdr:cNvPr id="306" name="直線コネクタ 305"/>
        <xdr:cNvCxnSpPr/>
      </xdr:nvCxnSpPr>
      <xdr:spPr>
        <a:xfrm>
          <a:off x="2019300" y="142474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107314</xdr:rowOff>
    </xdr:from>
    <xdr:to>
      <xdr:col>6</xdr:col>
      <xdr:colOff>38100</xdr:colOff>
      <xdr:row>83</xdr:row>
      <xdr:rowOff>37464</xdr:rowOff>
    </xdr:to>
    <xdr:sp macro="" textlink="">
      <xdr:nvSpPr>
        <xdr:cNvPr id="307" name="楕円 306"/>
        <xdr:cNvSpPr/>
      </xdr:nvSpPr>
      <xdr:spPr>
        <a:xfrm>
          <a:off x="107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158114</xdr:rowOff>
    </xdr:from>
    <xdr:to>
      <xdr:col>10</xdr:col>
      <xdr:colOff>114300</xdr:colOff>
      <xdr:row>83</xdr:row>
      <xdr:rowOff>17145</xdr:rowOff>
    </xdr:to>
    <xdr:cxnSp macro="">
      <xdr:nvCxnSpPr>
        <xdr:cNvPr id="308" name="直線コネクタ 307"/>
        <xdr:cNvCxnSpPr/>
      </xdr:nvCxnSpPr>
      <xdr:spPr>
        <a:xfrm>
          <a:off x="1130300" y="142170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313" name="n_1mainValue【公営住宅】&#10;有形固定資産減価償却率"/>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14" name="n_2mainValue【公営住宅】&#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59072</xdr:rowOff>
    </xdr:from>
    <xdr:ext cx="405111" cy="259045"/>
    <xdr:sp macro="" textlink="">
      <xdr:nvSpPr>
        <xdr:cNvPr id="315" name="n_3mainValue【公営住宅】&#10;有形固定資産減価償却率"/>
        <xdr:cNvSpPr txBox="1"/>
      </xdr:nvSpPr>
      <xdr:spPr>
        <a:xfrm>
          <a:off x="1816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53991</xdr:rowOff>
    </xdr:from>
    <xdr:ext cx="405111" cy="259045"/>
    <xdr:sp macro="" textlink="">
      <xdr:nvSpPr>
        <xdr:cNvPr id="316" name="n_4mainValue【公営住宅】&#10;有形固定資産減価償却率"/>
        <xdr:cNvSpPr txBox="1"/>
      </xdr:nvSpPr>
      <xdr:spPr>
        <a:xfrm>
          <a:off x="927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24529</xdr:rowOff>
    </xdr:from>
    <xdr:to>
      <xdr:col>55</xdr:col>
      <xdr:colOff>50800</xdr:colOff>
      <xdr:row>84</xdr:row>
      <xdr:rowOff>126129</xdr:rowOff>
    </xdr:to>
    <xdr:sp macro="" textlink="">
      <xdr:nvSpPr>
        <xdr:cNvPr id="358" name="楕円 357"/>
        <xdr:cNvSpPr/>
      </xdr:nvSpPr>
      <xdr:spPr>
        <a:xfrm>
          <a:off x="10426700" y="144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47406</xdr:rowOff>
    </xdr:from>
    <xdr:ext cx="469744" cy="259045"/>
    <xdr:sp macro="" textlink="">
      <xdr:nvSpPr>
        <xdr:cNvPr id="359" name="【公営住宅】&#10;一人当たり面積該当値テキスト"/>
        <xdr:cNvSpPr txBox="1"/>
      </xdr:nvSpPr>
      <xdr:spPr>
        <a:xfrm>
          <a:off x="10515600" y="142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32367</xdr:rowOff>
    </xdr:from>
    <xdr:to>
      <xdr:col>50</xdr:col>
      <xdr:colOff>165100</xdr:colOff>
      <xdr:row>84</xdr:row>
      <xdr:rowOff>133967</xdr:rowOff>
    </xdr:to>
    <xdr:sp macro="" textlink="">
      <xdr:nvSpPr>
        <xdr:cNvPr id="360" name="楕円 359"/>
        <xdr:cNvSpPr/>
      </xdr:nvSpPr>
      <xdr:spPr>
        <a:xfrm>
          <a:off x="9588500" y="144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75329</xdr:rowOff>
    </xdr:from>
    <xdr:to>
      <xdr:col>55</xdr:col>
      <xdr:colOff>0</xdr:colOff>
      <xdr:row>84</xdr:row>
      <xdr:rowOff>83167</xdr:rowOff>
    </xdr:to>
    <xdr:cxnSp macro="">
      <xdr:nvCxnSpPr>
        <xdr:cNvPr id="361" name="直線コネクタ 360"/>
        <xdr:cNvCxnSpPr/>
      </xdr:nvCxnSpPr>
      <xdr:spPr>
        <a:xfrm flipV="1">
          <a:off x="9639300" y="14477129"/>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39715</xdr:rowOff>
    </xdr:from>
    <xdr:to>
      <xdr:col>46</xdr:col>
      <xdr:colOff>38100</xdr:colOff>
      <xdr:row>84</xdr:row>
      <xdr:rowOff>141315</xdr:rowOff>
    </xdr:to>
    <xdr:sp macro="" textlink="">
      <xdr:nvSpPr>
        <xdr:cNvPr id="362" name="楕円 361"/>
        <xdr:cNvSpPr/>
      </xdr:nvSpPr>
      <xdr:spPr>
        <a:xfrm>
          <a:off x="8699500" y="144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83167</xdr:rowOff>
    </xdr:from>
    <xdr:to>
      <xdr:col>50</xdr:col>
      <xdr:colOff>114300</xdr:colOff>
      <xdr:row>84</xdr:row>
      <xdr:rowOff>90515</xdr:rowOff>
    </xdr:to>
    <xdr:cxnSp macro="">
      <xdr:nvCxnSpPr>
        <xdr:cNvPr id="363" name="直線コネクタ 362"/>
        <xdr:cNvCxnSpPr/>
      </xdr:nvCxnSpPr>
      <xdr:spPr>
        <a:xfrm flipV="1">
          <a:off x="8750300" y="14484967"/>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47552</xdr:rowOff>
    </xdr:from>
    <xdr:to>
      <xdr:col>41</xdr:col>
      <xdr:colOff>101600</xdr:colOff>
      <xdr:row>84</xdr:row>
      <xdr:rowOff>149152</xdr:rowOff>
    </xdr:to>
    <xdr:sp macro="" textlink="">
      <xdr:nvSpPr>
        <xdr:cNvPr id="364" name="楕円 363"/>
        <xdr:cNvSpPr/>
      </xdr:nvSpPr>
      <xdr:spPr>
        <a:xfrm>
          <a:off x="7810500" y="14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90515</xdr:rowOff>
    </xdr:from>
    <xdr:to>
      <xdr:col>45</xdr:col>
      <xdr:colOff>177800</xdr:colOff>
      <xdr:row>84</xdr:row>
      <xdr:rowOff>98352</xdr:rowOff>
    </xdr:to>
    <xdr:cxnSp macro="">
      <xdr:nvCxnSpPr>
        <xdr:cNvPr id="365" name="直線コネクタ 364"/>
        <xdr:cNvCxnSpPr/>
      </xdr:nvCxnSpPr>
      <xdr:spPr>
        <a:xfrm flipV="1">
          <a:off x="7861300" y="1449231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50981</xdr:rowOff>
    </xdr:from>
    <xdr:to>
      <xdr:col>36</xdr:col>
      <xdr:colOff>165100</xdr:colOff>
      <xdr:row>84</xdr:row>
      <xdr:rowOff>152581</xdr:rowOff>
    </xdr:to>
    <xdr:sp macro="" textlink="">
      <xdr:nvSpPr>
        <xdr:cNvPr id="366" name="楕円 365"/>
        <xdr:cNvSpPr/>
      </xdr:nvSpPr>
      <xdr:spPr>
        <a:xfrm>
          <a:off x="6921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98352</xdr:rowOff>
    </xdr:from>
    <xdr:to>
      <xdr:col>41</xdr:col>
      <xdr:colOff>50800</xdr:colOff>
      <xdr:row>84</xdr:row>
      <xdr:rowOff>101781</xdr:rowOff>
    </xdr:to>
    <xdr:cxnSp macro="">
      <xdr:nvCxnSpPr>
        <xdr:cNvPr id="367" name="直線コネクタ 366"/>
        <xdr:cNvCxnSpPr/>
      </xdr:nvCxnSpPr>
      <xdr:spPr>
        <a:xfrm flipV="1">
          <a:off x="6972300" y="145001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150494</xdr:rowOff>
    </xdr:from>
    <xdr:ext cx="469744" cy="259045"/>
    <xdr:sp macro="" textlink="">
      <xdr:nvSpPr>
        <xdr:cNvPr id="372" name="n_1mainValue【公営住宅】&#10;一人当たり面積"/>
        <xdr:cNvSpPr txBox="1"/>
      </xdr:nvSpPr>
      <xdr:spPr>
        <a:xfrm>
          <a:off x="9391727" y="1420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157842</xdr:rowOff>
    </xdr:from>
    <xdr:ext cx="469744" cy="259045"/>
    <xdr:sp macro="" textlink="">
      <xdr:nvSpPr>
        <xdr:cNvPr id="373" name="n_2mainValue【公営住宅】&#10;一人当たり面積"/>
        <xdr:cNvSpPr txBox="1"/>
      </xdr:nvSpPr>
      <xdr:spPr>
        <a:xfrm>
          <a:off x="8515427" y="1421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165679</xdr:rowOff>
    </xdr:from>
    <xdr:ext cx="469744" cy="259045"/>
    <xdr:sp macro="" textlink="">
      <xdr:nvSpPr>
        <xdr:cNvPr id="374" name="n_3mainValue【公営住宅】&#10;一人当たり面積"/>
        <xdr:cNvSpPr txBox="1"/>
      </xdr:nvSpPr>
      <xdr:spPr>
        <a:xfrm>
          <a:off x="7626427" y="1422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169108</xdr:rowOff>
    </xdr:from>
    <xdr:ext cx="469744" cy="259045"/>
    <xdr:sp macro="" textlink="">
      <xdr:nvSpPr>
        <xdr:cNvPr id="375" name="n_4mainValue【公営住宅】&#10;一人当たり面積"/>
        <xdr:cNvSpPr txBox="1"/>
      </xdr:nvSpPr>
      <xdr:spPr>
        <a:xfrm>
          <a:off x="6737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403" name="【港湾・漁港】&#10;有形固定資産減価償却率平均値テキスト"/>
        <xdr:cNvSpPr txBox="1"/>
      </xdr:nvSpPr>
      <xdr:spPr>
        <a:xfrm>
          <a:off x="4673600" y="1796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5" name="フローチャート: 判断 404"/>
        <xdr:cNvSpPr/>
      </xdr:nvSpPr>
      <xdr:spPr>
        <a:xfrm>
          <a:off x="3746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6" name="フローチャート: 判断 405"/>
        <xdr:cNvSpPr/>
      </xdr:nvSpPr>
      <xdr:spPr>
        <a:xfrm>
          <a:off x="2857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7" name="フローチャート: 判断 406"/>
        <xdr:cNvSpPr/>
      </xdr:nvSpPr>
      <xdr:spPr>
        <a:xfrm>
          <a:off x="1968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8" name="フローチャート: 判断 407"/>
        <xdr:cNvSpPr/>
      </xdr:nvSpPr>
      <xdr:spPr>
        <a:xfrm>
          <a:off x="1079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36830</xdr:rowOff>
    </xdr:from>
    <xdr:to>
      <xdr:col>24</xdr:col>
      <xdr:colOff>114300</xdr:colOff>
      <xdr:row>100</xdr:row>
      <xdr:rowOff>138430</xdr:rowOff>
    </xdr:to>
    <xdr:sp macro="" textlink="">
      <xdr:nvSpPr>
        <xdr:cNvPr id="414" name="楕円 413"/>
        <xdr:cNvSpPr/>
      </xdr:nvSpPr>
      <xdr:spPr>
        <a:xfrm>
          <a:off x="4584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161307</xdr:rowOff>
    </xdr:from>
    <xdr:ext cx="405111" cy="259045"/>
    <xdr:sp macro="" textlink="">
      <xdr:nvSpPr>
        <xdr:cNvPr id="415" name="【港湾・漁港】&#10;有形固定資産減価償却率該当値テキスト"/>
        <xdr:cNvSpPr txBox="1"/>
      </xdr:nvSpPr>
      <xdr:spPr>
        <a:xfrm>
          <a:off x="4673600" y="171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162561</xdr:rowOff>
    </xdr:from>
    <xdr:to>
      <xdr:col>20</xdr:col>
      <xdr:colOff>38100</xdr:colOff>
      <xdr:row>100</xdr:row>
      <xdr:rowOff>92711</xdr:rowOff>
    </xdr:to>
    <xdr:sp macro="" textlink="">
      <xdr:nvSpPr>
        <xdr:cNvPr id="416" name="楕円 415"/>
        <xdr:cNvSpPr/>
      </xdr:nvSpPr>
      <xdr:spPr>
        <a:xfrm>
          <a:off x="3746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41911</xdr:rowOff>
    </xdr:from>
    <xdr:to>
      <xdr:col>24</xdr:col>
      <xdr:colOff>63500</xdr:colOff>
      <xdr:row>100</xdr:row>
      <xdr:rowOff>87630</xdr:rowOff>
    </xdr:to>
    <xdr:cxnSp macro="">
      <xdr:nvCxnSpPr>
        <xdr:cNvPr id="417" name="直線コネクタ 416"/>
        <xdr:cNvCxnSpPr/>
      </xdr:nvCxnSpPr>
      <xdr:spPr>
        <a:xfrm>
          <a:off x="3797300" y="171869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162561</xdr:rowOff>
    </xdr:from>
    <xdr:to>
      <xdr:col>15</xdr:col>
      <xdr:colOff>101600</xdr:colOff>
      <xdr:row>100</xdr:row>
      <xdr:rowOff>92711</xdr:rowOff>
    </xdr:to>
    <xdr:sp macro="" textlink="">
      <xdr:nvSpPr>
        <xdr:cNvPr id="418" name="楕円 417"/>
        <xdr:cNvSpPr/>
      </xdr:nvSpPr>
      <xdr:spPr>
        <a:xfrm>
          <a:off x="2857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41911</xdr:rowOff>
    </xdr:from>
    <xdr:to>
      <xdr:col>19</xdr:col>
      <xdr:colOff>177800</xdr:colOff>
      <xdr:row>100</xdr:row>
      <xdr:rowOff>41911</xdr:rowOff>
    </xdr:to>
    <xdr:cxnSp macro="">
      <xdr:nvCxnSpPr>
        <xdr:cNvPr id="419" name="直線コネクタ 418"/>
        <xdr:cNvCxnSpPr/>
      </xdr:nvCxnSpPr>
      <xdr:spPr>
        <a:xfrm>
          <a:off x="2908300" y="17186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119126</xdr:rowOff>
    </xdr:from>
    <xdr:to>
      <xdr:col>10</xdr:col>
      <xdr:colOff>165100</xdr:colOff>
      <xdr:row>100</xdr:row>
      <xdr:rowOff>49276</xdr:rowOff>
    </xdr:to>
    <xdr:sp macro="" textlink="">
      <xdr:nvSpPr>
        <xdr:cNvPr id="420" name="楕円 419"/>
        <xdr:cNvSpPr/>
      </xdr:nvSpPr>
      <xdr:spPr>
        <a:xfrm>
          <a:off x="1968500" y="170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169926</xdr:rowOff>
    </xdr:from>
    <xdr:to>
      <xdr:col>15</xdr:col>
      <xdr:colOff>50800</xdr:colOff>
      <xdr:row>100</xdr:row>
      <xdr:rowOff>41911</xdr:rowOff>
    </xdr:to>
    <xdr:cxnSp macro="">
      <xdr:nvCxnSpPr>
        <xdr:cNvPr id="421" name="直線コネクタ 420"/>
        <xdr:cNvCxnSpPr/>
      </xdr:nvCxnSpPr>
      <xdr:spPr>
        <a:xfrm>
          <a:off x="2019300" y="1714347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73406</xdr:rowOff>
    </xdr:from>
    <xdr:to>
      <xdr:col>6</xdr:col>
      <xdr:colOff>38100</xdr:colOff>
      <xdr:row>100</xdr:row>
      <xdr:rowOff>3556</xdr:rowOff>
    </xdr:to>
    <xdr:sp macro="" textlink="">
      <xdr:nvSpPr>
        <xdr:cNvPr id="422" name="楕円 421"/>
        <xdr:cNvSpPr/>
      </xdr:nvSpPr>
      <xdr:spPr>
        <a:xfrm>
          <a:off x="1079500" y="170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124206</xdr:rowOff>
    </xdr:from>
    <xdr:to>
      <xdr:col>10</xdr:col>
      <xdr:colOff>114300</xdr:colOff>
      <xdr:row>99</xdr:row>
      <xdr:rowOff>169926</xdr:rowOff>
    </xdr:to>
    <xdr:cxnSp macro="">
      <xdr:nvCxnSpPr>
        <xdr:cNvPr id="423" name="直線コネクタ 422"/>
        <xdr:cNvCxnSpPr/>
      </xdr:nvCxnSpPr>
      <xdr:spPr>
        <a:xfrm>
          <a:off x="1130300" y="17097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51833</xdr:rowOff>
    </xdr:from>
    <xdr:ext cx="405111" cy="259045"/>
    <xdr:sp macro="" textlink="">
      <xdr:nvSpPr>
        <xdr:cNvPr id="424" name="n_1aveValue【港湾・漁港】&#10;有形固定資産減価償却率"/>
        <xdr:cNvSpPr txBox="1"/>
      </xdr:nvSpPr>
      <xdr:spPr>
        <a:xfrm>
          <a:off x="35820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145559</xdr:rowOff>
    </xdr:from>
    <xdr:ext cx="405111" cy="259045"/>
    <xdr:sp macro="" textlink="">
      <xdr:nvSpPr>
        <xdr:cNvPr id="425" name="n_2aveValue【港湾・漁港】&#10;有形固定資産減価償却率"/>
        <xdr:cNvSpPr txBox="1"/>
      </xdr:nvSpPr>
      <xdr:spPr>
        <a:xfrm>
          <a:off x="2705744" y="1763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51833</xdr:rowOff>
    </xdr:from>
    <xdr:ext cx="405111" cy="259045"/>
    <xdr:sp macro="" textlink="">
      <xdr:nvSpPr>
        <xdr:cNvPr id="426" name="n_3aveValue【港湾・漁港】&#10;有形固定資産減価償却率"/>
        <xdr:cNvSpPr txBox="1"/>
      </xdr:nvSpPr>
      <xdr:spPr>
        <a:xfrm>
          <a:off x="1816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42690</xdr:rowOff>
    </xdr:from>
    <xdr:ext cx="405111" cy="259045"/>
    <xdr:sp macro="" textlink="">
      <xdr:nvSpPr>
        <xdr:cNvPr id="427" name="n_4aveValue【港湾・漁港】&#10;有形固定資産減価償却率"/>
        <xdr:cNvSpPr txBox="1"/>
      </xdr:nvSpPr>
      <xdr:spPr>
        <a:xfrm>
          <a:off x="927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109238</xdr:rowOff>
    </xdr:from>
    <xdr:ext cx="405111" cy="259045"/>
    <xdr:sp macro="" textlink="">
      <xdr:nvSpPr>
        <xdr:cNvPr id="428" name="n_1mainValue【港湾・漁港】&#10;有形固定資産減価償却率"/>
        <xdr:cNvSpPr txBox="1"/>
      </xdr:nvSpPr>
      <xdr:spPr>
        <a:xfrm>
          <a:off x="35820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109238</xdr:rowOff>
    </xdr:from>
    <xdr:ext cx="405111" cy="259045"/>
    <xdr:sp macro="" textlink="">
      <xdr:nvSpPr>
        <xdr:cNvPr id="429" name="n_2mainValue【港湾・漁港】&#10;有形固定資産減価償却率"/>
        <xdr:cNvSpPr txBox="1"/>
      </xdr:nvSpPr>
      <xdr:spPr>
        <a:xfrm>
          <a:off x="27057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65803</xdr:rowOff>
    </xdr:from>
    <xdr:ext cx="405111" cy="259045"/>
    <xdr:sp macro="" textlink="">
      <xdr:nvSpPr>
        <xdr:cNvPr id="430" name="n_3mainValue【港湾・漁港】&#10;有形固定資産減価償却率"/>
        <xdr:cNvSpPr txBox="1"/>
      </xdr:nvSpPr>
      <xdr:spPr>
        <a:xfrm>
          <a:off x="1816744" y="1686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20083</xdr:rowOff>
    </xdr:from>
    <xdr:ext cx="405111" cy="259045"/>
    <xdr:sp macro="" textlink="">
      <xdr:nvSpPr>
        <xdr:cNvPr id="431" name="n_4mainValue【港湾・漁港】&#10;有形固定資産減価償却率"/>
        <xdr:cNvSpPr txBox="1"/>
      </xdr:nvSpPr>
      <xdr:spPr>
        <a:xfrm>
          <a:off x="927744" y="1682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8" name="【港湾・漁港】&#10;一人当たり有形固定資産（償却資産）額平均値テキスト"/>
        <xdr:cNvSpPr txBox="1"/>
      </xdr:nvSpPr>
      <xdr:spPr>
        <a:xfrm>
          <a:off x="10515600" y="18200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60" name="フローチャート: 判断 459"/>
        <xdr:cNvSpPr/>
      </xdr:nvSpPr>
      <xdr:spPr>
        <a:xfrm>
          <a:off x="9588500" y="183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1" name="フローチャート: 判断 460"/>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2" name="フローチャート: 判断 461"/>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3" name="フローチャート: 判断 462"/>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153233</xdr:rowOff>
    </xdr:from>
    <xdr:to>
      <xdr:col>55</xdr:col>
      <xdr:colOff>50800</xdr:colOff>
      <xdr:row>108</xdr:row>
      <xdr:rowOff>83383</xdr:rowOff>
    </xdr:to>
    <xdr:sp macro="" textlink="">
      <xdr:nvSpPr>
        <xdr:cNvPr id="469" name="楕円 468"/>
        <xdr:cNvSpPr/>
      </xdr:nvSpPr>
      <xdr:spPr>
        <a:xfrm>
          <a:off x="10426700" y="184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68160</xdr:rowOff>
    </xdr:from>
    <xdr:ext cx="534377" cy="259045"/>
    <xdr:sp macro="" textlink="">
      <xdr:nvSpPr>
        <xdr:cNvPr id="470" name="【港湾・漁港】&#10;一人当たり有形固定資産（償却資産）額該当値テキスト"/>
        <xdr:cNvSpPr txBox="1"/>
      </xdr:nvSpPr>
      <xdr:spPr>
        <a:xfrm>
          <a:off x="10515600" y="184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154009</xdr:rowOff>
    </xdr:from>
    <xdr:to>
      <xdr:col>50</xdr:col>
      <xdr:colOff>165100</xdr:colOff>
      <xdr:row>108</xdr:row>
      <xdr:rowOff>84159</xdr:rowOff>
    </xdr:to>
    <xdr:sp macro="" textlink="">
      <xdr:nvSpPr>
        <xdr:cNvPr id="471" name="楕円 470"/>
        <xdr:cNvSpPr/>
      </xdr:nvSpPr>
      <xdr:spPr>
        <a:xfrm>
          <a:off x="9588500" y="184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32583</xdr:rowOff>
    </xdr:from>
    <xdr:to>
      <xdr:col>55</xdr:col>
      <xdr:colOff>0</xdr:colOff>
      <xdr:row>108</xdr:row>
      <xdr:rowOff>33359</xdr:rowOff>
    </xdr:to>
    <xdr:cxnSp macro="">
      <xdr:nvCxnSpPr>
        <xdr:cNvPr id="472" name="直線コネクタ 471"/>
        <xdr:cNvCxnSpPr/>
      </xdr:nvCxnSpPr>
      <xdr:spPr>
        <a:xfrm flipV="1">
          <a:off x="9639300" y="18549183"/>
          <a:ext cx="8382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156778</xdr:rowOff>
    </xdr:from>
    <xdr:to>
      <xdr:col>46</xdr:col>
      <xdr:colOff>38100</xdr:colOff>
      <xdr:row>108</xdr:row>
      <xdr:rowOff>86928</xdr:rowOff>
    </xdr:to>
    <xdr:sp macro="" textlink="">
      <xdr:nvSpPr>
        <xdr:cNvPr id="473" name="楕円 472"/>
        <xdr:cNvSpPr/>
      </xdr:nvSpPr>
      <xdr:spPr>
        <a:xfrm>
          <a:off x="8699500" y="185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33359</xdr:rowOff>
    </xdr:from>
    <xdr:to>
      <xdr:col>50</xdr:col>
      <xdr:colOff>114300</xdr:colOff>
      <xdr:row>108</xdr:row>
      <xdr:rowOff>36128</xdr:rowOff>
    </xdr:to>
    <xdr:cxnSp macro="">
      <xdr:nvCxnSpPr>
        <xdr:cNvPr id="474" name="直線コネクタ 473"/>
        <xdr:cNvCxnSpPr/>
      </xdr:nvCxnSpPr>
      <xdr:spPr>
        <a:xfrm flipV="1">
          <a:off x="8750300" y="18549959"/>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157597</xdr:rowOff>
    </xdr:from>
    <xdr:to>
      <xdr:col>41</xdr:col>
      <xdr:colOff>101600</xdr:colOff>
      <xdr:row>108</xdr:row>
      <xdr:rowOff>87747</xdr:rowOff>
    </xdr:to>
    <xdr:sp macro="" textlink="">
      <xdr:nvSpPr>
        <xdr:cNvPr id="475" name="楕円 474"/>
        <xdr:cNvSpPr/>
      </xdr:nvSpPr>
      <xdr:spPr>
        <a:xfrm>
          <a:off x="7810500" y="185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36128</xdr:rowOff>
    </xdr:from>
    <xdr:to>
      <xdr:col>45</xdr:col>
      <xdr:colOff>177800</xdr:colOff>
      <xdr:row>108</xdr:row>
      <xdr:rowOff>36947</xdr:rowOff>
    </xdr:to>
    <xdr:cxnSp macro="">
      <xdr:nvCxnSpPr>
        <xdr:cNvPr id="476" name="直線コネクタ 475"/>
        <xdr:cNvCxnSpPr/>
      </xdr:nvCxnSpPr>
      <xdr:spPr>
        <a:xfrm flipV="1">
          <a:off x="7861300" y="1855272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158166</xdr:rowOff>
    </xdr:from>
    <xdr:to>
      <xdr:col>36</xdr:col>
      <xdr:colOff>165100</xdr:colOff>
      <xdr:row>108</xdr:row>
      <xdr:rowOff>88316</xdr:rowOff>
    </xdr:to>
    <xdr:sp macro="" textlink="">
      <xdr:nvSpPr>
        <xdr:cNvPr id="477" name="楕円 476"/>
        <xdr:cNvSpPr/>
      </xdr:nvSpPr>
      <xdr:spPr>
        <a:xfrm>
          <a:off x="6921500" y="185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36947</xdr:rowOff>
    </xdr:from>
    <xdr:to>
      <xdr:col>41</xdr:col>
      <xdr:colOff>50800</xdr:colOff>
      <xdr:row>108</xdr:row>
      <xdr:rowOff>37516</xdr:rowOff>
    </xdr:to>
    <xdr:cxnSp macro="">
      <xdr:nvCxnSpPr>
        <xdr:cNvPr id="478" name="直線コネクタ 477"/>
        <xdr:cNvCxnSpPr/>
      </xdr:nvCxnSpPr>
      <xdr:spPr>
        <a:xfrm flipV="1">
          <a:off x="6972300" y="18553547"/>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83653</xdr:rowOff>
    </xdr:from>
    <xdr:ext cx="599010" cy="259045"/>
    <xdr:sp macro="" textlink="">
      <xdr:nvSpPr>
        <xdr:cNvPr id="479" name="n_1aveValue【港湾・漁港】&#10;一人当たり有形固定資産（償却資産）額"/>
        <xdr:cNvSpPr txBox="1"/>
      </xdr:nvSpPr>
      <xdr:spPr>
        <a:xfrm>
          <a:off x="9327095" y="180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0" name="n_2aveValue【港湾・漁港】&#10;一人当たり有形固定資産（償却資産）額"/>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1" name="n_3aveValue【港湾・漁港】&#10;一人当たり有形固定資産（償却資産）額"/>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2" name="n_4aveValue【港湾・漁港】&#10;一人当たり有形固定資産（償却資産）額"/>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75286</xdr:rowOff>
    </xdr:from>
    <xdr:ext cx="534377" cy="259045"/>
    <xdr:sp macro="" textlink="">
      <xdr:nvSpPr>
        <xdr:cNvPr id="483" name="n_1mainValue【港湾・漁港】&#10;一人当たり有形固定資産（償却資産）額"/>
        <xdr:cNvSpPr txBox="1"/>
      </xdr:nvSpPr>
      <xdr:spPr>
        <a:xfrm>
          <a:off x="9359411" y="1859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78055</xdr:rowOff>
    </xdr:from>
    <xdr:ext cx="534377" cy="259045"/>
    <xdr:sp macro="" textlink="">
      <xdr:nvSpPr>
        <xdr:cNvPr id="484" name="n_2mainValue【港湾・漁港】&#10;一人当たり有形固定資産（償却資産）額"/>
        <xdr:cNvSpPr txBox="1"/>
      </xdr:nvSpPr>
      <xdr:spPr>
        <a:xfrm>
          <a:off x="8483111" y="185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78874</xdr:rowOff>
    </xdr:from>
    <xdr:ext cx="534377" cy="259045"/>
    <xdr:sp macro="" textlink="">
      <xdr:nvSpPr>
        <xdr:cNvPr id="485" name="n_3mainValue【港湾・漁港】&#10;一人当たり有形固定資産（償却資産）額"/>
        <xdr:cNvSpPr txBox="1"/>
      </xdr:nvSpPr>
      <xdr:spPr>
        <a:xfrm>
          <a:off x="7594111" y="1859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79443</xdr:rowOff>
    </xdr:from>
    <xdr:ext cx="534377" cy="259045"/>
    <xdr:sp macro="" textlink="">
      <xdr:nvSpPr>
        <xdr:cNvPr id="486" name="n_4mainValue【港湾・漁港】&#10;一人当たり有形固定資産（償却資産）額"/>
        <xdr:cNvSpPr txBox="1"/>
      </xdr:nvSpPr>
      <xdr:spPr>
        <a:xfrm>
          <a:off x="6705111" y="18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7"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9" name="フローチャート: 判断 518"/>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0" name="フローチャート: 判断 519"/>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21" name="フローチャート: 判断 520"/>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2" name="フローチャート: 判断 52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528" name="楕円 527"/>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529" name="【認定こども園・幼稚園・保育所】&#10;有形固定資産減価償却率該当値テキスト"/>
        <xdr:cNvSpPr txBox="1"/>
      </xdr:nvSpPr>
      <xdr:spPr>
        <a:xfrm>
          <a:off x="16357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20501</xdr:rowOff>
    </xdr:from>
    <xdr:to>
      <xdr:col>81</xdr:col>
      <xdr:colOff>101600</xdr:colOff>
      <xdr:row>35</xdr:row>
      <xdr:rowOff>122101</xdr:rowOff>
    </xdr:to>
    <xdr:sp macro="" textlink="">
      <xdr:nvSpPr>
        <xdr:cNvPr id="530" name="楕円 529"/>
        <xdr:cNvSpPr/>
      </xdr:nvSpPr>
      <xdr:spPr>
        <a:xfrm>
          <a:off x="15430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71301</xdr:rowOff>
    </xdr:from>
    <xdr:to>
      <xdr:col>85</xdr:col>
      <xdr:colOff>127000</xdr:colOff>
      <xdr:row>35</xdr:row>
      <xdr:rowOff>123553</xdr:rowOff>
    </xdr:to>
    <xdr:cxnSp macro="">
      <xdr:nvCxnSpPr>
        <xdr:cNvPr id="531" name="直線コネクタ 530"/>
        <xdr:cNvCxnSpPr/>
      </xdr:nvCxnSpPr>
      <xdr:spPr>
        <a:xfrm>
          <a:off x="15481300" y="60720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146231</xdr:rowOff>
    </xdr:from>
    <xdr:to>
      <xdr:col>76</xdr:col>
      <xdr:colOff>165100</xdr:colOff>
      <xdr:row>35</xdr:row>
      <xdr:rowOff>76381</xdr:rowOff>
    </xdr:to>
    <xdr:sp macro="" textlink="">
      <xdr:nvSpPr>
        <xdr:cNvPr id="532" name="楕円 531"/>
        <xdr:cNvSpPr/>
      </xdr:nvSpPr>
      <xdr:spPr>
        <a:xfrm>
          <a:off x="14541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25581</xdr:rowOff>
    </xdr:from>
    <xdr:to>
      <xdr:col>81</xdr:col>
      <xdr:colOff>50800</xdr:colOff>
      <xdr:row>35</xdr:row>
      <xdr:rowOff>71301</xdr:rowOff>
    </xdr:to>
    <xdr:cxnSp macro="">
      <xdr:nvCxnSpPr>
        <xdr:cNvPr id="533" name="直線コネクタ 532"/>
        <xdr:cNvCxnSpPr/>
      </xdr:nvCxnSpPr>
      <xdr:spPr>
        <a:xfrm>
          <a:off x="14592300" y="60263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95613</xdr:rowOff>
    </xdr:from>
    <xdr:to>
      <xdr:col>72</xdr:col>
      <xdr:colOff>38100</xdr:colOff>
      <xdr:row>35</xdr:row>
      <xdr:rowOff>25763</xdr:rowOff>
    </xdr:to>
    <xdr:sp macro="" textlink="">
      <xdr:nvSpPr>
        <xdr:cNvPr id="534" name="楕円 533"/>
        <xdr:cNvSpPr/>
      </xdr:nvSpPr>
      <xdr:spPr>
        <a:xfrm>
          <a:off x="13652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146413</xdr:rowOff>
    </xdr:from>
    <xdr:to>
      <xdr:col>76</xdr:col>
      <xdr:colOff>114300</xdr:colOff>
      <xdr:row>35</xdr:row>
      <xdr:rowOff>25581</xdr:rowOff>
    </xdr:to>
    <xdr:cxnSp macro="">
      <xdr:nvCxnSpPr>
        <xdr:cNvPr id="535" name="直線コネクタ 534"/>
        <xdr:cNvCxnSpPr/>
      </xdr:nvCxnSpPr>
      <xdr:spPr>
        <a:xfrm>
          <a:off x="13703300" y="59757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133169</xdr:rowOff>
    </xdr:from>
    <xdr:to>
      <xdr:col>67</xdr:col>
      <xdr:colOff>101600</xdr:colOff>
      <xdr:row>38</xdr:row>
      <xdr:rowOff>63319</xdr:rowOff>
    </xdr:to>
    <xdr:sp macro="" textlink="">
      <xdr:nvSpPr>
        <xdr:cNvPr id="536" name="楕円 535"/>
        <xdr:cNvSpPr/>
      </xdr:nvSpPr>
      <xdr:spPr>
        <a:xfrm>
          <a:off x="12763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146413</xdr:rowOff>
    </xdr:from>
    <xdr:to>
      <xdr:col>71</xdr:col>
      <xdr:colOff>177800</xdr:colOff>
      <xdr:row>38</xdr:row>
      <xdr:rowOff>12519</xdr:rowOff>
    </xdr:to>
    <xdr:cxnSp macro="">
      <xdr:nvCxnSpPr>
        <xdr:cNvPr id="537" name="直線コネクタ 536"/>
        <xdr:cNvCxnSpPr/>
      </xdr:nvCxnSpPr>
      <xdr:spPr>
        <a:xfrm flipV="1">
          <a:off x="12814300" y="5975713"/>
          <a:ext cx="889000" cy="5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538" name="n_1ave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39" name="n_2ave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540" name="n_3aveValue【認定こども園・幼稚園・保育所】&#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541" name="n_4aveValue【認定こども園・幼稚園・保育所】&#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138628</xdr:rowOff>
    </xdr:from>
    <xdr:ext cx="405111" cy="259045"/>
    <xdr:sp macro="" textlink="">
      <xdr:nvSpPr>
        <xdr:cNvPr id="542" name="n_1mainValue【認定こども園・幼稚園・保育所】&#10;有形固定資産減価償却率"/>
        <xdr:cNvSpPr txBox="1"/>
      </xdr:nvSpPr>
      <xdr:spPr>
        <a:xfrm>
          <a:off x="15266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92908</xdr:rowOff>
    </xdr:from>
    <xdr:ext cx="405111" cy="259045"/>
    <xdr:sp macro="" textlink="">
      <xdr:nvSpPr>
        <xdr:cNvPr id="543" name="n_2mainValue【認定こども園・幼稚園・保育所】&#10;有形固定資産減価償却率"/>
        <xdr:cNvSpPr txBox="1"/>
      </xdr:nvSpPr>
      <xdr:spPr>
        <a:xfrm>
          <a:off x="14389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42290</xdr:rowOff>
    </xdr:from>
    <xdr:ext cx="405111" cy="259045"/>
    <xdr:sp macro="" textlink="">
      <xdr:nvSpPr>
        <xdr:cNvPr id="544" name="n_3mainValue【認定こども園・幼稚園・保育所】&#10;有形固定資産減価償却率"/>
        <xdr:cNvSpPr txBox="1"/>
      </xdr:nvSpPr>
      <xdr:spPr>
        <a:xfrm>
          <a:off x="13500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79846</xdr:rowOff>
    </xdr:from>
    <xdr:ext cx="405111" cy="259045"/>
    <xdr:sp macro="" textlink="">
      <xdr:nvSpPr>
        <xdr:cNvPr id="545" name="n_4mainValue【認定こども園・幼稚園・保育所】&#10;有形固定資産減価償却率"/>
        <xdr:cNvSpPr txBox="1"/>
      </xdr:nvSpPr>
      <xdr:spPr>
        <a:xfrm>
          <a:off x="12611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71" name="直線コネクタ 570"/>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2"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3" name="直線コネクタ 572"/>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74"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5" name="直線コネクタ 574"/>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576"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7" name="フローチャート: 判断 576"/>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8" name="フローチャート: 判断 577"/>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9" name="フローチャート: 判断 578"/>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80" name="フローチャート: 判断 579"/>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81" name="フローチャート: 判断 580"/>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89081</xdr:rowOff>
    </xdr:from>
    <xdr:to>
      <xdr:col>116</xdr:col>
      <xdr:colOff>114300</xdr:colOff>
      <xdr:row>40</xdr:row>
      <xdr:rowOff>19231</xdr:rowOff>
    </xdr:to>
    <xdr:sp macro="" textlink="">
      <xdr:nvSpPr>
        <xdr:cNvPr id="587" name="楕円 586"/>
        <xdr:cNvSpPr/>
      </xdr:nvSpPr>
      <xdr:spPr>
        <a:xfrm>
          <a:off x="22110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67508</xdr:rowOff>
    </xdr:from>
    <xdr:ext cx="469744" cy="259045"/>
    <xdr:sp macro="" textlink="">
      <xdr:nvSpPr>
        <xdr:cNvPr id="588" name="【認定こども園・幼稚園・保育所】&#10;一人当たり面積該当値テキスト"/>
        <xdr:cNvSpPr txBox="1"/>
      </xdr:nvSpPr>
      <xdr:spPr>
        <a:xfrm>
          <a:off x="22199600"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98878</xdr:rowOff>
    </xdr:from>
    <xdr:to>
      <xdr:col>112</xdr:col>
      <xdr:colOff>38100</xdr:colOff>
      <xdr:row>40</xdr:row>
      <xdr:rowOff>29028</xdr:rowOff>
    </xdr:to>
    <xdr:sp macro="" textlink="">
      <xdr:nvSpPr>
        <xdr:cNvPr id="589" name="楕円 588"/>
        <xdr:cNvSpPr/>
      </xdr:nvSpPr>
      <xdr:spPr>
        <a:xfrm>
          <a:off x="21272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139881</xdr:rowOff>
    </xdr:from>
    <xdr:to>
      <xdr:col>116</xdr:col>
      <xdr:colOff>63500</xdr:colOff>
      <xdr:row>39</xdr:row>
      <xdr:rowOff>149678</xdr:rowOff>
    </xdr:to>
    <xdr:cxnSp macro="">
      <xdr:nvCxnSpPr>
        <xdr:cNvPr id="590" name="直線コネクタ 589"/>
        <xdr:cNvCxnSpPr/>
      </xdr:nvCxnSpPr>
      <xdr:spPr>
        <a:xfrm flipV="1">
          <a:off x="21323300" y="68264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591" name="楕円 590"/>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149678</xdr:rowOff>
    </xdr:from>
    <xdr:to>
      <xdr:col>111</xdr:col>
      <xdr:colOff>177800</xdr:colOff>
      <xdr:row>39</xdr:row>
      <xdr:rowOff>156210</xdr:rowOff>
    </xdr:to>
    <xdr:cxnSp macro="">
      <xdr:nvCxnSpPr>
        <xdr:cNvPr id="592" name="直線コネクタ 591"/>
        <xdr:cNvCxnSpPr/>
      </xdr:nvCxnSpPr>
      <xdr:spPr>
        <a:xfrm flipV="1">
          <a:off x="20434300" y="68362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115207</xdr:rowOff>
    </xdr:from>
    <xdr:to>
      <xdr:col>102</xdr:col>
      <xdr:colOff>165100</xdr:colOff>
      <xdr:row>40</xdr:row>
      <xdr:rowOff>45357</xdr:rowOff>
    </xdr:to>
    <xdr:sp macro="" textlink="">
      <xdr:nvSpPr>
        <xdr:cNvPr id="593" name="楕円 592"/>
        <xdr:cNvSpPr/>
      </xdr:nvSpPr>
      <xdr:spPr>
        <a:xfrm>
          <a:off x="19494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166007</xdr:rowOff>
    </xdr:to>
    <xdr:cxnSp macro="">
      <xdr:nvCxnSpPr>
        <xdr:cNvPr id="594" name="直線コネクタ 593"/>
        <xdr:cNvCxnSpPr/>
      </xdr:nvCxnSpPr>
      <xdr:spPr>
        <a:xfrm flipV="1">
          <a:off x="19545300" y="68427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58057</xdr:rowOff>
    </xdr:from>
    <xdr:to>
      <xdr:col>98</xdr:col>
      <xdr:colOff>38100</xdr:colOff>
      <xdr:row>38</xdr:row>
      <xdr:rowOff>159657</xdr:rowOff>
    </xdr:to>
    <xdr:sp macro="" textlink="">
      <xdr:nvSpPr>
        <xdr:cNvPr id="595" name="楕円 594"/>
        <xdr:cNvSpPr/>
      </xdr:nvSpPr>
      <xdr:spPr>
        <a:xfrm>
          <a:off x="18605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108857</xdr:rowOff>
    </xdr:from>
    <xdr:to>
      <xdr:col>102</xdr:col>
      <xdr:colOff>114300</xdr:colOff>
      <xdr:row>39</xdr:row>
      <xdr:rowOff>166007</xdr:rowOff>
    </xdr:to>
    <xdr:cxnSp macro="">
      <xdr:nvCxnSpPr>
        <xdr:cNvPr id="596" name="直線コネクタ 595"/>
        <xdr:cNvCxnSpPr/>
      </xdr:nvCxnSpPr>
      <xdr:spPr>
        <a:xfrm>
          <a:off x="18656300" y="6623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97"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98" name="n_2aveValue【認定こども園・幼稚園・保育所】&#10;一人当たり面積"/>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99" name="n_3ave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600" name="n_4aveValue【認定こども園・幼稚園・保育所】&#10;一人当たり面積"/>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20155</xdr:rowOff>
    </xdr:from>
    <xdr:ext cx="469744" cy="259045"/>
    <xdr:sp macro="" textlink="">
      <xdr:nvSpPr>
        <xdr:cNvPr id="601" name="n_1mainValue【認定こども園・幼稚園・保育所】&#10;一人当たり面積"/>
        <xdr:cNvSpPr txBox="1"/>
      </xdr:nvSpPr>
      <xdr:spPr>
        <a:xfrm>
          <a:off x="21075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602"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36484</xdr:rowOff>
    </xdr:from>
    <xdr:ext cx="469744" cy="259045"/>
    <xdr:sp macro="" textlink="">
      <xdr:nvSpPr>
        <xdr:cNvPr id="603" name="n_3mainValue【認定こども園・幼稚園・保育所】&#10;一人当たり面積"/>
        <xdr:cNvSpPr txBox="1"/>
      </xdr:nvSpPr>
      <xdr:spPr>
        <a:xfrm>
          <a:off x="19310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4734</xdr:rowOff>
    </xdr:from>
    <xdr:ext cx="469744" cy="259045"/>
    <xdr:sp macro="" textlink="">
      <xdr:nvSpPr>
        <xdr:cNvPr id="604" name="n_4mainValue【認定こども園・幼稚園・保育所】&#10;一人当たり面積"/>
        <xdr:cNvSpPr txBox="1"/>
      </xdr:nvSpPr>
      <xdr:spPr>
        <a:xfrm>
          <a:off x="18421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9" name="直線コネクタ 628"/>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30"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31" name="直線コネクタ 630"/>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2"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3" name="直線コネクタ 632"/>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3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5" name="フローチャート: 判断 63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36" name="フローチャート: 判断 635"/>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645" name="楕円 644"/>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646" name="【学校施設】&#10;有形固定資産減価償却率該当値テキスト"/>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647" name="楕円 646"/>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55245</xdr:rowOff>
    </xdr:to>
    <xdr:cxnSp macro="">
      <xdr:nvCxnSpPr>
        <xdr:cNvPr id="648" name="直線コネクタ 647"/>
        <xdr:cNvCxnSpPr/>
      </xdr:nvCxnSpPr>
      <xdr:spPr>
        <a:xfrm>
          <a:off x="15481300" y="10513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649" name="楕円 648"/>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55245</xdr:rowOff>
    </xdr:to>
    <xdr:cxnSp macro="">
      <xdr:nvCxnSpPr>
        <xdr:cNvPr id="650" name="直線コネクタ 649"/>
        <xdr:cNvCxnSpPr/>
      </xdr:nvCxnSpPr>
      <xdr:spPr>
        <a:xfrm>
          <a:off x="14592300" y="10504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651" name="楕円 650"/>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45720</xdr:rowOff>
    </xdr:to>
    <xdr:cxnSp macro="">
      <xdr:nvCxnSpPr>
        <xdr:cNvPr id="652" name="直線コネクタ 651"/>
        <xdr:cNvCxnSpPr/>
      </xdr:nvCxnSpPr>
      <xdr:spPr>
        <a:xfrm>
          <a:off x="13703300" y="10485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116840</xdr:rowOff>
    </xdr:from>
    <xdr:to>
      <xdr:col>67</xdr:col>
      <xdr:colOff>101600</xdr:colOff>
      <xdr:row>61</xdr:row>
      <xdr:rowOff>46990</xdr:rowOff>
    </xdr:to>
    <xdr:sp macro="" textlink="">
      <xdr:nvSpPr>
        <xdr:cNvPr id="653" name="楕円 652"/>
        <xdr:cNvSpPr/>
      </xdr:nvSpPr>
      <xdr:spPr>
        <a:xfrm>
          <a:off x="1276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61</xdr:row>
      <xdr:rowOff>26670</xdr:rowOff>
    </xdr:to>
    <xdr:cxnSp macro="">
      <xdr:nvCxnSpPr>
        <xdr:cNvPr id="654" name="直線コネクタ 653"/>
        <xdr:cNvCxnSpPr/>
      </xdr:nvCxnSpPr>
      <xdr:spPr>
        <a:xfrm>
          <a:off x="12814300" y="10454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655"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7" name="n_3ave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58" name="n_4ave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659" name="n_1mainValue【学校施設】&#10;有形固定資産減価償却率"/>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660" name="n_2mainValue【学校施設】&#10;有形固定資産減価償却率"/>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661" name="n_3mainValue【学校施設】&#10;有形固定資産減価償却率"/>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38117</xdr:rowOff>
    </xdr:from>
    <xdr:ext cx="405111" cy="259045"/>
    <xdr:sp macro="" textlink="">
      <xdr:nvSpPr>
        <xdr:cNvPr id="662" name="n_4mainValue【学校施設】&#10;有形固定資産減価償却率"/>
        <xdr:cNvSpPr txBox="1"/>
      </xdr:nvSpPr>
      <xdr:spPr>
        <a:xfrm>
          <a:off x="12611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5" name="直線コネクタ 684"/>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6"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7" name="直線コネクタ 686"/>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690"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91" name="フローチャート: 判断 690"/>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92" name="フローチャート: 判断 691"/>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93" name="フローチャート: 判断 692"/>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94" name="フローチャート: 判断 693"/>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95" name="フローチャート: 判断 694"/>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159969</xdr:rowOff>
    </xdr:from>
    <xdr:to>
      <xdr:col>116</xdr:col>
      <xdr:colOff>114300</xdr:colOff>
      <xdr:row>61</xdr:row>
      <xdr:rowOff>90119</xdr:rowOff>
    </xdr:to>
    <xdr:sp macro="" textlink="">
      <xdr:nvSpPr>
        <xdr:cNvPr id="701" name="楕円 700"/>
        <xdr:cNvSpPr/>
      </xdr:nvSpPr>
      <xdr:spPr>
        <a:xfrm>
          <a:off x="22110700" y="1044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11396</xdr:rowOff>
    </xdr:from>
    <xdr:ext cx="469744" cy="259045"/>
    <xdr:sp macro="" textlink="">
      <xdr:nvSpPr>
        <xdr:cNvPr id="702" name="【学校施設】&#10;一人当たり面積該当値テキスト"/>
        <xdr:cNvSpPr txBox="1"/>
      </xdr:nvSpPr>
      <xdr:spPr>
        <a:xfrm>
          <a:off x="22199600" y="1029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5435</xdr:rowOff>
    </xdr:from>
    <xdr:to>
      <xdr:col>112</xdr:col>
      <xdr:colOff>38100</xdr:colOff>
      <xdr:row>61</xdr:row>
      <xdr:rowOff>107035</xdr:rowOff>
    </xdr:to>
    <xdr:sp macro="" textlink="">
      <xdr:nvSpPr>
        <xdr:cNvPr id="703" name="楕円 702"/>
        <xdr:cNvSpPr/>
      </xdr:nvSpPr>
      <xdr:spPr>
        <a:xfrm>
          <a:off x="212725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39319</xdr:rowOff>
    </xdr:from>
    <xdr:to>
      <xdr:col>116</xdr:col>
      <xdr:colOff>63500</xdr:colOff>
      <xdr:row>61</xdr:row>
      <xdr:rowOff>56235</xdr:rowOff>
    </xdr:to>
    <xdr:cxnSp macro="">
      <xdr:nvCxnSpPr>
        <xdr:cNvPr id="704" name="直線コネクタ 703"/>
        <xdr:cNvCxnSpPr/>
      </xdr:nvCxnSpPr>
      <xdr:spPr>
        <a:xfrm flipV="1">
          <a:off x="21323300" y="10497769"/>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20980</xdr:rowOff>
    </xdr:from>
    <xdr:to>
      <xdr:col>107</xdr:col>
      <xdr:colOff>101600</xdr:colOff>
      <xdr:row>61</xdr:row>
      <xdr:rowOff>122580</xdr:rowOff>
    </xdr:to>
    <xdr:sp macro="" textlink="">
      <xdr:nvSpPr>
        <xdr:cNvPr id="705" name="楕円 704"/>
        <xdr:cNvSpPr/>
      </xdr:nvSpPr>
      <xdr:spPr>
        <a:xfrm>
          <a:off x="20383500" y="104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56235</xdr:rowOff>
    </xdr:from>
    <xdr:to>
      <xdr:col>111</xdr:col>
      <xdr:colOff>177800</xdr:colOff>
      <xdr:row>61</xdr:row>
      <xdr:rowOff>71780</xdr:rowOff>
    </xdr:to>
    <xdr:cxnSp macro="">
      <xdr:nvCxnSpPr>
        <xdr:cNvPr id="706" name="直線コネクタ 705"/>
        <xdr:cNvCxnSpPr/>
      </xdr:nvCxnSpPr>
      <xdr:spPr>
        <a:xfrm flipV="1">
          <a:off x="20434300" y="1051468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39725</xdr:rowOff>
    </xdr:from>
    <xdr:to>
      <xdr:col>102</xdr:col>
      <xdr:colOff>165100</xdr:colOff>
      <xdr:row>61</xdr:row>
      <xdr:rowOff>141325</xdr:rowOff>
    </xdr:to>
    <xdr:sp macro="" textlink="">
      <xdr:nvSpPr>
        <xdr:cNvPr id="707" name="楕円 706"/>
        <xdr:cNvSpPr/>
      </xdr:nvSpPr>
      <xdr:spPr>
        <a:xfrm>
          <a:off x="19494500" y="104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71780</xdr:rowOff>
    </xdr:from>
    <xdr:to>
      <xdr:col>107</xdr:col>
      <xdr:colOff>50800</xdr:colOff>
      <xdr:row>61</xdr:row>
      <xdr:rowOff>90525</xdr:rowOff>
    </xdr:to>
    <xdr:cxnSp macro="">
      <xdr:nvCxnSpPr>
        <xdr:cNvPr id="708" name="直線コネクタ 707"/>
        <xdr:cNvCxnSpPr/>
      </xdr:nvCxnSpPr>
      <xdr:spPr>
        <a:xfrm flipV="1">
          <a:off x="19545300" y="1053023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136652</xdr:rowOff>
    </xdr:from>
    <xdr:to>
      <xdr:col>98</xdr:col>
      <xdr:colOff>38100</xdr:colOff>
      <xdr:row>61</xdr:row>
      <xdr:rowOff>66802</xdr:rowOff>
    </xdr:to>
    <xdr:sp macro="" textlink="">
      <xdr:nvSpPr>
        <xdr:cNvPr id="709" name="楕円 708"/>
        <xdr:cNvSpPr/>
      </xdr:nvSpPr>
      <xdr:spPr>
        <a:xfrm>
          <a:off x="18605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xdr:rowOff>
    </xdr:from>
    <xdr:to>
      <xdr:col>102</xdr:col>
      <xdr:colOff>114300</xdr:colOff>
      <xdr:row>61</xdr:row>
      <xdr:rowOff>90525</xdr:rowOff>
    </xdr:to>
    <xdr:cxnSp macro="">
      <xdr:nvCxnSpPr>
        <xdr:cNvPr id="710" name="直線コネクタ 709"/>
        <xdr:cNvCxnSpPr/>
      </xdr:nvCxnSpPr>
      <xdr:spPr>
        <a:xfrm>
          <a:off x="18656300" y="10474452"/>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711" name="n_1aveValue【学校施設】&#10;一人当たり面積"/>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712" name="n_2aveValue【学校施設】&#10;一人当たり面積"/>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713" name="n_3aveValue【学校施設】&#10;一人当たり面積"/>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714" name="n_4aveValue【学校施設】&#10;一人当たり面積"/>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123562</xdr:rowOff>
    </xdr:from>
    <xdr:ext cx="469744" cy="259045"/>
    <xdr:sp macro="" textlink="">
      <xdr:nvSpPr>
        <xdr:cNvPr id="715" name="n_1mainValue【学校施設】&#10;一人当たり面積"/>
        <xdr:cNvSpPr txBox="1"/>
      </xdr:nvSpPr>
      <xdr:spPr>
        <a:xfrm>
          <a:off x="21075727"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139107</xdr:rowOff>
    </xdr:from>
    <xdr:ext cx="469744" cy="259045"/>
    <xdr:sp macro="" textlink="">
      <xdr:nvSpPr>
        <xdr:cNvPr id="716" name="n_2mainValue【学校施設】&#10;一人当たり面積"/>
        <xdr:cNvSpPr txBox="1"/>
      </xdr:nvSpPr>
      <xdr:spPr>
        <a:xfrm>
          <a:off x="20199427" y="102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132452</xdr:rowOff>
    </xdr:from>
    <xdr:ext cx="469744" cy="259045"/>
    <xdr:sp macro="" textlink="">
      <xdr:nvSpPr>
        <xdr:cNvPr id="717" name="n_3mainValue【学校施設】&#10;一人当たり面積"/>
        <xdr:cNvSpPr txBox="1"/>
      </xdr:nvSpPr>
      <xdr:spPr>
        <a:xfrm>
          <a:off x="19310427" y="105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83329</xdr:rowOff>
    </xdr:from>
    <xdr:ext cx="469744" cy="259045"/>
    <xdr:sp macro="" textlink="">
      <xdr:nvSpPr>
        <xdr:cNvPr id="718" name="n_4mainValue【学校施設】&#10;一人当たり面積"/>
        <xdr:cNvSpPr txBox="1"/>
      </xdr:nvSpPr>
      <xdr:spPr>
        <a:xfrm>
          <a:off x="18421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743" name="直線コネクタ 742"/>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746"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747" name="直線コネクタ 746"/>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748" name="【児童館】&#10;有形固定資産減価償却率平均値テキスト"/>
        <xdr:cNvSpPr txBox="1"/>
      </xdr:nvSpPr>
      <xdr:spPr>
        <a:xfrm>
          <a:off x="16357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49" name="フローチャート: 判断 748"/>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50" name="フローチャート: 判断 749"/>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751" name="フローチャート: 判断 750"/>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752" name="フローチャート: 判断 751"/>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753" name="フローチャート: 判断 752"/>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macro="" textlink="">
      <xdr:nvSpPr>
        <xdr:cNvPr id="759" name="楕円 758"/>
        <xdr:cNvSpPr/>
      </xdr:nvSpPr>
      <xdr:spPr>
        <a:xfrm>
          <a:off x="16268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macro="" textlink="">
      <xdr:nvSpPr>
        <xdr:cNvPr id="760" name="【児童館】&#10;有形固定資産減価償却率該当値テキスト"/>
        <xdr:cNvSpPr txBox="1"/>
      </xdr:nvSpPr>
      <xdr:spPr>
        <a:xfrm>
          <a:off x="16357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154939</xdr:rowOff>
    </xdr:from>
    <xdr:to>
      <xdr:col>81</xdr:col>
      <xdr:colOff>101600</xdr:colOff>
      <xdr:row>80</xdr:row>
      <xdr:rowOff>85089</xdr:rowOff>
    </xdr:to>
    <xdr:sp macro="" textlink="">
      <xdr:nvSpPr>
        <xdr:cNvPr id="761" name="楕円 760"/>
        <xdr:cNvSpPr/>
      </xdr:nvSpPr>
      <xdr:spPr>
        <a:xfrm>
          <a:off x="15430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34289</xdr:rowOff>
    </xdr:from>
    <xdr:to>
      <xdr:col>85</xdr:col>
      <xdr:colOff>127000</xdr:colOff>
      <xdr:row>80</xdr:row>
      <xdr:rowOff>76200</xdr:rowOff>
    </xdr:to>
    <xdr:cxnSp macro="">
      <xdr:nvCxnSpPr>
        <xdr:cNvPr id="762" name="直線コネクタ 761"/>
        <xdr:cNvCxnSpPr/>
      </xdr:nvCxnSpPr>
      <xdr:spPr>
        <a:xfrm>
          <a:off x="15481300" y="137502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113030</xdr:rowOff>
    </xdr:from>
    <xdr:to>
      <xdr:col>76</xdr:col>
      <xdr:colOff>165100</xdr:colOff>
      <xdr:row>80</xdr:row>
      <xdr:rowOff>43180</xdr:rowOff>
    </xdr:to>
    <xdr:sp macro="" textlink="">
      <xdr:nvSpPr>
        <xdr:cNvPr id="763" name="楕円 762"/>
        <xdr:cNvSpPr/>
      </xdr:nvSpPr>
      <xdr:spPr>
        <a:xfrm>
          <a:off x="14541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163830</xdr:rowOff>
    </xdr:from>
    <xdr:to>
      <xdr:col>81</xdr:col>
      <xdr:colOff>50800</xdr:colOff>
      <xdr:row>80</xdr:row>
      <xdr:rowOff>34289</xdr:rowOff>
    </xdr:to>
    <xdr:cxnSp macro="">
      <xdr:nvCxnSpPr>
        <xdr:cNvPr id="764" name="直線コネクタ 763"/>
        <xdr:cNvCxnSpPr/>
      </xdr:nvCxnSpPr>
      <xdr:spPr>
        <a:xfrm>
          <a:off x="14592300" y="13708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71120</xdr:rowOff>
    </xdr:from>
    <xdr:to>
      <xdr:col>72</xdr:col>
      <xdr:colOff>38100</xdr:colOff>
      <xdr:row>80</xdr:row>
      <xdr:rowOff>1270</xdr:rowOff>
    </xdr:to>
    <xdr:sp macro="" textlink="">
      <xdr:nvSpPr>
        <xdr:cNvPr id="765" name="楕円 764"/>
        <xdr:cNvSpPr/>
      </xdr:nvSpPr>
      <xdr:spPr>
        <a:xfrm>
          <a:off x="13652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121920</xdr:rowOff>
    </xdr:from>
    <xdr:to>
      <xdr:col>76</xdr:col>
      <xdr:colOff>114300</xdr:colOff>
      <xdr:row>79</xdr:row>
      <xdr:rowOff>163830</xdr:rowOff>
    </xdr:to>
    <xdr:cxnSp macro="">
      <xdr:nvCxnSpPr>
        <xdr:cNvPr id="766" name="直線コネクタ 765"/>
        <xdr:cNvCxnSpPr/>
      </xdr:nvCxnSpPr>
      <xdr:spPr>
        <a:xfrm>
          <a:off x="13703300" y="1366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29211</xdr:rowOff>
    </xdr:from>
    <xdr:to>
      <xdr:col>67</xdr:col>
      <xdr:colOff>101600</xdr:colOff>
      <xdr:row>79</xdr:row>
      <xdr:rowOff>130811</xdr:rowOff>
    </xdr:to>
    <xdr:sp macro="" textlink="">
      <xdr:nvSpPr>
        <xdr:cNvPr id="767" name="楕円 766"/>
        <xdr:cNvSpPr/>
      </xdr:nvSpPr>
      <xdr:spPr>
        <a:xfrm>
          <a:off x="12763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80011</xdr:rowOff>
    </xdr:from>
    <xdr:to>
      <xdr:col>71</xdr:col>
      <xdr:colOff>177800</xdr:colOff>
      <xdr:row>79</xdr:row>
      <xdr:rowOff>121920</xdr:rowOff>
    </xdr:to>
    <xdr:cxnSp macro="">
      <xdr:nvCxnSpPr>
        <xdr:cNvPr id="768" name="直線コネクタ 767"/>
        <xdr:cNvCxnSpPr/>
      </xdr:nvCxnSpPr>
      <xdr:spPr>
        <a:xfrm>
          <a:off x="12814300" y="13624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9" name="n_1aveValue【児童館】&#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20972</xdr:rowOff>
    </xdr:from>
    <xdr:ext cx="405111" cy="259045"/>
    <xdr:sp macro="" textlink="">
      <xdr:nvSpPr>
        <xdr:cNvPr id="770" name="n_2aveValue【児童館】&#10;有形固定資産減価償却率"/>
        <xdr:cNvSpPr txBox="1"/>
      </xdr:nvSpPr>
      <xdr:spPr>
        <a:xfrm>
          <a:off x="143897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104791</xdr:rowOff>
    </xdr:from>
    <xdr:ext cx="405111" cy="259045"/>
    <xdr:sp macro="" textlink="">
      <xdr:nvSpPr>
        <xdr:cNvPr id="771" name="n_3aveValue【児童館】&#10;有形固定資産減価償却率"/>
        <xdr:cNvSpPr txBox="1"/>
      </xdr:nvSpPr>
      <xdr:spPr>
        <a:xfrm>
          <a:off x="13500744"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772" name="n_4aveValue【児童館】&#10;有形固定資産減価償却率"/>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101616</xdr:rowOff>
    </xdr:from>
    <xdr:ext cx="405111" cy="259045"/>
    <xdr:sp macro="" textlink="">
      <xdr:nvSpPr>
        <xdr:cNvPr id="773" name="n_1mainValue【児童館】&#10;有形固定資産減価償却率"/>
        <xdr:cNvSpPr txBox="1"/>
      </xdr:nvSpPr>
      <xdr:spPr>
        <a:xfrm>
          <a:off x="152660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59707</xdr:rowOff>
    </xdr:from>
    <xdr:ext cx="405111" cy="259045"/>
    <xdr:sp macro="" textlink="">
      <xdr:nvSpPr>
        <xdr:cNvPr id="774" name="n_2mainValue【児童館】&#10;有形固定資産減価償却率"/>
        <xdr:cNvSpPr txBox="1"/>
      </xdr:nvSpPr>
      <xdr:spPr>
        <a:xfrm>
          <a:off x="14389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17797</xdr:rowOff>
    </xdr:from>
    <xdr:ext cx="405111" cy="259045"/>
    <xdr:sp macro="" textlink="">
      <xdr:nvSpPr>
        <xdr:cNvPr id="775" name="n_3mainValue【児童館】&#10;有形固定資産減価償却率"/>
        <xdr:cNvSpPr txBox="1"/>
      </xdr:nvSpPr>
      <xdr:spPr>
        <a:xfrm>
          <a:off x="13500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147338</xdr:rowOff>
    </xdr:from>
    <xdr:ext cx="405111" cy="259045"/>
    <xdr:sp macro="" textlink="">
      <xdr:nvSpPr>
        <xdr:cNvPr id="776" name="n_4mainValue【児童館】&#10;有形固定資産減価償却率"/>
        <xdr:cNvSpPr txBox="1"/>
      </xdr:nvSpPr>
      <xdr:spPr>
        <a:xfrm>
          <a:off x="12611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98" name="直線コネクタ 797"/>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1"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2" name="直線コネクタ 801"/>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803" name="【児童館】&#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04" name="フローチャート: 判断 803"/>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805" name="フローチャート: 判断 804"/>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806" name="フローチャート: 判断 805"/>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07" name="フローチャート: 判断 806"/>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808" name="フローチャート: 判断 807"/>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14" name="楕円 813"/>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42181</xdr:rowOff>
    </xdr:from>
    <xdr:ext cx="469744" cy="259045"/>
    <xdr:sp macro="" textlink="">
      <xdr:nvSpPr>
        <xdr:cNvPr id="815" name="【児童館】&#10;一人当たり面積該当値テキスト"/>
        <xdr:cNvSpPr txBox="1"/>
      </xdr:nvSpPr>
      <xdr:spPr>
        <a:xfrm>
          <a:off x="22199600" y="1427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16" name="楕円 815"/>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817" name="直線コネクタ 816"/>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818" name="楕円 817"/>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819" name="直線コネクタ 818"/>
        <xdr:cNvCxnSpPr/>
      </xdr:nvCxnSpPr>
      <xdr:spPr>
        <a:xfrm flipV="1">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20" name="楕円 819"/>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83820</xdr:rowOff>
    </xdr:to>
    <xdr:cxnSp macro="">
      <xdr:nvCxnSpPr>
        <xdr:cNvPr id="821" name="直線コネクタ 820"/>
        <xdr:cNvCxnSpPr/>
      </xdr:nvCxnSpPr>
      <xdr:spPr>
        <a:xfrm flipV="1">
          <a:off x="19545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822" name="楕円 821"/>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88392</xdr:rowOff>
    </xdr:to>
    <xdr:cxnSp macro="">
      <xdr:nvCxnSpPr>
        <xdr:cNvPr id="823" name="直線コネクタ 822"/>
        <xdr:cNvCxnSpPr/>
      </xdr:nvCxnSpPr>
      <xdr:spPr>
        <a:xfrm flipV="1">
          <a:off x="18656300" y="1448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824" name="n_1ave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825" name="n_2aveValue【児童館】&#10;一人当たり面積"/>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826" name="n_3aveValue【児童館】&#10;一人当たり面積"/>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827" name="n_4aveValue【児童館】&#10;一人当たり面積"/>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828" name="n_1mainValue【児童館】&#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29" name="n_2mainValue【児童館】&#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0" name="n_3main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155719</xdr:rowOff>
    </xdr:from>
    <xdr:ext cx="469744" cy="259045"/>
    <xdr:sp macro="" textlink="">
      <xdr:nvSpPr>
        <xdr:cNvPr id="831" name="n_4mainValue【児童館】&#10;一人当たり面積"/>
        <xdr:cNvSpPr txBox="1"/>
      </xdr:nvSpPr>
      <xdr:spPr>
        <a:xfrm>
          <a:off x="18421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3" name="直線コネクタ 8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4" name="テキスト ボックス 84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5" name="直線コネクタ 8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6" name="テキスト ボックス 8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7" name="直線コネクタ 8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8" name="テキスト ボックス 8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9" name="直線コネクタ 8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0" name="テキスト ボックス 8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2" name="テキスト ボックス 85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854" name="直線コネクタ 853"/>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5"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6" name="直線コネクタ 855"/>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857"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858" name="直線コネクタ 857"/>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859"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860" name="フローチャート: 判断 859"/>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61" name="フローチャート: 判断 860"/>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62" name="フローチャート: 判断 861"/>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863" name="フローチャート: 判断 862"/>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864" name="フローチャート: 判断 863"/>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107696</xdr:rowOff>
    </xdr:from>
    <xdr:to>
      <xdr:col>85</xdr:col>
      <xdr:colOff>177800</xdr:colOff>
      <xdr:row>108</xdr:row>
      <xdr:rowOff>37846</xdr:rowOff>
    </xdr:to>
    <xdr:sp macro="" textlink="">
      <xdr:nvSpPr>
        <xdr:cNvPr id="870" name="楕円 869"/>
        <xdr:cNvSpPr/>
      </xdr:nvSpPr>
      <xdr:spPr>
        <a:xfrm>
          <a:off x="16268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22623</xdr:rowOff>
    </xdr:from>
    <xdr:ext cx="405111" cy="259045"/>
    <xdr:sp macro="" textlink="">
      <xdr:nvSpPr>
        <xdr:cNvPr id="871" name="【公民館】&#10;有形固定資産減価償却率該当値テキスト"/>
        <xdr:cNvSpPr txBox="1"/>
      </xdr:nvSpPr>
      <xdr:spPr>
        <a:xfrm>
          <a:off x="16357600" y="1836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872" name="楕円 871"/>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107</xdr:row>
      <xdr:rowOff>158496</xdr:rowOff>
    </xdr:to>
    <xdr:cxnSp macro="">
      <xdr:nvCxnSpPr>
        <xdr:cNvPr id="873" name="直線コネクタ 872"/>
        <xdr:cNvCxnSpPr/>
      </xdr:nvCxnSpPr>
      <xdr:spPr>
        <a:xfrm>
          <a:off x="15481300" y="1847850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39115</xdr:rowOff>
    </xdr:from>
    <xdr:to>
      <xdr:col>76</xdr:col>
      <xdr:colOff>165100</xdr:colOff>
      <xdr:row>107</xdr:row>
      <xdr:rowOff>140715</xdr:rowOff>
    </xdr:to>
    <xdr:sp macro="" textlink="">
      <xdr:nvSpPr>
        <xdr:cNvPr id="874" name="楕円 873"/>
        <xdr:cNvSpPr/>
      </xdr:nvSpPr>
      <xdr:spPr>
        <a:xfrm>
          <a:off x="14541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89915</xdr:rowOff>
    </xdr:from>
    <xdr:to>
      <xdr:col>81</xdr:col>
      <xdr:colOff>50800</xdr:colOff>
      <xdr:row>107</xdr:row>
      <xdr:rowOff>133350</xdr:rowOff>
    </xdr:to>
    <xdr:cxnSp macro="">
      <xdr:nvCxnSpPr>
        <xdr:cNvPr id="875" name="直線コネクタ 874"/>
        <xdr:cNvCxnSpPr/>
      </xdr:nvCxnSpPr>
      <xdr:spPr>
        <a:xfrm>
          <a:off x="14592300" y="184350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164846</xdr:rowOff>
    </xdr:from>
    <xdr:to>
      <xdr:col>72</xdr:col>
      <xdr:colOff>38100</xdr:colOff>
      <xdr:row>107</xdr:row>
      <xdr:rowOff>94996</xdr:rowOff>
    </xdr:to>
    <xdr:sp macro="" textlink="">
      <xdr:nvSpPr>
        <xdr:cNvPr id="876" name="楕円 875"/>
        <xdr:cNvSpPr/>
      </xdr:nvSpPr>
      <xdr:spPr>
        <a:xfrm>
          <a:off x="13652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44196</xdr:rowOff>
    </xdr:from>
    <xdr:to>
      <xdr:col>76</xdr:col>
      <xdr:colOff>114300</xdr:colOff>
      <xdr:row>107</xdr:row>
      <xdr:rowOff>89915</xdr:rowOff>
    </xdr:to>
    <xdr:cxnSp macro="">
      <xdr:nvCxnSpPr>
        <xdr:cNvPr id="877" name="直線コネクタ 876"/>
        <xdr:cNvCxnSpPr/>
      </xdr:nvCxnSpPr>
      <xdr:spPr>
        <a:xfrm>
          <a:off x="13703300" y="1838934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119126</xdr:rowOff>
    </xdr:from>
    <xdr:to>
      <xdr:col>67</xdr:col>
      <xdr:colOff>101600</xdr:colOff>
      <xdr:row>107</xdr:row>
      <xdr:rowOff>49276</xdr:rowOff>
    </xdr:to>
    <xdr:sp macro="" textlink="">
      <xdr:nvSpPr>
        <xdr:cNvPr id="878" name="楕円 877"/>
        <xdr:cNvSpPr/>
      </xdr:nvSpPr>
      <xdr:spPr>
        <a:xfrm>
          <a:off x="1276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169926</xdr:rowOff>
    </xdr:from>
    <xdr:to>
      <xdr:col>71</xdr:col>
      <xdr:colOff>177800</xdr:colOff>
      <xdr:row>107</xdr:row>
      <xdr:rowOff>44196</xdr:rowOff>
    </xdr:to>
    <xdr:cxnSp macro="">
      <xdr:nvCxnSpPr>
        <xdr:cNvPr id="879" name="直線コネクタ 878"/>
        <xdr:cNvCxnSpPr/>
      </xdr:nvCxnSpPr>
      <xdr:spPr>
        <a:xfrm>
          <a:off x="12814300" y="18343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880"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881" name="n_2aveValue【公民館】&#10;有形固定資産減価償却率"/>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882" name="n_3aveValue【公民館】&#10;有形固定資産減価償却率"/>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883"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884" name="n_1mainValue【公民館】&#10;有形固定資産減価償却率"/>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131842</xdr:rowOff>
    </xdr:from>
    <xdr:ext cx="405111" cy="259045"/>
    <xdr:sp macro="" textlink="">
      <xdr:nvSpPr>
        <xdr:cNvPr id="885" name="n_2mainValue【公民館】&#10;有形固定資産減価償却率"/>
        <xdr:cNvSpPr txBox="1"/>
      </xdr:nvSpPr>
      <xdr:spPr>
        <a:xfrm>
          <a:off x="143897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86123</xdr:rowOff>
    </xdr:from>
    <xdr:ext cx="405111" cy="259045"/>
    <xdr:sp macro="" textlink="">
      <xdr:nvSpPr>
        <xdr:cNvPr id="886" name="n_3mainValue【公民館】&#10;有形固定資産減価償却率"/>
        <xdr:cNvSpPr txBox="1"/>
      </xdr:nvSpPr>
      <xdr:spPr>
        <a:xfrm>
          <a:off x="1350074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40403</xdr:rowOff>
    </xdr:from>
    <xdr:ext cx="405111" cy="259045"/>
    <xdr:sp macro="" textlink="">
      <xdr:nvSpPr>
        <xdr:cNvPr id="887" name="n_4mainValue【公民館】&#10;有形固定資産減価償却率"/>
        <xdr:cNvSpPr txBox="1"/>
      </xdr:nvSpPr>
      <xdr:spPr>
        <a:xfrm>
          <a:off x="12611744" y="183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913" name="直線コネクタ 912"/>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4"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15" name="直線コネクタ 91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916"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917" name="直線コネクタ 916"/>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918"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919" name="フローチャート: 判断 918"/>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920" name="フローチャート: 判断 919"/>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921" name="フローチャート: 判断 920"/>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22" name="フローチャート: 判断 921"/>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923" name="フローチャート: 判断 922"/>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54792</xdr:rowOff>
    </xdr:from>
    <xdr:to>
      <xdr:col>116</xdr:col>
      <xdr:colOff>114300</xdr:colOff>
      <xdr:row>107</xdr:row>
      <xdr:rowOff>156392</xdr:rowOff>
    </xdr:to>
    <xdr:sp macro="" textlink="">
      <xdr:nvSpPr>
        <xdr:cNvPr id="929" name="楕円 928"/>
        <xdr:cNvSpPr/>
      </xdr:nvSpPr>
      <xdr:spPr>
        <a:xfrm>
          <a:off x="22110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33219</xdr:rowOff>
    </xdr:from>
    <xdr:ext cx="469744" cy="259045"/>
    <xdr:sp macro="" textlink="">
      <xdr:nvSpPr>
        <xdr:cNvPr id="930" name="【公民館】&#10;一人当たり面積該当値テキスト"/>
        <xdr:cNvSpPr txBox="1"/>
      </xdr:nvSpPr>
      <xdr:spPr>
        <a:xfrm>
          <a:off x="22199600" y="183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931" name="楕円 930"/>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105592</xdr:rowOff>
    </xdr:from>
    <xdr:to>
      <xdr:col>116</xdr:col>
      <xdr:colOff>63500</xdr:colOff>
      <xdr:row>107</xdr:row>
      <xdr:rowOff>110489</xdr:rowOff>
    </xdr:to>
    <xdr:cxnSp macro="">
      <xdr:nvCxnSpPr>
        <xdr:cNvPr id="932" name="直線コネクタ 931"/>
        <xdr:cNvCxnSpPr/>
      </xdr:nvCxnSpPr>
      <xdr:spPr>
        <a:xfrm flipV="1">
          <a:off x="21323300" y="184507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64588</xdr:rowOff>
    </xdr:from>
    <xdr:to>
      <xdr:col>107</xdr:col>
      <xdr:colOff>101600</xdr:colOff>
      <xdr:row>107</xdr:row>
      <xdr:rowOff>166188</xdr:rowOff>
    </xdr:to>
    <xdr:sp macro="" textlink="">
      <xdr:nvSpPr>
        <xdr:cNvPr id="933" name="楕円 932"/>
        <xdr:cNvSpPr/>
      </xdr:nvSpPr>
      <xdr:spPr>
        <a:xfrm>
          <a:off x="2038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115388</xdr:rowOff>
    </xdr:to>
    <xdr:cxnSp macro="">
      <xdr:nvCxnSpPr>
        <xdr:cNvPr id="934" name="直線コネクタ 933"/>
        <xdr:cNvCxnSpPr/>
      </xdr:nvCxnSpPr>
      <xdr:spPr>
        <a:xfrm flipV="1">
          <a:off x="20434300" y="184556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935" name="楕円 934"/>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115388</xdr:rowOff>
    </xdr:from>
    <xdr:to>
      <xdr:col>107</xdr:col>
      <xdr:colOff>50800</xdr:colOff>
      <xdr:row>107</xdr:row>
      <xdr:rowOff>121920</xdr:rowOff>
    </xdr:to>
    <xdr:cxnSp macro="">
      <xdr:nvCxnSpPr>
        <xdr:cNvPr id="936" name="直線コネクタ 935"/>
        <xdr:cNvCxnSpPr/>
      </xdr:nvCxnSpPr>
      <xdr:spPr>
        <a:xfrm flipV="1">
          <a:off x="19545300" y="184605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74386</xdr:rowOff>
    </xdr:from>
    <xdr:to>
      <xdr:col>98</xdr:col>
      <xdr:colOff>38100</xdr:colOff>
      <xdr:row>108</xdr:row>
      <xdr:rowOff>4536</xdr:rowOff>
    </xdr:to>
    <xdr:sp macro="" textlink="">
      <xdr:nvSpPr>
        <xdr:cNvPr id="937" name="楕円 936"/>
        <xdr:cNvSpPr/>
      </xdr:nvSpPr>
      <xdr:spPr>
        <a:xfrm>
          <a:off x="18605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121920</xdr:rowOff>
    </xdr:from>
    <xdr:to>
      <xdr:col>102</xdr:col>
      <xdr:colOff>114300</xdr:colOff>
      <xdr:row>107</xdr:row>
      <xdr:rowOff>125186</xdr:rowOff>
    </xdr:to>
    <xdr:cxnSp macro="">
      <xdr:nvCxnSpPr>
        <xdr:cNvPr id="938" name="直線コネクタ 937"/>
        <xdr:cNvCxnSpPr/>
      </xdr:nvCxnSpPr>
      <xdr:spPr>
        <a:xfrm flipV="1">
          <a:off x="18656300" y="184670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939" name="n_1ave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940"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941" name="n_3aveValue【公民館】&#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942" name="n_4aveValue【公民館】&#10;一人当たり面積"/>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943"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157315</xdr:rowOff>
    </xdr:from>
    <xdr:ext cx="469744" cy="259045"/>
    <xdr:sp macro="" textlink="">
      <xdr:nvSpPr>
        <xdr:cNvPr id="944" name="n_2mainValue【公民館】&#10;一人当たり面積"/>
        <xdr:cNvSpPr txBox="1"/>
      </xdr:nvSpPr>
      <xdr:spPr>
        <a:xfrm>
          <a:off x="20199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945" name="n_3mainValue【公民館】&#10;一人当たり面積"/>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167113</xdr:rowOff>
    </xdr:from>
    <xdr:ext cx="469744" cy="259045"/>
    <xdr:sp macro="" textlink="">
      <xdr:nvSpPr>
        <xdr:cNvPr id="946" name="n_4mainValue【公民館】&#10;一人当たり面積"/>
        <xdr:cNvSpPr txBox="1"/>
      </xdr:nvSpPr>
      <xdr:spPr>
        <a:xfrm>
          <a:off x="18421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学校施設の一人当たり面積が</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㎡多く、有形固定資産減価償却率は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高い。これは、少子化が進む中、学校の統廃合が進んでいないことが原因である。現在、小中一貫校構想が議論されているため、少子化を考慮しつつも児童生徒にとって最適な施設を建設する必要がある。公民館は、有形固定資産減価償却率が</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と高い。老朽化も進んでいることに加え、浸水想定区域であるため、利用頻度や周辺の類似施設等を考慮し、存続性を含めて検討を行う必要がある。認定こども園・幼稚園・保育園に関して、有形資産減価償却率が類似団体平均値よりも</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％低い。これは、町内にある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園の公立保育園のうち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園を統合し平成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年度に新しい保育園を建設したためである。町内の少子化が進み私立保育園の廃園する事態が生じていることや、公立保育園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園ともに定員数を下回る園児数しかいないこと、統廃合をしていない残りの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園の老朽化していることから、今後の存続性について検討を行う必要がある。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17,489
17,331
119.61
13,551,520
12,736,336
676,304
6,224,954
12,733,251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100512</xdr:rowOff>
    </xdr:from>
    <xdr:to>
      <xdr:col>24</xdr:col>
      <xdr:colOff>114300</xdr:colOff>
      <xdr:row>39</xdr:row>
      <xdr:rowOff>30662</xdr:rowOff>
    </xdr:to>
    <xdr:sp macro="" textlink="">
      <xdr:nvSpPr>
        <xdr:cNvPr id="74" name="楕円 73"/>
        <xdr:cNvSpPr/>
      </xdr:nvSpPr>
      <xdr:spPr>
        <a:xfrm>
          <a:off x="4584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78939</xdr:rowOff>
    </xdr:from>
    <xdr:ext cx="405111" cy="259045"/>
    <xdr:sp macro="" textlink="">
      <xdr:nvSpPr>
        <xdr:cNvPr id="75" name="【図書館】&#10;有形固定資産減価償却率該当値テキスト"/>
        <xdr:cNvSpPr txBox="1"/>
      </xdr:nvSpPr>
      <xdr:spPr>
        <a:xfrm>
          <a:off x="4673600"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64588</xdr:rowOff>
    </xdr:from>
    <xdr:to>
      <xdr:col>20</xdr:col>
      <xdr:colOff>38100</xdr:colOff>
      <xdr:row>38</xdr:row>
      <xdr:rowOff>166188</xdr:rowOff>
    </xdr:to>
    <xdr:sp macro="" textlink="">
      <xdr:nvSpPr>
        <xdr:cNvPr id="76" name="楕円 75"/>
        <xdr:cNvSpPr/>
      </xdr:nvSpPr>
      <xdr:spPr>
        <a:xfrm>
          <a:off x="3746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151312</xdr:rowOff>
    </xdr:to>
    <xdr:cxnSp macro="">
      <xdr:nvCxnSpPr>
        <xdr:cNvPr id="77" name="直線コネクタ 76"/>
        <xdr:cNvCxnSpPr/>
      </xdr:nvCxnSpPr>
      <xdr:spPr>
        <a:xfrm>
          <a:off x="3797300" y="66304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115388</xdr:rowOff>
    </xdr:to>
    <xdr:cxnSp macro="">
      <xdr:nvCxnSpPr>
        <xdr:cNvPr id="79" name="直線コネクタ 78"/>
        <xdr:cNvCxnSpPr/>
      </xdr:nvCxnSpPr>
      <xdr:spPr>
        <a:xfrm>
          <a:off x="2908300" y="659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79466</xdr:rowOff>
    </xdr:to>
    <xdr:cxnSp macro="">
      <xdr:nvCxnSpPr>
        <xdr:cNvPr id="81" name="直線コネクタ 80"/>
        <xdr:cNvCxnSpPr/>
      </xdr:nvCxnSpPr>
      <xdr:spPr>
        <a:xfrm>
          <a:off x="2019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43543</xdr:rowOff>
    </xdr:to>
    <xdr:cxnSp macro="">
      <xdr:nvCxnSpPr>
        <xdr:cNvPr id="83" name="直線コネクタ 82"/>
        <xdr:cNvCxnSpPr/>
      </xdr:nvCxnSpPr>
      <xdr:spPr>
        <a:xfrm>
          <a:off x="1130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157315</xdr:rowOff>
    </xdr:from>
    <xdr:ext cx="405111" cy="259045"/>
    <xdr:sp macro="" textlink="">
      <xdr:nvSpPr>
        <xdr:cNvPr id="88" name="n_1mainValue【図書館】&#10;有形固定資産減価償却率"/>
        <xdr:cNvSpPr txBox="1"/>
      </xdr:nvSpPr>
      <xdr:spPr>
        <a:xfrm>
          <a:off x="3582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9" name="n_2mainValue【図書館】&#10;有形固定資産減価償却率"/>
        <xdr:cNvSpPr txBox="1"/>
      </xdr:nvSpPr>
      <xdr:spPr>
        <a:xfrm>
          <a:off x="2705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xdr:cNvSpPr txBox="1"/>
      </xdr:nvSpPr>
      <xdr:spPr>
        <a:xfrm>
          <a:off x="1816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1" name="n_4mainValue【図書館】&#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157988</xdr:rowOff>
    </xdr:from>
    <xdr:to>
      <xdr:col>55</xdr:col>
      <xdr:colOff>50800</xdr:colOff>
      <xdr:row>41</xdr:row>
      <xdr:rowOff>88138</xdr:rowOff>
    </xdr:to>
    <xdr:sp macro="" textlink="">
      <xdr:nvSpPr>
        <xdr:cNvPr id="129" name="楕円 128"/>
        <xdr:cNvSpPr/>
      </xdr:nvSpPr>
      <xdr:spPr>
        <a:xfrm>
          <a:off x="10426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72915</xdr:rowOff>
    </xdr:from>
    <xdr:ext cx="469744" cy="259045"/>
    <xdr:sp macro="" textlink="">
      <xdr:nvSpPr>
        <xdr:cNvPr id="130" name="【図書館】&#10;一人当たり面積該当値テキスト"/>
        <xdr:cNvSpPr txBox="1"/>
      </xdr:nvSpPr>
      <xdr:spPr>
        <a:xfrm>
          <a:off x="10515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1" name="楕円 130"/>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37338</xdr:rowOff>
    </xdr:from>
    <xdr:to>
      <xdr:col>55</xdr:col>
      <xdr:colOff>0</xdr:colOff>
      <xdr:row>41</xdr:row>
      <xdr:rowOff>41910</xdr:rowOff>
    </xdr:to>
    <xdr:cxnSp macro="">
      <xdr:nvCxnSpPr>
        <xdr:cNvPr id="132" name="直線コネクタ 131"/>
        <xdr:cNvCxnSpPr/>
      </xdr:nvCxnSpPr>
      <xdr:spPr>
        <a:xfrm flipV="1">
          <a:off x="9639300" y="7066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3" name="楕円 132"/>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4" name="直線コネクタ 133"/>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5" name="楕円 134"/>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6" name="直線コネクタ 135"/>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167132</xdr:rowOff>
    </xdr:from>
    <xdr:to>
      <xdr:col>36</xdr:col>
      <xdr:colOff>165100</xdr:colOff>
      <xdr:row>41</xdr:row>
      <xdr:rowOff>97282</xdr:rowOff>
    </xdr:to>
    <xdr:sp macro="" textlink="">
      <xdr:nvSpPr>
        <xdr:cNvPr id="137" name="楕円 136"/>
        <xdr:cNvSpPr/>
      </xdr:nvSpPr>
      <xdr:spPr>
        <a:xfrm>
          <a:off x="6921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46482</xdr:rowOff>
    </xdr:to>
    <xdr:cxnSp macro="">
      <xdr:nvCxnSpPr>
        <xdr:cNvPr id="138" name="直線コネクタ 137"/>
        <xdr:cNvCxnSpPr/>
      </xdr:nvCxnSpPr>
      <xdr:spPr>
        <a:xfrm flipV="1">
          <a:off x="6972300" y="7071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3"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4"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5"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88409</xdr:rowOff>
    </xdr:from>
    <xdr:ext cx="469744" cy="259045"/>
    <xdr:sp macro="" textlink="">
      <xdr:nvSpPr>
        <xdr:cNvPr id="146" name="n_4mainValue【図書館】&#10;一人当たり面積"/>
        <xdr:cNvSpPr txBox="1"/>
      </xdr:nvSpPr>
      <xdr:spPr>
        <a:xfrm>
          <a:off x="6737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87" name="楕円 186"/>
        <xdr:cNvSpPr/>
      </xdr:nvSpPr>
      <xdr:spPr>
        <a:xfrm>
          <a:off x="4584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88" name="【体育館・プール】&#10;有形固定資産減価償却率該当値テキスト"/>
        <xdr:cNvSpPr txBox="1"/>
      </xdr:nvSpPr>
      <xdr:spPr>
        <a:xfrm>
          <a:off x="4673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189" name="楕円 188"/>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102870</xdr:rowOff>
    </xdr:to>
    <xdr:cxnSp macro="">
      <xdr:nvCxnSpPr>
        <xdr:cNvPr id="190" name="直線コネクタ 189"/>
        <xdr:cNvCxnSpPr/>
      </xdr:nvCxnSpPr>
      <xdr:spPr>
        <a:xfrm>
          <a:off x="3797300" y="106965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145415</xdr:rowOff>
    </xdr:from>
    <xdr:to>
      <xdr:col>15</xdr:col>
      <xdr:colOff>101600</xdr:colOff>
      <xdr:row>62</xdr:row>
      <xdr:rowOff>75565</xdr:rowOff>
    </xdr:to>
    <xdr:sp macro="" textlink="">
      <xdr:nvSpPr>
        <xdr:cNvPr id="191" name="楕円 190"/>
        <xdr:cNvSpPr/>
      </xdr:nvSpPr>
      <xdr:spPr>
        <a:xfrm>
          <a:off x="2857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66675</xdr:rowOff>
    </xdr:to>
    <xdr:cxnSp macro="">
      <xdr:nvCxnSpPr>
        <xdr:cNvPr id="192" name="直線コネクタ 191"/>
        <xdr:cNvCxnSpPr/>
      </xdr:nvCxnSpPr>
      <xdr:spPr>
        <a:xfrm>
          <a:off x="2908300" y="10654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93980</xdr:rowOff>
    </xdr:from>
    <xdr:to>
      <xdr:col>10</xdr:col>
      <xdr:colOff>165100</xdr:colOff>
      <xdr:row>62</xdr:row>
      <xdr:rowOff>24130</xdr:rowOff>
    </xdr:to>
    <xdr:sp macro="" textlink="">
      <xdr:nvSpPr>
        <xdr:cNvPr id="193" name="楕円 192"/>
        <xdr:cNvSpPr/>
      </xdr:nvSpPr>
      <xdr:spPr>
        <a:xfrm>
          <a:off x="196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144780</xdr:rowOff>
    </xdr:from>
    <xdr:to>
      <xdr:col>15</xdr:col>
      <xdr:colOff>50800</xdr:colOff>
      <xdr:row>62</xdr:row>
      <xdr:rowOff>24765</xdr:rowOff>
    </xdr:to>
    <xdr:cxnSp macro="">
      <xdr:nvCxnSpPr>
        <xdr:cNvPr id="194" name="直線コネクタ 193"/>
        <xdr:cNvCxnSpPr/>
      </xdr:nvCxnSpPr>
      <xdr:spPr>
        <a:xfrm>
          <a:off x="2019300" y="10603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92075</xdr:rowOff>
    </xdr:from>
    <xdr:to>
      <xdr:col>6</xdr:col>
      <xdr:colOff>38100</xdr:colOff>
      <xdr:row>62</xdr:row>
      <xdr:rowOff>22225</xdr:rowOff>
    </xdr:to>
    <xdr:sp macro="" textlink="">
      <xdr:nvSpPr>
        <xdr:cNvPr id="195" name="楕円 194"/>
        <xdr:cNvSpPr/>
      </xdr:nvSpPr>
      <xdr:spPr>
        <a:xfrm>
          <a:off x="1079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142875</xdr:rowOff>
    </xdr:from>
    <xdr:to>
      <xdr:col>10</xdr:col>
      <xdr:colOff>114300</xdr:colOff>
      <xdr:row>61</xdr:row>
      <xdr:rowOff>144780</xdr:rowOff>
    </xdr:to>
    <xdr:cxnSp macro="">
      <xdr:nvCxnSpPr>
        <xdr:cNvPr id="196" name="直線コネクタ 195"/>
        <xdr:cNvCxnSpPr/>
      </xdr:nvCxnSpPr>
      <xdr:spPr>
        <a:xfrm>
          <a:off x="1130300" y="10601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201" name="n_1mainValue【体育館・プール】&#10;有形固定資産減価償却率"/>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202" name="n_2mainValue【体育館・プール】&#10;有形固定資産減価償却率"/>
        <xdr:cNvSpPr txBox="1"/>
      </xdr:nvSpPr>
      <xdr:spPr>
        <a:xfrm>
          <a:off x="2705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15257</xdr:rowOff>
    </xdr:from>
    <xdr:ext cx="405111" cy="259045"/>
    <xdr:sp macro="" textlink="">
      <xdr:nvSpPr>
        <xdr:cNvPr id="203" name="n_3mainValue【体育館・プール】&#10;有形固定資産減価償却率"/>
        <xdr:cNvSpPr txBox="1"/>
      </xdr:nvSpPr>
      <xdr:spPr>
        <a:xfrm>
          <a:off x="1816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13352</xdr:rowOff>
    </xdr:from>
    <xdr:ext cx="405111" cy="259045"/>
    <xdr:sp macro="" textlink="">
      <xdr:nvSpPr>
        <xdr:cNvPr id="204" name="n_4mainValue【体育館・プール】&#10;有形固定資産減価償却率"/>
        <xdr:cNvSpPr txBox="1"/>
      </xdr:nvSpPr>
      <xdr:spPr>
        <a:xfrm>
          <a:off x="927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77651</xdr:rowOff>
    </xdr:from>
    <xdr:to>
      <xdr:col>55</xdr:col>
      <xdr:colOff>50800</xdr:colOff>
      <xdr:row>63</xdr:row>
      <xdr:rowOff>7801</xdr:rowOff>
    </xdr:to>
    <xdr:sp macro="" textlink="">
      <xdr:nvSpPr>
        <xdr:cNvPr id="246" name="楕円 245"/>
        <xdr:cNvSpPr/>
      </xdr:nvSpPr>
      <xdr:spPr>
        <a:xfrm>
          <a:off x="10426700" y="10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56078</xdr:rowOff>
    </xdr:from>
    <xdr:ext cx="469744" cy="259045"/>
    <xdr:sp macro="" textlink="">
      <xdr:nvSpPr>
        <xdr:cNvPr id="247" name="【体育館・プール】&#10;一人当たり面積該当値テキスト"/>
        <xdr:cNvSpPr txBox="1"/>
      </xdr:nvSpPr>
      <xdr:spPr>
        <a:xfrm>
          <a:off x="10515600" y="1068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84183</xdr:rowOff>
    </xdr:from>
    <xdr:to>
      <xdr:col>50</xdr:col>
      <xdr:colOff>165100</xdr:colOff>
      <xdr:row>63</xdr:row>
      <xdr:rowOff>14333</xdr:rowOff>
    </xdr:to>
    <xdr:sp macro="" textlink="">
      <xdr:nvSpPr>
        <xdr:cNvPr id="248" name="楕円 247"/>
        <xdr:cNvSpPr/>
      </xdr:nvSpPr>
      <xdr:spPr>
        <a:xfrm>
          <a:off x="9588500" y="107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128451</xdr:rowOff>
    </xdr:from>
    <xdr:to>
      <xdr:col>55</xdr:col>
      <xdr:colOff>0</xdr:colOff>
      <xdr:row>62</xdr:row>
      <xdr:rowOff>134983</xdr:rowOff>
    </xdr:to>
    <xdr:cxnSp macro="">
      <xdr:nvCxnSpPr>
        <xdr:cNvPr id="249" name="直線コネクタ 248"/>
        <xdr:cNvCxnSpPr/>
      </xdr:nvCxnSpPr>
      <xdr:spPr>
        <a:xfrm flipV="1">
          <a:off x="9639300" y="107583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89626</xdr:rowOff>
    </xdr:from>
    <xdr:to>
      <xdr:col>46</xdr:col>
      <xdr:colOff>38100</xdr:colOff>
      <xdr:row>63</xdr:row>
      <xdr:rowOff>19776</xdr:rowOff>
    </xdr:to>
    <xdr:sp macro="" textlink="">
      <xdr:nvSpPr>
        <xdr:cNvPr id="250" name="楕円 249"/>
        <xdr:cNvSpPr/>
      </xdr:nvSpPr>
      <xdr:spPr>
        <a:xfrm>
          <a:off x="8699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134983</xdr:rowOff>
    </xdr:from>
    <xdr:to>
      <xdr:col>50</xdr:col>
      <xdr:colOff>114300</xdr:colOff>
      <xdr:row>62</xdr:row>
      <xdr:rowOff>140426</xdr:rowOff>
    </xdr:to>
    <xdr:cxnSp macro="">
      <xdr:nvCxnSpPr>
        <xdr:cNvPr id="251" name="直線コネクタ 250"/>
        <xdr:cNvCxnSpPr/>
      </xdr:nvCxnSpPr>
      <xdr:spPr>
        <a:xfrm flipV="1">
          <a:off x="8750300" y="1076488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96157</xdr:rowOff>
    </xdr:from>
    <xdr:to>
      <xdr:col>41</xdr:col>
      <xdr:colOff>101600</xdr:colOff>
      <xdr:row>63</xdr:row>
      <xdr:rowOff>26307</xdr:rowOff>
    </xdr:to>
    <xdr:sp macro="" textlink="">
      <xdr:nvSpPr>
        <xdr:cNvPr id="252" name="楕円 251"/>
        <xdr:cNvSpPr/>
      </xdr:nvSpPr>
      <xdr:spPr>
        <a:xfrm>
          <a:off x="781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140426</xdr:rowOff>
    </xdr:from>
    <xdr:to>
      <xdr:col>45</xdr:col>
      <xdr:colOff>177800</xdr:colOff>
      <xdr:row>62</xdr:row>
      <xdr:rowOff>146957</xdr:rowOff>
    </xdr:to>
    <xdr:cxnSp macro="">
      <xdr:nvCxnSpPr>
        <xdr:cNvPr id="253" name="直線コネクタ 252"/>
        <xdr:cNvCxnSpPr/>
      </xdr:nvCxnSpPr>
      <xdr:spPr>
        <a:xfrm flipV="1">
          <a:off x="7861300" y="107703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101600</xdr:rowOff>
    </xdr:from>
    <xdr:to>
      <xdr:col>36</xdr:col>
      <xdr:colOff>165100</xdr:colOff>
      <xdr:row>63</xdr:row>
      <xdr:rowOff>31750</xdr:rowOff>
    </xdr:to>
    <xdr:sp macro="" textlink="">
      <xdr:nvSpPr>
        <xdr:cNvPr id="254" name="楕円 253"/>
        <xdr:cNvSpPr/>
      </xdr:nvSpPr>
      <xdr:spPr>
        <a:xfrm>
          <a:off x="692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146957</xdr:rowOff>
    </xdr:from>
    <xdr:to>
      <xdr:col>41</xdr:col>
      <xdr:colOff>50800</xdr:colOff>
      <xdr:row>62</xdr:row>
      <xdr:rowOff>152400</xdr:rowOff>
    </xdr:to>
    <xdr:cxnSp macro="">
      <xdr:nvCxnSpPr>
        <xdr:cNvPr id="255" name="直線コネクタ 254"/>
        <xdr:cNvCxnSpPr/>
      </xdr:nvCxnSpPr>
      <xdr:spPr>
        <a:xfrm flipV="1">
          <a:off x="6972300" y="1077685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5460</xdr:rowOff>
    </xdr:from>
    <xdr:ext cx="469744" cy="259045"/>
    <xdr:sp macro="" textlink="">
      <xdr:nvSpPr>
        <xdr:cNvPr id="260" name="n_1mainValue【体育館・プール】&#10;一人当たり面積"/>
        <xdr:cNvSpPr txBox="1"/>
      </xdr:nvSpPr>
      <xdr:spPr>
        <a:xfrm>
          <a:off x="9391727"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10903</xdr:rowOff>
    </xdr:from>
    <xdr:ext cx="469744" cy="259045"/>
    <xdr:sp macro="" textlink="">
      <xdr:nvSpPr>
        <xdr:cNvPr id="261" name="n_2mainValue【体育館・プール】&#10;一人当たり面積"/>
        <xdr:cNvSpPr txBox="1"/>
      </xdr:nvSpPr>
      <xdr:spPr>
        <a:xfrm>
          <a:off x="8515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17434</xdr:rowOff>
    </xdr:from>
    <xdr:ext cx="469744" cy="259045"/>
    <xdr:sp macro="" textlink="">
      <xdr:nvSpPr>
        <xdr:cNvPr id="262" name="n_3mainValue【体育館・プール】&#10;一人当たり面積"/>
        <xdr:cNvSpPr txBox="1"/>
      </xdr:nvSpPr>
      <xdr:spPr>
        <a:xfrm>
          <a:off x="7626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22877</xdr:rowOff>
    </xdr:from>
    <xdr:ext cx="469744" cy="259045"/>
    <xdr:sp macro="" textlink="">
      <xdr:nvSpPr>
        <xdr:cNvPr id="263" name="n_4mainValue【体育館・プール】&#10;一人当たり面積"/>
        <xdr:cNvSpPr txBox="1"/>
      </xdr:nvSpPr>
      <xdr:spPr>
        <a:xfrm>
          <a:off x="6737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304" name="楕円 303"/>
        <xdr:cNvSpPr/>
      </xdr:nvSpPr>
      <xdr:spPr>
        <a:xfrm>
          <a:off x="4584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19066</xdr:rowOff>
    </xdr:from>
    <xdr:ext cx="405111" cy="259045"/>
    <xdr:sp macro="" textlink="">
      <xdr:nvSpPr>
        <xdr:cNvPr id="305" name="【福祉施設】&#10;有形固定資産減価償却率該当値テキスト"/>
        <xdr:cNvSpPr txBox="1"/>
      </xdr:nvSpPr>
      <xdr:spPr>
        <a:xfrm>
          <a:off x="4673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306" name="楕円 305"/>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91439</xdr:rowOff>
    </xdr:to>
    <xdr:cxnSp macro="">
      <xdr:nvCxnSpPr>
        <xdr:cNvPr id="307" name="直線コネクタ 306"/>
        <xdr:cNvCxnSpPr/>
      </xdr:nvCxnSpPr>
      <xdr:spPr>
        <a:xfrm>
          <a:off x="3797300" y="141103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308" name="楕円 307"/>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51436</xdr:rowOff>
    </xdr:to>
    <xdr:cxnSp macro="">
      <xdr:nvCxnSpPr>
        <xdr:cNvPr id="309" name="直線コネクタ 308"/>
        <xdr:cNvCxnSpPr/>
      </xdr:nvCxnSpPr>
      <xdr:spPr>
        <a:xfrm>
          <a:off x="2908300" y="140569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74930</xdr:rowOff>
    </xdr:from>
    <xdr:to>
      <xdr:col>10</xdr:col>
      <xdr:colOff>165100</xdr:colOff>
      <xdr:row>82</xdr:row>
      <xdr:rowOff>5080</xdr:rowOff>
    </xdr:to>
    <xdr:sp macro="" textlink="">
      <xdr:nvSpPr>
        <xdr:cNvPr id="310" name="楕円 309"/>
        <xdr:cNvSpPr/>
      </xdr:nvSpPr>
      <xdr:spPr>
        <a:xfrm>
          <a:off x="1968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125730</xdr:rowOff>
    </xdr:from>
    <xdr:to>
      <xdr:col>15</xdr:col>
      <xdr:colOff>50800</xdr:colOff>
      <xdr:row>81</xdr:row>
      <xdr:rowOff>169545</xdr:rowOff>
    </xdr:to>
    <xdr:cxnSp macro="">
      <xdr:nvCxnSpPr>
        <xdr:cNvPr id="311" name="直線コネクタ 310"/>
        <xdr:cNvCxnSpPr/>
      </xdr:nvCxnSpPr>
      <xdr:spPr>
        <a:xfrm>
          <a:off x="2019300" y="14013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38736</xdr:rowOff>
    </xdr:from>
    <xdr:to>
      <xdr:col>6</xdr:col>
      <xdr:colOff>38100</xdr:colOff>
      <xdr:row>81</xdr:row>
      <xdr:rowOff>140336</xdr:rowOff>
    </xdr:to>
    <xdr:sp macro="" textlink="">
      <xdr:nvSpPr>
        <xdr:cNvPr id="312" name="楕円 311"/>
        <xdr:cNvSpPr/>
      </xdr:nvSpPr>
      <xdr:spPr>
        <a:xfrm>
          <a:off x="107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125730</xdr:rowOff>
    </xdr:to>
    <xdr:cxnSp macro="">
      <xdr:nvCxnSpPr>
        <xdr:cNvPr id="313" name="直線コネクタ 312"/>
        <xdr:cNvCxnSpPr/>
      </xdr:nvCxnSpPr>
      <xdr:spPr>
        <a:xfrm>
          <a:off x="1130300" y="1397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5" name="n_2aveValue【福祉施設】&#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6"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17" name="n_4aveValue【福祉施設】&#10;有形固定資産減価償却率"/>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93363</xdr:rowOff>
    </xdr:from>
    <xdr:ext cx="405111" cy="259045"/>
    <xdr:sp macro="" textlink="">
      <xdr:nvSpPr>
        <xdr:cNvPr id="318" name="n_1mainValue【福祉施設】&#10;有形固定資産減価償却率"/>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40022</xdr:rowOff>
    </xdr:from>
    <xdr:ext cx="405111" cy="259045"/>
    <xdr:sp macro="" textlink="">
      <xdr:nvSpPr>
        <xdr:cNvPr id="319" name="n_2mainValue【福祉施設】&#10;有形固定資産減価償却率"/>
        <xdr:cNvSpPr txBox="1"/>
      </xdr:nvSpPr>
      <xdr:spPr>
        <a:xfrm>
          <a:off x="2705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20" name="n_3main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131463</xdr:rowOff>
    </xdr:from>
    <xdr:ext cx="405111" cy="259045"/>
    <xdr:sp macro="" textlink="">
      <xdr:nvSpPr>
        <xdr:cNvPr id="321" name="n_4mainValue【福祉施設】&#10;有形固定資産減価償却率"/>
        <xdr:cNvSpPr txBox="1"/>
      </xdr:nvSpPr>
      <xdr:spPr>
        <a:xfrm>
          <a:off x="927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48" name="【福祉施設】&#10;一人当たり面積平均値テキスト"/>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39878</xdr:rowOff>
    </xdr:from>
    <xdr:to>
      <xdr:col>55</xdr:col>
      <xdr:colOff>50800</xdr:colOff>
      <xdr:row>82</xdr:row>
      <xdr:rowOff>141478</xdr:rowOff>
    </xdr:to>
    <xdr:sp macro="" textlink="">
      <xdr:nvSpPr>
        <xdr:cNvPr id="359" name="楕円 358"/>
        <xdr:cNvSpPr/>
      </xdr:nvSpPr>
      <xdr:spPr>
        <a:xfrm>
          <a:off x="104267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62755</xdr:rowOff>
    </xdr:from>
    <xdr:ext cx="469744" cy="259045"/>
    <xdr:sp macro="" textlink="">
      <xdr:nvSpPr>
        <xdr:cNvPr id="360" name="【福祉施設】&#10;一人当たり面積該当値テキスト"/>
        <xdr:cNvSpPr txBox="1"/>
      </xdr:nvSpPr>
      <xdr:spPr>
        <a:xfrm>
          <a:off x="10515600" y="139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51308</xdr:rowOff>
    </xdr:from>
    <xdr:to>
      <xdr:col>50</xdr:col>
      <xdr:colOff>165100</xdr:colOff>
      <xdr:row>82</xdr:row>
      <xdr:rowOff>152908</xdr:rowOff>
    </xdr:to>
    <xdr:sp macro="" textlink="">
      <xdr:nvSpPr>
        <xdr:cNvPr id="361" name="楕円 360"/>
        <xdr:cNvSpPr/>
      </xdr:nvSpPr>
      <xdr:spPr>
        <a:xfrm>
          <a:off x="9588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90678</xdr:rowOff>
    </xdr:from>
    <xdr:to>
      <xdr:col>55</xdr:col>
      <xdr:colOff>0</xdr:colOff>
      <xdr:row>82</xdr:row>
      <xdr:rowOff>102108</xdr:rowOff>
    </xdr:to>
    <xdr:cxnSp macro="">
      <xdr:nvCxnSpPr>
        <xdr:cNvPr id="362" name="直線コネクタ 361"/>
        <xdr:cNvCxnSpPr/>
      </xdr:nvCxnSpPr>
      <xdr:spPr>
        <a:xfrm flipV="1">
          <a:off x="9639300" y="141495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60452</xdr:rowOff>
    </xdr:from>
    <xdr:to>
      <xdr:col>46</xdr:col>
      <xdr:colOff>38100</xdr:colOff>
      <xdr:row>82</xdr:row>
      <xdr:rowOff>162052</xdr:rowOff>
    </xdr:to>
    <xdr:sp macro="" textlink="">
      <xdr:nvSpPr>
        <xdr:cNvPr id="363" name="楕円 362"/>
        <xdr:cNvSpPr/>
      </xdr:nvSpPr>
      <xdr:spPr>
        <a:xfrm>
          <a:off x="8699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102108</xdr:rowOff>
    </xdr:from>
    <xdr:to>
      <xdr:col>50</xdr:col>
      <xdr:colOff>114300</xdr:colOff>
      <xdr:row>82</xdr:row>
      <xdr:rowOff>111252</xdr:rowOff>
    </xdr:to>
    <xdr:cxnSp macro="">
      <xdr:nvCxnSpPr>
        <xdr:cNvPr id="364" name="直線コネクタ 363"/>
        <xdr:cNvCxnSpPr/>
      </xdr:nvCxnSpPr>
      <xdr:spPr>
        <a:xfrm flipV="1">
          <a:off x="8750300" y="1416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74168</xdr:rowOff>
    </xdr:from>
    <xdr:to>
      <xdr:col>41</xdr:col>
      <xdr:colOff>101600</xdr:colOff>
      <xdr:row>83</xdr:row>
      <xdr:rowOff>4318</xdr:rowOff>
    </xdr:to>
    <xdr:sp macro="" textlink="">
      <xdr:nvSpPr>
        <xdr:cNvPr id="365" name="楕円 364"/>
        <xdr:cNvSpPr/>
      </xdr:nvSpPr>
      <xdr:spPr>
        <a:xfrm>
          <a:off x="7810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111252</xdr:rowOff>
    </xdr:from>
    <xdr:to>
      <xdr:col>45</xdr:col>
      <xdr:colOff>177800</xdr:colOff>
      <xdr:row>82</xdr:row>
      <xdr:rowOff>124968</xdr:rowOff>
    </xdr:to>
    <xdr:cxnSp macro="">
      <xdr:nvCxnSpPr>
        <xdr:cNvPr id="366" name="直線コネクタ 365"/>
        <xdr:cNvCxnSpPr/>
      </xdr:nvCxnSpPr>
      <xdr:spPr>
        <a:xfrm flipV="1">
          <a:off x="7861300" y="141701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83313</xdr:rowOff>
    </xdr:from>
    <xdr:to>
      <xdr:col>36</xdr:col>
      <xdr:colOff>165100</xdr:colOff>
      <xdr:row>83</xdr:row>
      <xdr:rowOff>13463</xdr:rowOff>
    </xdr:to>
    <xdr:sp macro="" textlink="">
      <xdr:nvSpPr>
        <xdr:cNvPr id="367" name="楕円 366"/>
        <xdr:cNvSpPr/>
      </xdr:nvSpPr>
      <xdr:spPr>
        <a:xfrm>
          <a:off x="6921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124968</xdr:rowOff>
    </xdr:from>
    <xdr:to>
      <xdr:col>41</xdr:col>
      <xdr:colOff>50800</xdr:colOff>
      <xdr:row>82</xdr:row>
      <xdr:rowOff>134113</xdr:rowOff>
    </xdr:to>
    <xdr:cxnSp macro="">
      <xdr:nvCxnSpPr>
        <xdr:cNvPr id="368" name="直線コネクタ 367"/>
        <xdr:cNvCxnSpPr/>
      </xdr:nvCxnSpPr>
      <xdr:spPr>
        <a:xfrm flipV="1">
          <a:off x="6972300" y="141838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369" name="n_1aveValue【福祉施設】&#10;一人当たり面積"/>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0" name="n_2aveValue【福祉施設】&#10;一人当たり面積"/>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371" name="n_3aveValue【福祉施設】&#10;一人当たり面積"/>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福祉施設】&#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169435</xdr:rowOff>
    </xdr:from>
    <xdr:ext cx="469744" cy="259045"/>
    <xdr:sp macro="" textlink="">
      <xdr:nvSpPr>
        <xdr:cNvPr id="373" name="n_1mainValue【福祉施設】&#10;一人当たり面積"/>
        <xdr:cNvSpPr txBox="1"/>
      </xdr:nvSpPr>
      <xdr:spPr>
        <a:xfrm>
          <a:off x="93917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7129</xdr:rowOff>
    </xdr:from>
    <xdr:ext cx="469744" cy="259045"/>
    <xdr:sp macro="" textlink="">
      <xdr:nvSpPr>
        <xdr:cNvPr id="374" name="n_2mainValue【福祉施設】&#10;一人当たり面積"/>
        <xdr:cNvSpPr txBox="1"/>
      </xdr:nvSpPr>
      <xdr:spPr>
        <a:xfrm>
          <a:off x="8515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20845</xdr:rowOff>
    </xdr:from>
    <xdr:ext cx="469744" cy="259045"/>
    <xdr:sp macro="" textlink="">
      <xdr:nvSpPr>
        <xdr:cNvPr id="375" name="n_3mainValue【福祉施設】&#10;一人当たり面積"/>
        <xdr:cNvSpPr txBox="1"/>
      </xdr:nvSpPr>
      <xdr:spPr>
        <a:xfrm>
          <a:off x="7626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29990</xdr:rowOff>
    </xdr:from>
    <xdr:ext cx="469744" cy="259045"/>
    <xdr:sp macro="" textlink="">
      <xdr:nvSpPr>
        <xdr:cNvPr id="376" name="n_4mainValue【福祉施設】&#10;一人当たり面積"/>
        <xdr:cNvSpPr txBox="1"/>
      </xdr:nvSpPr>
      <xdr:spPr>
        <a:xfrm>
          <a:off x="6737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7" name="【市民会館】&#10;有形固定資産減価償却率平均値テキスト"/>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418" name="楕円 417"/>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419" name="【市民会館】&#10;有形固定資産減価償却率該当値テキスト"/>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129902</xdr:rowOff>
    </xdr:from>
    <xdr:to>
      <xdr:col>20</xdr:col>
      <xdr:colOff>38100</xdr:colOff>
      <xdr:row>104</xdr:row>
      <xdr:rowOff>60052</xdr:rowOff>
    </xdr:to>
    <xdr:sp macro="" textlink="">
      <xdr:nvSpPr>
        <xdr:cNvPr id="420" name="楕円 419"/>
        <xdr:cNvSpPr/>
      </xdr:nvSpPr>
      <xdr:spPr>
        <a:xfrm>
          <a:off x="3746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43543</xdr:rowOff>
    </xdr:to>
    <xdr:cxnSp macro="">
      <xdr:nvCxnSpPr>
        <xdr:cNvPr id="421" name="直線コネクタ 420"/>
        <xdr:cNvCxnSpPr/>
      </xdr:nvCxnSpPr>
      <xdr:spPr>
        <a:xfrm>
          <a:off x="3797300" y="178400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422" name="楕円 421"/>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9252</xdr:rowOff>
    </xdr:to>
    <xdr:cxnSp macro="">
      <xdr:nvCxnSpPr>
        <xdr:cNvPr id="423" name="直線コネクタ 422"/>
        <xdr:cNvCxnSpPr/>
      </xdr:nvCxnSpPr>
      <xdr:spPr>
        <a:xfrm>
          <a:off x="2908300" y="178041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80918</xdr:rowOff>
    </xdr:from>
    <xdr:to>
      <xdr:col>10</xdr:col>
      <xdr:colOff>165100</xdr:colOff>
      <xdr:row>104</xdr:row>
      <xdr:rowOff>11068</xdr:rowOff>
    </xdr:to>
    <xdr:sp macro="" textlink="">
      <xdr:nvSpPr>
        <xdr:cNvPr id="424" name="楕円 423"/>
        <xdr:cNvSpPr/>
      </xdr:nvSpPr>
      <xdr:spPr>
        <a:xfrm>
          <a:off x="1968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131718</xdr:rowOff>
    </xdr:from>
    <xdr:to>
      <xdr:col>15</xdr:col>
      <xdr:colOff>50800</xdr:colOff>
      <xdr:row>103</xdr:row>
      <xdr:rowOff>144780</xdr:rowOff>
    </xdr:to>
    <xdr:cxnSp macro="">
      <xdr:nvCxnSpPr>
        <xdr:cNvPr id="425" name="直線コネクタ 424"/>
        <xdr:cNvCxnSpPr/>
      </xdr:nvCxnSpPr>
      <xdr:spPr>
        <a:xfrm>
          <a:off x="2019300" y="1779106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22134</xdr:rowOff>
    </xdr:from>
    <xdr:to>
      <xdr:col>6</xdr:col>
      <xdr:colOff>38100</xdr:colOff>
      <xdr:row>103</xdr:row>
      <xdr:rowOff>123734</xdr:rowOff>
    </xdr:to>
    <xdr:sp macro="" textlink="">
      <xdr:nvSpPr>
        <xdr:cNvPr id="426" name="楕円 425"/>
        <xdr:cNvSpPr/>
      </xdr:nvSpPr>
      <xdr:spPr>
        <a:xfrm>
          <a:off x="1079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72934</xdr:rowOff>
    </xdr:from>
    <xdr:to>
      <xdr:col>10</xdr:col>
      <xdr:colOff>114300</xdr:colOff>
      <xdr:row>103</xdr:row>
      <xdr:rowOff>131718</xdr:rowOff>
    </xdr:to>
    <xdr:cxnSp macro="">
      <xdr:nvCxnSpPr>
        <xdr:cNvPr id="427" name="直線コネクタ 426"/>
        <xdr:cNvCxnSpPr/>
      </xdr:nvCxnSpPr>
      <xdr:spPr>
        <a:xfrm>
          <a:off x="1130300" y="177322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428" name="n_1ave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429" name="n_2aveValue【市民会館】&#10;有形固定資産減価償却率"/>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市民会館】&#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76579</xdr:rowOff>
    </xdr:from>
    <xdr:ext cx="405111" cy="259045"/>
    <xdr:sp macro="" textlink="">
      <xdr:nvSpPr>
        <xdr:cNvPr id="432" name="n_1mainValue【市民会館】&#10;有形固定資産減価償却率"/>
        <xdr:cNvSpPr txBox="1"/>
      </xdr:nvSpPr>
      <xdr:spPr>
        <a:xfrm>
          <a:off x="3582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433" name="n_2mainValue【市民会館】&#10;有形固定資産減価償却率"/>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27595</xdr:rowOff>
    </xdr:from>
    <xdr:ext cx="405111" cy="259045"/>
    <xdr:sp macro="" textlink="">
      <xdr:nvSpPr>
        <xdr:cNvPr id="434" name="n_3mainValue【市民会館】&#10;有形固定資産減価償却率"/>
        <xdr:cNvSpPr txBox="1"/>
      </xdr:nvSpPr>
      <xdr:spPr>
        <a:xfrm>
          <a:off x="1816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140261</xdr:rowOff>
    </xdr:from>
    <xdr:ext cx="405111" cy="259045"/>
    <xdr:sp macro="" textlink="">
      <xdr:nvSpPr>
        <xdr:cNvPr id="435" name="n_4mainValue【市民会館】&#10;有形固定資産減価償却率"/>
        <xdr:cNvSpPr txBox="1"/>
      </xdr:nvSpPr>
      <xdr:spPr>
        <a:xfrm>
          <a:off x="927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6" name="【市民会館】&#10;一人当たり面積平均値テキスト"/>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74386</xdr:rowOff>
    </xdr:from>
    <xdr:to>
      <xdr:col>55</xdr:col>
      <xdr:colOff>50800</xdr:colOff>
      <xdr:row>108</xdr:row>
      <xdr:rowOff>4536</xdr:rowOff>
    </xdr:to>
    <xdr:sp macro="" textlink="">
      <xdr:nvSpPr>
        <xdr:cNvPr id="477" name="楕円 476"/>
        <xdr:cNvSpPr/>
      </xdr:nvSpPr>
      <xdr:spPr>
        <a:xfrm>
          <a:off x="104267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52813</xdr:rowOff>
    </xdr:from>
    <xdr:ext cx="469744" cy="259045"/>
    <xdr:sp macro="" textlink="">
      <xdr:nvSpPr>
        <xdr:cNvPr id="478" name="【市民会館】&#10;一人当たり面積該当値テキスト"/>
        <xdr:cNvSpPr txBox="1"/>
      </xdr:nvSpPr>
      <xdr:spPr>
        <a:xfrm>
          <a:off x="10515600"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31931</xdr:rowOff>
    </xdr:from>
    <xdr:to>
      <xdr:col>50</xdr:col>
      <xdr:colOff>165100</xdr:colOff>
      <xdr:row>106</xdr:row>
      <xdr:rowOff>133531</xdr:rowOff>
    </xdr:to>
    <xdr:sp macro="" textlink="">
      <xdr:nvSpPr>
        <xdr:cNvPr id="479" name="楕円 478"/>
        <xdr:cNvSpPr/>
      </xdr:nvSpPr>
      <xdr:spPr>
        <a:xfrm>
          <a:off x="9588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82731</xdr:rowOff>
    </xdr:from>
    <xdr:to>
      <xdr:col>55</xdr:col>
      <xdr:colOff>0</xdr:colOff>
      <xdr:row>107</xdr:row>
      <xdr:rowOff>125186</xdr:rowOff>
    </xdr:to>
    <xdr:cxnSp macro="">
      <xdr:nvCxnSpPr>
        <xdr:cNvPr id="480" name="直線コネクタ 479"/>
        <xdr:cNvCxnSpPr/>
      </xdr:nvCxnSpPr>
      <xdr:spPr>
        <a:xfrm>
          <a:off x="9639300" y="18256431"/>
          <a:ext cx="8382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40095</xdr:rowOff>
    </xdr:from>
    <xdr:to>
      <xdr:col>46</xdr:col>
      <xdr:colOff>38100</xdr:colOff>
      <xdr:row>106</xdr:row>
      <xdr:rowOff>141695</xdr:rowOff>
    </xdr:to>
    <xdr:sp macro="" textlink="">
      <xdr:nvSpPr>
        <xdr:cNvPr id="481" name="楕円 480"/>
        <xdr:cNvSpPr/>
      </xdr:nvSpPr>
      <xdr:spPr>
        <a:xfrm>
          <a:off x="8699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82731</xdr:rowOff>
    </xdr:from>
    <xdr:to>
      <xdr:col>50</xdr:col>
      <xdr:colOff>114300</xdr:colOff>
      <xdr:row>106</xdr:row>
      <xdr:rowOff>90895</xdr:rowOff>
    </xdr:to>
    <xdr:cxnSp macro="">
      <xdr:nvCxnSpPr>
        <xdr:cNvPr id="482" name="直線コネクタ 481"/>
        <xdr:cNvCxnSpPr/>
      </xdr:nvCxnSpPr>
      <xdr:spPr>
        <a:xfrm flipV="1">
          <a:off x="8750300" y="182564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49893</xdr:rowOff>
    </xdr:from>
    <xdr:to>
      <xdr:col>41</xdr:col>
      <xdr:colOff>101600</xdr:colOff>
      <xdr:row>106</xdr:row>
      <xdr:rowOff>151493</xdr:rowOff>
    </xdr:to>
    <xdr:sp macro="" textlink="">
      <xdr:nvSpPr>
        <xdr:cNvPr id="483" name="楕円 482"/>
        <xdr:cNvSpPr/>
      </xdr:nvSpPr>
      <xdr:spPr>
        <a:xfrm>
          <a:off x="7810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90895</xdr:rowOff>
    </xdr:from>
    <xdr:to>
      <xdr:col>45</xdr:col>
      <xdr:colOff>177800</xdr:colOff>
      <xdr:row>106</xdr:row>
      <xdr:rowOff>100693</xdr:rowOff>
    </xdr:to>
    <xdr:cxnSp macro="">
      <xdr:nvCxnSpPr>
        <xdr:cNvPr id="484" name="直線コネクタ 483"/>
        <xdr:cNvCxnSpPr/>
      </xdr:nvCxnSpPr>
      <xdr:spPr>
        <a:xfrm flipV="1">
          <a:off x="7861300" y="182645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56424</xdr:rowOff>
    </xdr:from>
    <xdr:to>
      <xdr:col>36</xdr:col>
      <xdr:colOff>165100</xdr:colOff>
      <xdr:row>106</xdr:row>
      <xdr:rowOff>158024</xdr:rowOff>
    </xdr:to>
    <xdr:sp macro="" textlink="">
      <xdr:nvSpPr>
        <xdr:cNvPr id="485" name="楕円 484"/>
        <xdr:cNvSpPr/>
      </xdr:nvSpPr>
      <xdr:spPr>
        <a:xfrm>
          <a:off x="6921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100693</xdr:rowOff>
    </xdr:from>
    <xdr:to>
      <xdr:col>41</xdr:col>
      <xdr:colOff>50800</xdr:colOff>
      <xdr:row>106</xdr:row>
      <xdr:rowOff>107224</xdr:rowOff>
    </xdr:to>
    <xdr:cxnSp macro="">
      <xdr:nvCxnSpPr>
        <xdr:cNvPr id="486" name="直線コネクタ 485"/>
        <xdr:cNvCxnSpPr/>
      </xdr:nvCxnSpPr>
      <xdr:spPr>
        <a:xfrm flipV="1">
          <a:off x="6972300" y="182743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487" name="n_1aveValue【市民会館】&#10;一人当たり面積"/>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488" name="n_2aveValue【市民会館】&#10;一人当たり面積"/>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489" name="n_3aveValue【市民会館】&#10;一人当たり面積"/>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490" name="n_4aveValue【市民会館】&#10;一人当たり面積"/>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150058</xdr:rowOff>
    </xdr:from>
    <xdr:ext cx="469744" cy="259045"/>
    <xdr:sp macro="" textlink="">
      <xdr:nvSpPr>
        <xdr:cNvPr id="491" name="n_1mainValue【市民会館】&#10;一人当たり面積"/>
        <xdr:cNvSpPr txBox="1"/>
      </xdr:nvSpPr>
      <xdr:spPr>
        <a:xfrm>
          <a:off x="9391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158222</xdr:rowOff>
    </xdr:from>
    <xdr:ext cx="469744" cy="259045"/>
    <xdr:sp macro="" textlink="">
      <xdr:nvSpPr>
        <xdr:cNvPr id="492" name="n_2mainValue【市民会館】&#10;一人当たり面積"/>
        <xdr:cNvSpPr txBox="1"/>
      </xdr:nvSpPr>
      <xdr:spPr>
        <a:xfrm>
          <a:off x="8515427" y="1798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168020</xdr:rowOff>
    </xdr:from>
    <xdr:ext cx="469744" cy="259045"/>
    <xdr:sp macro="" textlink="">
      <xdr:nvSpPr>
        <xdr:cNvPr id="493" name="n_3mainValue【市民会館】&#10;一人当たり面積"/>
        <xdr:cNvSpPr txBox="1"/>
      </xdr:nvSpPr>
      <xdr:spPr>
        <a:xfrm>
          <a:off x="7626427"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3101</xdr:rowOff>
    </xdr:from>
    <xdr:ext cx="469744" cy="259045"/>
    <xdr:sp macro="" textlink="">
      <xdr:nvSpPr>
        <xdr:cNvPr id="494" name="n_4mainValue【市民会館】&#10;一人当たり面積"/>
        <xdr:cNvSpPr txBox="1"/>
      </xdr:nvSpPr>
      <xdr:spPr>
        <a:xfrm>
          <a:off x="6737427" y="1800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525" name="【一般廃棄物処理施設】&#10;有形固定資産減価償却率平均値テキスト"/>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28" name="フローチャート: 判断 527"/>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29" name="フローチャート: 判断 528"/>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0" name="フローチャート: 判断 529"/>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72753</xdr:rowOff>
    </xdr:from>
    <xdr:to>
      <xdr:col>85</xdr:col>
      <xdr:colOff>177800</xdr:colOff>
      <xdr:row>38</xdr:row>
      <xdr:rowOff>2903</xdr:rowOff>
    </xdr:to>
    <xdr:sp macro="" textlink="">
      <xdr:nvSpPr>
        <xdr:cNvPr id="536" name="楕円 535"/>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95630</xdr:rowOff>
    </xdr:from>
    <xdr:ext cx="405111" cy="259045"/>
    <xdr:sp macro="" textlink="">
      <xdr:nvSpPr>
        <xdr:cNvPr id="537" name="【一般廃棄物処理施設】&#10;有形固定資産減価償却率該当値テキスト"/>
        <xdr:cNvSpPr txBox="1"/>
      </xdr:nvSpPr>
      <xdr:spPr>
        <a:xfrm>
          <a:off x="16357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538" name="楕円 537"/>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123553</xdr:rowOff>
    </xdr:to>
    <xdr:cxnSp macro="">
      <xdr:nvCxnSpPr>
        <xdr:cNvPr id="539" name="直線コネクタ 538"/>
        <xdr:cNvCxnSpPr/>
      </xdr:nvCxnSpPr>
      <xdr:spPr>
        <a:xfrm>
          <a:off x="15481300" y="64427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40" name="楕円 539"/>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99060</xdr:rowOff>
    </xdr:to>
    <xdr:cxnSp macro="">
      <xdr:nvCxnSpPr>
        <xdr:cNvPr id="541" name="直線コネクタ 540"/>
        <xdr:cNvCxnSpPr/>
      </xdr:nvCxnSpPr>
      <xdr:spPr>
        <a:xfrm>
          <a:off x="14592300" y="637576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103777</xdr:rowOff>
    </xdr:from>
    <xdr:to>
      <xdr:col>72</xdr:col>
      <xdr:colOff>38100</xdr:colOff>
      <xdr:row>37</xdr:row>
      <xdr:rowOff>33927</xdr:rowOff>
    </xdr:to>
    <xdr:sp macro="" textlink="">
      <xdr:nvSpPr>
        <xdr:cNvPr id="542" name="楕円 541"/>
        <xdr:cNvSpPr/>
      </xdr:nvSpPr>
      <xdr:spPr>
        <a:xfrm>
          <a:off x="13652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154577</xdr:rowOff>
    </xdr:from>
    <xdr:to>
      <xdr:col>76</xdr:col>
      <xdr:colOff>114300</xdr:colOff>
      <xdr:row>37</xdr:row>
      <xdr:rowOff>32113</xdr:rowOff>
    </xdr:to>
    <xdr:cxnSp macro="">
      <xdr:nvCxnSpPr>
        <xdr:cNvPr id="543" name="直線コネクタ 542"/>
        <xdr:cNvCxnSpPr/>
      </xdr:nvCxnSpPr>
      <xdr:spPr>
        <a:xfrm>
          <a:off x="13703300" y="63267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56424</xdr:rowOff>
    </xdr:from>
    <xdr:to>
      <xdr:col>67</xdr:col>
      <xdr:colOff>101600</xdr:colOff>
      <xdr:row>36</xdr:row>
      <xdr:rowOff>158024</xdr:rowOff>
    </xdr:to>
    <xdr:sp macro="" textlink="">
      <xdr:nvSpPr>
        <xdr:cNvPr id="544" name="楕円 543"/>
        <xdr:cNvSpPr/>
      </xdr:nvSpPr>
      <xdr:spPr>
        <a:xfrm>
          <a:off x="12763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107224</xdr:rowOff>
    </xdr:from>
    <xdr:to>
      <xdr:col>71</xdr:col>
      <xdr:colOff>177800</xdr:colOff>
      <xdr:row>36</xdr:row>
      <xdr:rowOff>154577</xdr:rowOff>
    </xdr:to>
    <xdr:cxnSp macro="">
      <xdr:nvCxnSpPr>
        <xdr:cNvPr id="545" name="直線コネクタ 544"/>
        <xdr:cNvCxnSpPr/>
      </xdr:nvCxnSpPr>
      <xdr:spPr>
        <a:xfrm>
          <a:off x="12814300" y="62794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6"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547" name="n_2aveValue【一般廃棄物処理施設】&#10;有形固定資産減価償却率"/>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48" name="n_3aveValue【一般廃棄物処理施設】&#10;有形固定資産減価償却率"/>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49" name="n_4aveValue【一般廃棄物処理施設】&#10;有形固定資産減価償却率"/>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550" name="n_1mainValue【一般廃棄物処理施設】&#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551" name="n_2mainValue【一般廃棄物処理施設】&#10;有形固定資産減価償却率"/>
        <xdr:cNvSpPr txBox="1"/>
      </xdr:nvSpPr>
      <xdr:spPr>
        <a:xfrm>
          <a:off x="14389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50454</xdr:rowOff>
    </xdr:from>
    <xdr:ext cx="405111" cy="259045"/>
    <xdr:sp macro="" textlink="">
      <xdr:nvSpPr>
        <xdr:cNvPr id="552" name="n_3mainValue【一般廃棄物処理施設】&#10;有形固定資産減価償却率"/>
        <xdr:cNvSpPr txBox="1"/>
      </xdr:nvSpPr>
      <xdr:spPr>
        <a:xfrm>
          <a:off x="13500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3101</xdr:rowOff>
    </xdr:from>
    <xdr:ext cx="405111" cy="259045"/>
    <xdr:sp macro="" textlink="">
      <xdr:nvSpPr>
        <xdr:cNvPr id="553" name="n_4mainValue【一般廃棄物処理施設】&#10;有形固定資産減価償却率"/>
        <xdr:cNvSpPr txBox="1"/>
      </xdr:nvSpPr>
      <xdr:spPr>
        <a:xfrm>
          <a:off x="12611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584" name="【一般廃棄物処理施設】&#10;一人当たり有形固定資産（償却資産）額平均値テキスト"/>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87" name="フローチャート: 判断 586"/>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88" name="フローチャート: 判断 587"/>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89" name="フローチャート: 判断 588"/>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48401</xdr:rowOff>
    </xdr:from>
    <xdr:to>
      <xdr:col>116</xdr:col>
      <xdr:colOff>114300</xdr:colOff>
      <xdr:row>36</xdr:row>
      <xdr:rowOff>150001</xdr:rowOff>
    </xdr:to>
    <xdr:sp macro="" textlink="">
      <xdr:nvSpPr>
        <xdr:cNvPr id="595" name="楕円 594"/>
        <xdr:cNvSpPr/>
      </xdr:nvSpPr>
      <xdr:spPr>
        <a:xfrm>
          <a:off x="22110700" y="622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71278</xdr:rowOff>
    </xdr:from>
    <xdr:ext cx="599010" cy="259045"/>
    <xdr:sp macro="" textlink="">
      <xdr:nvSpPr>
        <xdr:cNvPr id="596" name="【一般廃棄物処理施設】&#10;一人当たり有形固定資産（償却資産）額該当値テキスト"/>
        <xdr:cNvSpPr txBox="1"/>
      </xdr:nvSpPr>
      <xdr:spPr>
        <a:xfrm>
          <a:off x="22199600" y="60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40945</xdr:rowOff>
    </xdr:from>
    <xdr:to>
      <xdr:col>112</xdr:col>
      <xdr:colOff>38100</xdr:colOff>
      <xdr:row>36</xdr:row>
      <xdr:rowOff>142545</xdr:rowOff>
    </xdr:to>
    <xdr:sp macro="" textlink="">
      <xdr:nvSpPr>
        <xdr:cNvPr id="597" name="楕円 596"/>
        <xdr:cNvSpPr/>
      </xdr:nvSpPr>
      <xdr:spPr>
        <a:xfrm>
          <a:off x="21272500" y="62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91745</xdr:rowOff>
    </xdr:from>
    <xdr:to>
      <xdr:col>116</xdr:col>
      <xdr:colOff>63500</xdr:colOff>
      <xdr:row>36</xdr:row>
      <xdr:rowOff>99201</xdr:rowOff>
    </xdr:to>
    <xdr:cxnSp macro="">
      <xdr:nvCxnSpPr>
        <xdr:cNvPr id="598" name="直線コネクタ 597"/>
        <xdr:cNvCxnSpPr/>
      </xdr:nvCxnSpPr>
      <xdr:spPr>
        <a:xfrm>
          <a:off x="21323300" y="6263945"/>
          <a:ext cx="8382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17546</xdr:rowOff>
    </xdr:from>
    <xdr:to>
      <xdr:col>107</xdr:col>
      <xdr:colOff>101600</xdr:colOff>
      <xdr:row>36</xdr:row>
      <xdr:rowOff>119146</xdr:rowOff>
    </xdr:to>
    <xdr:sp macro="" textlink="">
      <xdr:nvSpPr>
        <xdr:cNvPr id="599" name="楕円 598"/>
        <xdr:cNvSpPr/>
      </xdr:nvSpPr>
      <xdr:spPr>
        <a:xfrm>
          <a:off x="20383500" y="61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68346</xdr:rowOff>
    </xdr:from>
    <xdr:to>
      <xdr:col>111</xdr:col>
      <xdr:colOff>177800</xdr:colOff>
      <xdr:row>36</xdr:row>
      <xdr:rowOff>91745</xdr:rowOff>
    </xdr:to>
    <xdr:cxnSp macro="">
      <xdr:nvCxnSpPr>
        <xdr:cNvPr id="600" name="直線コネクタ 599"/>
        <xdr:cNvCxnSpPr/>
      </xdr:nvCxnSpPr>
      <xdr:spPr>
        <a:xfrm>
          <a:off x="20434300" y="6240546"/>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39064</xdr:rowOff>
    </xdr:from>
    <xdr:to>
      <xdr:col>102</xdr:col>
      <xdr:colOff>165100</xdr:colOff>
      <xdr:row>36</xdr:row>
      <xdr:rowOff>140664</xdr:rowOff>
    </xdr:to>
    <xdr:sp macro="" textlink="">
      <xdr:nvSpPr>
        <xdr:cNvPr id="601" name="楕円 600"/>
        <xdr:cNvSpPr/>
      </xdr:nvSpPr>
      <xdr:spPr>
        <a:xfrm>
          <a:off x="19494500" y="62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68346</xdr:rowOff>
    </xdr:from>
    <xdr:to>
      <xdr:col>107</xdr:col>
      <xdr:colOff>50800</xdr:colOff>
      <xdr:row>36</xdr:row>
      <xdr:rowOff>89864</xdr:rowOff>
    </xdr:to>
    <xdr:cxnSp macro="">
      <xdr:nvCxnSpPr>
        <xdr:cNvPr id="602" name="直線コネクタ 601"/>
        <xdr:cNvCxnSpPr/>
      </xdr:nvCxnSpPr>
      <xdr:spPr>
        <a:xfrm flipV="1">
          <a:off x="19545300" y="6240546"/>
          <a:ext cx="889000" cy="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53299</xdr:rowOff>
    </xdr:from>
    <xdr:to>
      <xdr:col>98</xdr:col>
      <xdr:colOff>38100</xdr:colOff>
      <xdr:row>36</xdr:row>
      <xdr:rowOff>154899</xdr:rowOff>
    </xdr:to>
    <xdr:sp macro="" textlink="">
      <xdr:nvSpPr>
        <xdr:cNvPr id="603" name="楕円 602"/>
        <xdr:cNvSpPr/>
      </xdr:nvSpPr>
      <xdr:spPr>
        <a:xfrm>
          <a:off x="18605500" y="62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89864</xdr:rowOff>
    </xdr:from>
    <xdr:to>
      <xdr:col>102</xdr:col>
      <xdr:colOff>114300</xdr:colOff>
      <xdr:row>36</xdr:row>
      <xdr:rowOff>104099</xdr:rowOff>
    </xdr:to>
    <xdr:cxnSp macro="">
      <xdr:nvCxnSpPr>
        <xdr:cNvPr id="604" name="直線コネクタ 603"/>
        <xdr:cNvCxnSpPr/>
      </xdr:nvCxnSpPr>
      <xdr:spPr>
        <a:xfrm flipV="1">
          <a:off x="18656300" y="6262064"/>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605" name="n_1aveValue【一般廃棄物処理施設】&#10;一人当たり有形固定資産（償却資産）額"/>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96641</xdr:rowOff>
    </xdr:from>
    <xdr:ext cx="599010" cy="259045"/>
    <xdr:sp macro="" textlink="">
      <xdr:nvSpPr>
        <xdr:cNvPr id="606" name="n_2aveValue【一般廃棄物処理施設】&#10;一人当たり有形固定資産（償却資産）額"/>
        <xdr:cNvSpPr txBox="1"/>
      </xdr:nvSpPr>
      <xdr:spPr>
        <a:xfrm>
          <a:off x="20134795" y="6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607" name="n_3aveValue【一般廃棄物処理施設】&#10;一人当たり有形固定資産（償却資産）額"/>
        <xdr:cNvSpPr txBox="1"/>
      </xdr:nvSpPr>
      <xdr:spPr>
        <a:xfrm>
          <a:off x="19245795" y="69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63642</xdr:rowOff>
    </xdr:from>
    <xdr:ext cx="599010" cy="259045"/>
    <xdr:sp macro="" textlink="">
      <xdr:nvSpPr>
        <xdr:cNvPr id="608" name="n_4aveValue【一般廃棄物処理施設】&#10;一人当たり有形固定資産（償却資産）額"/>
        <xdr:cNvSpPr txBox="1"/>
      </xdr:nvSpPr>
      <xdr:spPr>
        <a:xfrm>
          <a:off x="18356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159072</xdr:rowOff>
    </xdr:from>
    <xdr:ext cx="599010" cy="259045"/>
    <xdr:sp macro="" textlink="">
      <xdr:nvSpPr>
        <xdr:cNvPr id="609" name="n_1mainValue【一般廃棄物処理施設】&#10;一人当たり有形固定資産（償却資産）額"/>
        <xdr:cNvSpPr txBox="1"/>
      </xdr:nvSpPr>
      <xdr:spPr>
        <a:xfrm>
          <a:off x="21011095" y="598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135673</xdr:rowOff>
    </xdr:from>
    <xdr:ext cx="599010" cy="259045"/>
    <xdr:sp macro="" textlink="">
      <xdr:nvSpPr>
        <xdr:cNvPr id="610" name="n_2mainValue【一般廃棄物処理施設】&#10;一人当たり有形固定資産（償却資産）額"/>
        <xdr:cNvSpPr txBox="1"/>
      </xdr:nvSpPr>
      <xdr:spPr>
        <a:xfrm>
          <a:off x="20134795" y="596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157191</xdr:rowOff>
    </xdr:from>
    <xdr:ext cx="599010" cy="259045"/>
    <xdr:sp macro="" textlink="">
      <xdr:nvSpPr>
        <xdr:cNvPr id="611" name="n_3mainValue【一般廃棄物処理施設】&#10;一人当たり有形固定資産（償却資産）額"/>
        <xdr:cNvSpPr txBox="1"/>
      </xdr:nvSpPr>
      <xdr:spPr>
        <a:xfrm>
          <a:off x="19245795" y="59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171426</xdr:rowOff>
    </xdr:from>
    <xdr:ext cx="599010" cy="259045"/>
    <xdr:sp macro="" textlink="">
      <xdr:nvSpPr>
        <xdr:cNvPr id="612" name="n_4mainValue【一般廃棄物処理施設】&#10;一人当たり有形固定資産（償却資産）額"/>
        <xdr:cNvSpPr txBox="1"/>
      </xdr:nvSpPr>
      <xdr:spPr>
        <a:xfrm>
          <a:off x="18356795" y="60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37" name="直線コネクタ 636"/>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8"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9" name="直線コネクタ 63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40"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41" name="直線コネクタ 640"/>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642" name="【保健センター・保健所】&#10;有形固定資産減価償却率平均値テキスト"/>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43" name="フローチャート: 判断 642"/>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44" name="フローチャート: 判断 643"/>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45" name="フローチャート: 判断 644"/>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46" name="フローチャート: 判断 645"/>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47" name="フローチャート: 判断 646"/>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653" name="楕円 652"/>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55897</xdr:rowOff>
    </xdr:from>
    <xdr:ext cx="405111" cy="259045"/>
    <xdr:sp macro="" textlink="">
      <xdr:nvSpPr>
        <xdr:cNvPr id="654" name="【保健センター・保健所】&#10;有形固定資産減価償却率該当値テキスト"/>
        <xdr:cNvSpPr txBox="1"/>
      </xdr:nvSpPr>
      <xdr:spPr>
        <a:xfrm>
          <a:off x="16357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162560</xdr:rowOff>
    </xdr:from>
    <xdr:to>
      <xdr:col>81</xdr:col>
      <xdr:colOff>101600</xdr:colOff>
      <xdr:row>57</xdr:row>
      <xdr:rowOff>92710</xdr:rowOff>
    </xdr:to>
    <xdr:sp macro="" textlink="">
      <xdr:nvSpPr>
        <xdr:cNvPr id="655" name="楕円 654"/>
        <xdr:cNvSpPr/>
      </xdr:nvSpPr>
      <xdr:spPr>
        <a:xfrm>
          <a:off x="15430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41910</xdr:rowOff>
    </xdr:from>
    <xdr:to>
      <xdr:col>85</xdr:col>
      <xdr:colOff>127000</xdr:colOff>
      <xdr:row>57</xdr:row>
      <xdr:rowOff>83820</xdr:rowOff>
    </xdr:to>
    <xdr:cxnSp macro="">
      <xdr:nvCxnSpPr>
        <xdr:cNvPr id="656" name="直線コネクタ 655"/>
        <xdr:cNvCxnSpPr/>
      </xdr:nvCxnSpPr>
      <xdr:spPr>
        <a:xfrm>
          <a:off x="15481300" y="98145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657" name="楕円 656"/>
        <xdr:cNvSpPr/>
      </xdr:nvSpPr>
      <xdr:spPr>
        <a:xfrm>
          <a:off x="1454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41910</xdr:rowOff>
    </xdr:to>
    <xdr:cxnSp macro="">
      <xdr:nvCxnSpPr>
        <xdr:cNvPr id="658" name="直線コネクタ 657"/>
        <xdr:cNvCxnSpPr/>
      </xdr:nvCxnSpPr>
      <xdr:spPr>
        <a:xfrm>
          <a:off x="14592300" y="9772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659" name="楕円 658"/>
        <xdr:cNvSpPr/>
      </xdr:nvSpPr>
      <xdr:spPr>
        <a:xfrm>
          <a:off x="13652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129540</xdr:rowOff>
    </xdr:from>
    <xdr:to>
      <xdr:col>76</xdr:col>
      <xdr:colOff>114300</xdr:colOff>
      <xdr:row>57</xdr:row>
      <xdr:rowOff>0</xdr:rowOff>
    </xdr:to>
    <xdr:cxnSp macro="">
      <xdr:nvCxnSpPr>
        <xdr:cNvPr id="660" name="直線コネクタ 659"/>
        <xdr:cNvCxnSpPr/>
      </xdr:nvCxnSpPr>
      <xdr:spPr>
        <a:xfrm>
          <a:off x="13703300" y="97307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36830</xdr:rowOff>
    </xdr:from>
    <xdr:to>
      <xdr:col>67</xdr:col>
      <xdr:colOff>101600</xdr:colOff>
      <xdr:row>56</xdr:row>
      <xdr:rowOff>138430</xdr:rowOff>
    </xdr:to>
    <xdr:sp macro="" textlink="">
      <xdr:nvSpPr>
        <xdr:cNvPr id="661" name="楕円 660"/>
        <xdr:cNvSpPr/>
      </xdr:nvSpPr>
      <xdr:spPr>
        <a:xfrm>
          <a:off x="12763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87630</xdr:rowOff>
    </xdr:from>
    <xdr:to>
      <xdr:col>71</xdr:col>
      <xdr:colOff>177800</xdr:colOff>
      <xdr:row>56</xdr:row>
      <xdr:rowOff>129540</xdr:rowOff>
    </xdr:to>
    <xdr:cxnSp macro="">
      <xdr:nvCxnSpPr>
        <xdr:cNvPr id="662" name="直線コネクタ 661"/>
        <xdr:cNvCxnSpPr/>
      </xdr:nvCxnSpPr>
      <xdr:spPr>
        <a:xfrm>
          <a:off x="12814300" y="9688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663" name="n_1aveValue【保健センター・保健所】&#10;有形固定資産減価償却率"/>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664" name="n_2aveValue【保健センター・保健所】&#10;有形固定資産減価償却率"/>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665" name="n_3aveValue【保健センター・保健所】&#10;有形固定資産減価償却率"/>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66" name="n_4aveValue【保健センター・保健所】&#10;有形固定資産減価償却率"/>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109237</xdr:rowOff>
    </xdr:from>
    <xdr:ext cx="405111" cy="259045"/>
    <xdr:sp macro="" textlink="">
      <xdr:nvSpPr>
        <xdr:cNvPr id="667" name="n_1mainValue【保健センター・保健所】&#10;有形固定資産減価償却率"/>
        <xdr:cNvSpPr txBox="1"/>
      </xdr:nvSpPr>
      <xdr:spPr>
        <a:xfrm>
          <a:off x="15266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668" name="n_2mainValue【保健センター・保健所】&#10;有形固定資産減価償却率"/>
        <xdr:cNvSpPr txBox="1"/>
      </xdr:nvSpPr>
      <xdr:spPr>
        <a:xfrm>
          <a:off x="14389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25417</xdr:rowOff>
    </xdr:from>
    <xdr:ext cx="405111" cy="259045"/>
    <xdr:sp macro="" textlink="">
      <xdr:nvSpPr>
        <xdr:cNvPr id="669" name="n_3mainValue【保健センター・保健所】&#10;有形固定資産減価償却率"/>
        <xdr:cNvSpPr txBox="1"/>
      </xdr:nvSpPr>
      <xdr:spPr>
        <a:xfrm>
          <a:off x="135007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154957</xdr:rowOff>
    </xdr:from>
    <xdr:ext cx="405111" cy="259045"/>
    <xdr:sp macro="" textlink="">
      <xdr:nvSpPr>
        <xdr:cNvPr id="670" name="n_4mainValue【保健センター・保健所】&#10;有形固定資産減価償却率"/>
        <xdr:cNvSpPr txBox="1"/>
      </xdr:nvSpPr>
      <xdr:spPr>
        <a:xfrm>
          <a:off x="126117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94" name="直線コネクタ 693"/>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97"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98" name="直線コネクタ 697"/>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99" name="【保健センター・保健所】&#10;一人当たり面積平均値テキスト"/>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700" name="フローチャート: 判断 699"/>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701" name="フローチャート: 判断 700"/>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702" name="フローチャート: 判断 701"/>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703" name="フローチャート: 判断 702"/>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704" name="フローチャート: 判断 703"/>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710" name="楕円 709"/>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50817</xdr:rowOff>
    </xdr:from>
    <xdr:ext cx="469744" cy="259045"/>
    <xdr:sp macro="" textlink="">
      <xdr:nvSpPr>
        <xdr:cNvPr id="711" name="【保健センター・保健所】&#10;一人当たり面積該当値テキスト"/>
        <xdr:cNvSpPr txBox="1"/>
      </xdr:nvSpPr>
      <xdr:spPr>
        <a:xfrm>
          <a:off x="22199600"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2" name="楕円 711"/>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713" name="直線コネクタ 712"/>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714" name="楕円 713"/>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715" name="直線コネクタ 714"/>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716" name="楕円 715"/>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26670</xdr:rowOff>
    </xdr:to>
    <xdr:cxnSp macro="">
      <xdr:nvCxnSpPr>
        <xdr:cNvPr id="717" name="直線コネクタ 716"/>
        <xdr:cNvCxnSpPr/>
      </xdr:nvCxnSpPr>
      <xdr:spPr>
        <a:xfrm flipV="1">
          <a:off x="19545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718" name="楕円 717"/>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30480</xdr:rowOff>
    </xdr:to>
    <xdr:cxnSp macro="">
      <xdr:nvCxnSpPr>
        <xdr:cNvPr id="719" name="直線コネクタ 718"/>
        <xdr:cNvCxnSpPr/>
      </xdr:nvCxnSpPr>
      <xdr:spPr>
        <a:xfrm flipV="1">
          <a:off x="18656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720" name="n_1aveValue【保健センター・保健所】&#10;一人当たり面積"/>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721" name="n_2aveValue【保健センター・保健所】&#10;一人当たり面積"/>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722" name="n_3aveValue【保健センター・保健所】&#10;一人当たり面積"/>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723" name="n_4aveValue【保健センター・保健所】&#10;一人当たり面積"/>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4"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725"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726" name="n_3mainValue【保健センター・保健所】&#10;一人当たり面積"/>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727" name="n_4mainValue【保健センター・保健所】&#10;一人当たり面積"/>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52" name="直線コネクタ 751"/>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3"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4" name="直線コネクタ 7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55"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56" name="直線コネクタ 755"/>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57"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58" name="フローチャート: 判断 757"/>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59" name="フローチャート: 判断 758"/>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60" name="フローチャート: 判断 759"/>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61" name="フローチャート: 判断 760"/>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62" name="フローチャート: 判断 761"/>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38736</xdr:rowOff>
    </xdr:from>
    <xdr:to>
      <xdr:col>85</xdr:col>
      <xdr:colOff>177800</xdr:colOff>
      <xdr:row>84</xdr:row>
      <xdr:rowOff>140336</xdr:rowOff>
    </xdr:to>
    <xdr:sp macro="" textlink="">
      <xdr:nvSpPr>
        <xdr:cNvPr id="768" name="楕円 767"/>
        <xdr:cNvSpPr/>
      </xdr:nvSpPr>
      <xdr:spPr>
        <a:xfrm>
          <a:off x="16268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17163</xdr:rowOff>
    </xdr:from>
    <xdr:ext cx="405111" cy="259045"/>
    <xdr:sp macro="" textlink="">
      <xdr:nvSpPr>
        <xdr:cNvPr id="769" name="【消防施設】&#10;有形固定資産減価償却率該当値テキスト"/>
        <xdr:cNvSpPr txBox="1"/>
      </xdr:nvSpPr>
      <xdr:spPr>
        <a:xfrm>
          <a:off x="16357600"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57786</xdr:rowOff>
    </xdr:from>
    <xdr:to>
      <xdr:col>81</xdr:col>
      <xdr:colOff>101600</xdr:colOff>
      <xdr:row>84</xdr:row>
      <xdr:rowOff>159386</xdr:rowOff>
    </xdr:to>
    <xdr:sp macro="" textlink="">
      <xdr:nvSpPr>
        <xdr:cNvPr id="770" name="楕円 769"/>
        <xdr:cNvSpPr/>
      </xdr:nvSpPr>
      <xdr:spPr>
        <a:xfrm>
          <a:off x="15430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89536</xdr:rowOff>
    </xdr:from>
    <xdr:to>
      <xdr:col>85</xdr:col>
      <xdr:colOff>127000</xdr:colOff>
      <xdr:row>84</xdr:row>
      <xdr:rowOff>108586</xdr:rowOff>
    </xdr:to>
    <xdr:cxnSp macro="">
      <xdr:nvCxnSpPr>
        <xdr:cNvPr id="771" name="直線コネクタ 770"/>
        <xdr:cNvCxnSpPr/>
      </xdr:nvCxnSpPr>
      <xdr:spPr>
        <a:xfrm flipV="1">
          <a:off x="15481300" y="144913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19686</xdr:rowOff>
    </xdr:from>
    <xdr:to>
      <xdr:col>76</xdr:col>
      <xdr:colOff>165100</xdr:colOff>
      <xdr:row>84</xdr:row>
      <xdr:rowOff>121286</xdr:rowOff>
    </xdr:to>
    <xdr:sp macro="" textlink="">
      <xdr:nvSpPr>
        <xdr:cNvPr id="772" name="楕円 771"/>
        <xdr:cNvSpPr/>
      </xdr:nvSpPr>
      <xdr:spPr>
        <a:xfrm>
          <a:off x="14541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70486</xdr:rowOff>
    </xdr:from>
    <xdr:to>
      <xdr:col>81</xdr:col>
      <xdr:colOff>50800</xdr:colOff>
      <xdr:row>84</xdr:row>
      <xdr:rowOff>108586</xdr:rowOff>
    </xdr:to>
    <xdr:cxnSp macro="">
      <xdr:nvCxnSpPr>
        <xdr:cNvPr id="773" name="直線コネクタ 772"/>
        <xdr:cNvCxnSpPr/>
      </xdr:nvCxnSpPr>
      <xdr:spPr>
        <a:xfrm>
          <a:off x="14592300" y="144722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69214</xdr:rowOff>
    </xdr:from>
    <xdr:to>
      <xdr:col>72</xdr:col>
      <xdr:colOff>38100</xdr:colOff>
      <xdr:row>83</xdr:row>
      <xdr:rowOff>170814</xdr:rowOff>
    </xdr:to>
    <xdr:sp macro="" textlink="">
      <xdr:nvSpPr>
        <xdr:cNvPr id="774" name="楕円 773"/>
        <xdr:cNvSpPr/>
      </xdr:nvSpPr>
      <xdr:spPr>
        <a:xfrm>
          <a:off x="13652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120014</xdr:rowOff>
    </xdr:from>
    <xdr:to>
      <xdr:col>76</xdr:col>
      <xdr:colOff>114300</xdr:colOff>
      <xdr:row>84</xdr:row>
      <xdr:rowOff>70486</xdr:rowOff>
    </xdr:to>
    <xdr:cxnSp macro="">
      <xdr:nvCxnSpPr>
        <xdr:cNvPr id="775" name="直線コネクタ 774"/>
        <xdr:cNvCxnSpPr/>
      </xdr:nvCxnSpPr>
      <xdr:spPr>
        <a:xfrm>
          <a:off x="13703300" y="1435036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776" name="楕円 775"/>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120014</xdr:rowOff>
    </xdr:to>
    <xdr:cxnSp macro="">
      <xdr:nvCxnSpPr>
        <xdr:cNvPr id="777" name="直線コネクタ 776"/>
        <xdr:cNvCxnSpPr/>
      </xdr:nvCxnSpPr>
      <xdr:spPr>
        <a:xfrm>
          <a:off x="12814300" y="143370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778" name="n_1aveValue【消防施設】&#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779" name="n_2aveValue【消防施設】&#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80"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781" name="n_4aveValue【消防施設】&#10;有形固定資産減価償却率"/>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150513</xdr:rowOff>
    </xdr:from>
    <xdr:ext cx="405111" cy="259045"/>
    <xdr:sp macro="" textlink="">
      <xdr:nvSpPr>
        <xdr:cNvPr id="782" name="n_1mainValue【消防施設】&#10;有形固定資産減価償却率"/>
        <xdr:cNvSpPr txBox="1"/>
      </xdr:nvSpPr>
      <xdr:spPr>
        <a:xfrm>
          <a:off x="152660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112413</xdr:rowOff>
    </xdr:from>
    <xdr:ext cx="405111" cy="259045"/>
    <xdr:sp macro="" textlink="">
      <xdr:nvSpPr>
        <xdr:cNvPr id="783" name="n_2mainValue【消防施設】&#10;有形固定資産減価償却率"/>
        <xdr:cNvSpPr txBox="1"/>
      </xdr:nvSpPr>
      <xdr:spPr>
        <a:xfrm>
          <a:off x="14389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161941</xdr:rowOff>
    </xdr:from>
    <xdr:ext cx="405111" cy="259045"/>
    <xdr:sp macro="" textlink="">
      <xdr:nvSpPr>
        <xdr:cNvPr id="784" name="n_3mainValue【消防施設】&#10;有形固定資産減価償却率"/>
        <xdr:cNvSpPr txBox="1"/>
      </xdr:nvSpPr>
      <xdr:spPr>
        <a:xfrm>
          <a:off x="13500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85" name="n_4main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807" name="直線コネクタ 806"/>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9" name="直線コネクタ 80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810"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811" name="直線コネクタ 810"/>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812" name="【消防施設】&#10;一人当たり面積平均値テキスト"/>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13" name="フローチャート: 判断 812"/>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4" name="フローチャート: 判断 813"/>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815" name="フローチャート: 判断 814"/>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816" name="フローチャート: 判断 815"/>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17" name="フローチャート: 判断 816"/>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823" name="楕円 822"/>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67327</xdr:rowOff>
    </xdr:from>
    <xdr:ext cx="469744" cy="259045"/>
    <xdr:sp macro="" textlink="">
      <xdr:nvSpPr>
        <xdr:cNvPr id="824" name="【消防施設】&#10;一人当たり面積該当値テキスト"/>
        <xdr:cNvSpPr txBox="1"/>
      </xdr:nvSpPr>
      <xdr:spPr>
        <a:xfrm>
          <a:off x="221996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825" name="楕円 824"/>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84</xdr:row>
      <xdr:rowOff>102108</xdr:rowOff>
    </xdr:to>
    <xdr:cxnSp macro="">
      <xdr:nvCxnSpPr>
        <xdr:cNvPr id="826" name="直線コネクタ 825"/>
        <xdr:cNvCxnSpPr/>
      </xdr:nvCxnSpPr>
      <xdr:spPr>
        <a:xfrm flipV="1">
          <a:off x="21323300" y="144970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7" name="楕円 826"/>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106680</xdr:rowOff>
    </xdr:to>
    <xdr:cxnSp macro="">
      <xdr:nvCxnSpPr>
        <xdr:cNvPr id="828" name="直線コネクタ 827"/>
        <xdr:cNvCxnSpPr/>
      </xdr:nvCxnSpPr>
      <xdr:spPr>
        <a:xfrm flipV="1">
          <a:off x="20434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xdr:rowOff>
    </xdr:from>
    <xdr:to>
      <xdr:col>102</xdr:col>
      <xdr:colOff>165100</xdr:colOff>
      <xdr:row>85</xdr:row>
      <xdr:rowOff>116332</xdr:rowOff>
    </xdr:to>
    <xdr:sp macro="" textlink="">
      <xdr:nvSpPr>
        <xdr:cNvPr id="829" name="楕円 828"/>
        <xdr:cNvSpPr/>
      </xdr:nvSpPr>
      <xdr:spPr>
        <a:xfrm>
          <a:off x="19494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85</xdr:row>
      <xdr:rowOff>65532</xdr:rowOff>
    </xdr:to>
    <xdr:cxnSp macro="">
      <xdr:nvCxnSpPr>
        <xdr:cNvPr id="830" name="直線コネクタ 829"/>
        <xdr:cNvCxnSpPr/>
      </xdr:nvCxnSpPr>
      <xdr:spPr>
        <a:xfrm flipV="1">
          <a:off x="19545300" y="1450848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831" name="楕円 830"/>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65532</xdr:rowOff>
    </xdr:from>
    <xdr:to>
      <xdr:col>102</xdr:col>
      <xdr:colOff>114300</xdr:colOff>
      <xdr:row>85</xdr:row>
      <xdr:rowOff>67818</xdr:rowOff>
    </xdr:to>
    <xdr:cxnSp macro="">
      <xdr:nvCxnSpPr>
        <xdr:cNvPr id="832" name="直線コネクタ 831"/>
        <xdr:cNvCxnSpPr/>
      </xdr:nvCxnSpPr>
      <xdr:spPr>
        <a:xfrm flipV="1">
          <a:off x="18656300" y="1463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833" name="n_1aveValue【消防施設】&#10;一人当たり面積"/>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834" name="n_2ave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835" name="n_3aveValue【消防施設】&#10;一人当たり面積"/>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36" name="n_4aveValue【消防施設】&#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169435</xdr:rowOff>
    </xdr:from>
    <xdr:ext cx="469744" cy="259045"/>
    <xdr:sp macro="" textlink="">
      <xdr:nvSpPr>
        <xdr:cNvPr id="837" name="n_1main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38"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107459</xdr:rowOff>
    </xdr:from>
    <xdr:ext cx="469744" cy="259045"/>
    <xdr:sp macro="" textlink="">
      <xdr:nvSpPr>
        <xdr:cNvPr id="839" name="n_3mainValue【消防施設】&#10;一人当たり面積"/>
        <xdr:cNvSpPr txBox="1"/>
      </xdr:nvSpPr>
      <xdr:spPr>
        <a:xfrm>
          <a:off x="19310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840" name="n_4mainValue【消防施設】&#10;一人当たり面積"/>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66" name="直線コネクタ 865"/>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8" name="直線コネクタ 86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871" name="【庁舎】&#10;有形固定資産減価償却率平均値テキスト"/>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72" name="フローチャート: 判断 871"/>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3" name="フローチャート: 判断 87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74" name="フローチャート: 判断 873"/>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5" name="フローチャート: 判断 874"/>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76" name="フローチャート: 判断 875"/>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67855</xdr:rowOff>
    </xdr:from>
    <xdr:to>
      <xdr:col>85</xdr:col>
      <xdr:colOff>177800</xdr:colOff>
      <xdr:row>100</xdr:row>
      <xdr:rowOff>169455</xdr:rowOff>
    </xdr:to>
    <xdr:sp macro="" textlink="">
      <xdr:nvSpPr>
        <xdr:cNvPr id="882" name="楕円 881"/>
        <xdr:cNvSpPr/>
      </xdr:nvSpPr>
      <xdr:spPr>
        <a:xfrm>
          <a:off x="16268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90732</xdr:rowOff>
    </xdr:from>
    <xdr:ext cx="405111" cy="259045"/>
    <xdr:sp macro="" textlink="">
      <xdr:nvSpPr>
        <xdr:cNvPr id="883" name="【庁舎】&#10;有形固定資産減価償却率該当値テキスト"/>
        <xdr:cNvSpPr txBox="1"/>
      </xdr:nvSpPr>
      <xdr:spPr>
        <a:xfrm>
          <a:off x="16357600" y="1706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167458</xdr:rowOff>
    </xdr:from>
    <xdr:to>
      <xdr:col>81</xdr:col>
      <xdr:colOff>101600</xdr:colOff>
      <xdr:row>101</xdr:row>
      <xdr:rowOff>97608</xdr:rowOff>
    </xdr:to>
    <xdr:sp macro="" textlink="">
      <xdr:nvSpPr>
        <xdr:cNvPr id="884" name="楕円 883"/>
        <xdr:cNvSpPr/>
      </xdr:nvSpPr>
      <xdr:spPr>
        <a:xfrm>
          <a:off x="15430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118655</xdr:rowOff>
    </xdr:from>
    <xdr:to>
      <xdr:col>85</xdr:col>
      <xdr:colOff>127000</xdr:colOff>
      <xdr:row>101</xdr:row>
      <xdr:rowOff>46808</xdr:rowOff>
    </xdr:to>
    <xdr:cxnSp macro="">
      <xdr:nvCxnSpPr>
        <xdr:cNvPr id="885" name="直線コネクタ 884"/>
        <xdr:cNvCxnSpPr/>
      </xdr:nvCxnSpPr>
      <xdr:spPr>
        <a:xfrm flipV="1">
          <a:off x="15481300" y="17263655"/>
          <a:ext cx="8382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86" name="楕円 885"/>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46808</xdr:rowOff>
    </xdr:from>
    <xdr:to>
      <xdr:col>81</xdr:col>
      <xdr:colOff>50800</xdr:colOff>
      <xdr:row>104</xdr:row>
      <xdr:rowOff>121920</xdr:rowOff>
    </xdr:to>
    <xdr:cxnSp macro="">
      <xdr:nvCxnSpPr>
        <xdr:cNvPr id="887" name="直線コネクタ 886"/>
        <xdr:cNvCxnSpPr/>
      </xdr:nvCxnSpPr>
      <xdr:spPr>
        <a:xfrm flipV="1">
          <a:off x="14592300" y="17363258"/>
          <a:ext cx="889000" cy="58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88" name="楕円 887"/>
        <xdr:cNvSpPr/>
      </xdr:nvSpPr>
      <xdr:spPr>
        <a:xfrm>
          <a:off x="13652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94162</xdr:rowOff>
    </xdr:from>
    <xdr:to>
      <xdr:col>76</xdr:col>
      <xdr:colOff>114300</xdr:colOff>
      <xdr:row>104</xdr:row>
      <xdr:rowOff>121920</xdr:rowOff>
    </xdr:to>
    <xdr:cxnSp macro="">
      <xdr:nvCxnSpPr>
        <xdr:cNvPr id="889" name="直線コネクタ 888"/>
        <xdr:cNvCxnSpPr/>
      </xdr:nvCxnSpPr>
      <xdr:spPr>
        <a:xfrm>
          <a:off x="13703300" y="1792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17236</xdr:rowOff>
    </xdr:from>
    <xdr:to>
      <xdr:col>67</xdr:col>
      <xdr:colOff>101600</xdr:colOff>
      <xdr:row>104</xdr:row>
      <xdr:rowOff>118836</xdr:rowOff>
    </xdr:to>
    <xdr:sp macro="" textlink="">
      <xdr:nvSpPr>
        <xdr:cNvPr id="890" name="楕円 889"/>
        <xdr:cNvSpPr/>
      </xdr:nvSpPr>
      <xdr:spPr>
        <a:xfrm>
          <a:off x="12763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68036</xdr:rowOff>
    </xdr:from>
    <xdr:to>
      <xdr:col>71</xdr:col>
      <xdr:colOff>177800</xdr:colOff>
      <xdr:row>104</xdr:row>
      <xdr:rowOff>94162</xdr:rowOff>
    </xdr:to>
    <xdr:cxnSp macro="">
      <xdr:nvCxnSpPr>
        <xdr:cNvPr id="891" name="直線コネクタ 890"/>
        <xdr:cNvCxnSpPr/>
      </xdr:nvCxnSpPr>
      <xdr:spPr>
        <a:xfrm>
          <a:off x="12814300" y="178988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2"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893" name="n_2aveValue【庁舎】&#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4"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895" name="n_4aveValue【庁舎】&#10;有形固定資産減価償却率"/>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114135</xdr:rowOff>
    </xdr:from>
    <xdr:ext cx="405111" cy="259045"/>
    <xdr:sp macro="" textlink="">
      <xdr:nvSpPr>
        <xdr:cNvPr id="896" name="n_1mainValue【庁舎】&#10;有形固定資産減価償却率"/>
        <xdr:cNvSpPr txBox="1"/>
      </xdr:nvSpPr>
      <xdr:spPr>
        <a:xfrm>
          <a:off x="1526604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97" name="n_2main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98" name="n_3main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135363</xdr:rowOff>
    </xdr:from>
    <xdr:ext cx="405111" cy="259045"/>
    <xdr:sp macro="" textlink="">
      <xdr:nvSpPr>
        <xdr:cNvPr id="899" name="n_4mainValue【庁舎】&#10;有形固定資産減価償却率"/>
        <xdr:cNvSpPr txBox="1"/>
      </xdr:nvSpPr>
      <xdr:spPr>
        <a:xfrm>
          <a:off x="12611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925" name="直線コネクタ 924"/>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26"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27" name="直線コネクタ 926"/>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928"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929" name="直線コネクタ 928"/>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930"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931" name="フローチャート: 判断 930"/>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932" name="フローチャート: 判断 931"/>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33" name="フローチャート: 判断 93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934" name="フローチャート: 判断 933"/>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35" name="フローチャート: 判断 934"/>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941" name="楕円 940"/>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103613</xdr:rowOff>
    </xdr:from>
    <xdr:ext cx="469744" cy="259045"/>
    <xdr:sp macro="" textlink="">
      <xdr:nvSpPr>
        <xdr:cNvPr id="942" name="【庁舎】&#10;一人当たり面積該当値テキスト"/>
        <xdr:cNvSpPr txBox="1"/>
      </xdr:nvSpPr>
      <xdr:spPr>
        <a:xfrm>
          <a:off x="22199600" y="182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97245</xdr:rowOff>
    </xdr:from>
    <xdr:to>
      <xdr:col>112</xdr:col>
      <xdr:colOff>38100</xdr:colOff>
      <xdr:row>106</xdr:row>
      <xdr:rowOff>27395</xdr:rowOff>
    </xdr:to>
    <xdr:sp macro="" textlink="">
      <xdr:nvSpPr>
        <xdr:cNvPr id="943" name="楕円 942"/>
        <xdr:cNvSpPr/>
      </xdr:nvSpPr>
      <xdr:spPr>
        <a:xfrm>
          <a:off x="21272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148045</xdr:rowOff>
    </xdr:from>
    <xdr:to>
      <xdr:col>116</xdr:col>
      <xdr:colOff>63500</xdr:colOff>
      <xdr:row>107</xdr:row>
      <xdr:rowOff>68036</xdr:rowOff>
    </xdr:to>
    <xdr:cxnSp macro="">
      <xdr:nvCxnSpPr>
        <xdr:cNvPr id="944" name="直線コネクタ 943"/>
        <xdr:cNvCxnSpPr/>
      </xdr:nvCxnSpPr>
      <xdr:spPr>
        <a:xfrm>
          <a:off x="21323300" y="18150295"/>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107043</xdr:rowOff>
    </xdr:from>
    <xdr:to>
      <xdr:col>107</xdr:col>
      <xdr:colOff>101600</xdr:colOff>
      <xdr:row>106</xdr:row>
      <xdr:rowOff>37193</xdr:rowOff>
    </xdr:to>
    <xdr:sp macro="" textlink="">
      <xdr:nvSpPr>
        <xdr:cNvPr id="945" name="楕円 944"/>
        <xdr:cNvSpPr/>
      </xdr:nvSpPr>
      <xdr:spPr>
        <a:xfrm>
          <a:off x="2038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148045</xdr:rowOff>
    </xdr:from>
    <xdr:to>
      <xdr:col>111</xdr:col>
      <xdr:colOff>177800</xdr:colOff>
      <xdr:row>105</xdr:row>
      <xdr:rowOff>157843</xdr:rowOff>
    </xdr:to>
    <xdr:cxnSp macro="">
      <xdr:nvCxnSpPr>
        <xdr:cNvPr id="946" name="直線コネクタ 945"/>
        <xdr:cNvCxnSpPr/>
      </xdr:nvCxnSpPr>
      <xdr:spPr>
        <a:xfrm flipV="1">
          <a:off x="20434300" y="181502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47" name="楕円 946"/>
        <xdr:cNvSpPr/>
      </xdr:nvSpPr>
      <xdr:spPr>
        <a:xfrm>
          <a:off x="19494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157843</xdr:rowOff>
    </xdr:from>
    <xdr:to>
      <xdr:col>107</xdr:col>
      <xdr:colOff>50800</xdr:colOff>
      <xdr:row>105</xdr:row>
      <xdr:rowOff>169273</xdr:rowOff>
    </xdr:to>
    <xdr:cxnSp macro="">
      <xdr:nvCxnSpPr>
        <xdr:cNvPr id="948" name="直線コネクタ 947"/>
        <xdr:cNvCxnSpPr/>
      </xdr:nvCxnSpPr>
      <xdr:spPr>
        <a:xfrm flipV="1">
          <a:off x="19545300" y="181600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126637</xdr:rowOff>
    </xdr:from>
    <xdr:to>
      <xdr:col>98</xdr:col>
      <xdr:colOff>38100</xdr:colOff>
      <xdr:row>106</xdr:row>
      <xdr:rowOff>56787</xdr:rowOff>
    </xdr:to>
    <xdr:sp macro="" textlink="">
      <xdr:nvSpPr>
        <xdr:cNvPr id="949" name="楕円 948"/>
        <xdr:cNvSpPr/>
      </xdr:nvSpPr>
      <xdr:spPr>
        <a:xfrm>
          <a:off x="18605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169273</xdr:rowOff>
    </xdr:from>
    <xdr:to>
      <xdr:col>102</xdr:col>
      <xdr:colOff>114300</xdr:colOff>
      <xdr:row>106</xdr:row>
      <xdr:rowOff>5987</xdr:rowOff>
    </xdr:to>
    <xdr:cxnSp macro="">
      <xdr:nvCxnSpPr>
        <xdr:cNvPr id="950" name="直線コネクタ 949"/>
        <xdr:cNvCxnSpPr/>
      </xdr:nvCxnSpPr>
      <xdr:spPr>
        <a:xfrm flipV="1">
          <a:off x="18656300" y="181715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951" name="n_1aveValue【庁舎】&#10;一人当たり面積"/>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5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953" name="n_3aveValue【庁舎】&#10;一人当たり面積"/>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954"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43922</xdr:rowOff>
    </xdr:from>
    <xdr:ext cx="469744" cy="259045"/>
    <xdr:sp macro="" textlink="">
      <xdr:nvSpPr>
        <xdr:cNvPr id="955" name="n_1mainValue【庁舎】&#10;一人当たり面積"/>
        <xdr:cNvSpPr txBox="1"/>
      </xdr:nvSpPr>
      <xdr:spPr>
        <a:xfrm>
          <a:off x="21075727" y="178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28320</xdr:rowOff>
    </xdr:from>
    <xdr:ext cx="469744" cy="259045"/>
    <xdr:sp macro="" textlink="">
      <xdr:nvSpPr>
        <xdr:cNvPr id="956" name="n_2mainValue【庁舎】&#10;一人当たり面積"/>
        <xdr:cNvSpPr txBox="1"/>
      </xdr:nvSpPr>
      <xdr:spPr>
        <a:xfrm>
          <a:off x="201994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57" name="n_3main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47914</xdr:rowOff>
    </xdr:from>
    <xdr:ext cx="469744" cy="259045"/>
    <xdr:sp macro="" textlink="">
      <xdr:nvSpPr>
        <xdr:cNvPr id="958" name="n_4mainValue【庁舎】&#10;一人当たり面積"/>
        <xdr:cNvSpPr txBox="1"/>
      </xdr:nvSpPr>
      <xdr:spPr>
        <a:xfrm>
          <a:off x="184214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報告誤りがあり、市民会館の一人当たり面積は</a:t>
          </a:r>
          <a:r>
            <a:rPr kumimoji="1" lang="en-US" altLang="ja-JP" sz="1300">
              <a:latin typeface="ＭＳ Ｐゴシック" panose="020B0600070205080204" pitchFamily="50" charset="-128"/>
              <a:ea typeface="ＭＳ Ｐゴシック" panose="020B0600070205080204" pitchFamily="50" charset="-128"/>
            </a:rPr>
            <a:t>0.291</a:t>
          </a:r>
          <a:r>
            <a:rPr kumimoji="1" lang="ja-JP" altLang="en-US" sz="1300">
              <a:latin typeface="ＭＳ Ｐゴシック" panose="020B0600070205080204" pitchFamily="50" charset="-128"/>
              <a:ea typeface="ＭＳ Ｐゴシック" panose="020B0600070205080204" pitchFamily="50" charset="-128"/>
            </a:rPr>
            <a:t>であり、昨年度同水準の数値になる。庁舎については、令和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年度に新庁舎を建設し、旧庁舎を令和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年度に倒したため、有形固定資産減価償却率は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％低く、一人当たり面積は</a:t>
          </a:r>
          <a:r>
            <a:rPr kumimoji="1" lang="en-US" altLang="ja-JP" sz="1300">
              <a:latin typeface="ＭＳ Ｐゴシック" panose="020B0600070205080204" pitchFamily="50" charset="-128"/>
              <a:ea typeface="ＭＳ Ｐゴシック" panose="020B0600070205080204" pitchFamily="50" charset="-128"/>
            </a:rPr>
            <a:t>0.161</a:t>
          </a:r>
          <a:r>
            <a:rPr kumimoji="1" lang="ja-JP" altLang="en-US" sz="1300">
              <a:latin typeface="ＭＳ Ｐゴシック" panose="020B0600070205080204" pitchFamily="50" charset="-128"/>
              <a:ea typeface="ＭＳ Ｐゴシック" panose="020B0600070205080204" pitchFamily="50" charset="-128"/>
            </a:rPr>
            <a:t>㎡少なくなっている。新庁舎建設により支所との統合を行ったため、支所が空き施設となっている。支所の利活用として図書館を移転する構想があるため、図書館の有形固定資産減価償却率及び一人当たり面積は大きく増加すること、庁舎の有形固定資産減価償却率及び一人当たり面積が減少することが想定される。消防施設の有形固定資産減価償却率は経常的に類似団体平均値よりも高い。これは、町内に点在する消防団の倉庫・物置が償却期間を過ぎている施設が多いから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17,489
17,331
119.61
13,551,520
12,736,336
676,304
6,224,954
12,733,251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8350" y="447886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昨年度と比べ</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ポイント低下し、類似団体平均値と</a:t>
          </a:r>
          <a:r>
            <a:rPr kumimoji="1" lang="en-US" altLang="ja-JP" sz="1200">
              <a:latin typeface="ＭＳ Ｐゴシック" panose="020B0600070205080204" pitchFamily="50" charset="-128"/>
              <a:ea typeface="ＭＳ Ｐゴシック" panose="020B0600070205080204" pitchFamily="50" charset="-128"/>
            </a:rPr>
            <a:t>0.19</a:t>
          </a:r>
          <a:r>
            <a:rPr kumimoji="1" lang="ja-JP" altLang="en-US" sz="1200">
              <a:latin typeface="ＭＳ Ｐゴシック" panose="020B0600070205080204" pitchFamily="50" charset="-128"/>
              <a:ea typeface="ＭＳ Ｐゴシック" panose="020B0600070205080204" pitchFamily="50" charset="-128"/>
            </a:rPr>
            <a:t>ポイント下回っている。昨年度よりも減少した要因は、令和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年度普通交付税の再算定の結果、基準財政需要額が増加したためである。経常的に類似団体平均値よりも</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ポイント程度低くなっている。その要因として全国平均を上回る高齢化率（</a:t>
          </a:r>
          <a:r>
            <a:rPr kumimoji="1" lang="en-US" altLang="ja-JP" sz="1200">
              <a:latin typeface="ＭＳ Ｐゴシック" panose="020B0600070205080204" pitchFamily="50" charset="-128"/>
              <a:ea typeface="ＭＳ Ｐゴシック" panose="020B0600070205080204" pitchFamily="50" charset="-128"/>
            </a:rPr>
            <a:t>R4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月末</a:t>
          </a:r>
          <a:r>
            <a:rPr kumimoji="1" lang="en-US" altLang="ja-JP" sz="1200">
              <a:latin typeface="ＭＳ Ｐゴシック" panose="020B0600070205080204" pitchFamily="50" charset="-128"/>
              <a:ea typeface="ＭＳ Ｐゴシック" panose="020B0600070205080204" pitchFamily="50" charset="-128"/>
            </a:rPr>
            <a:t>38.12%</a:t>
          </a:r>
          <a:r>
            <a:rPr kumimoji="1" lang="ja-JP" altLang="en-US" sz="1200">
              <a:latin typeface="ＭＳ Ｐゴシック" panose="020B0600070205080204" pitchFamily="50" charset="-128"/>
              <a:ea typeface="ＭＳ Ｐゴシック" panose="020B0600070205080204" pitchFamily="50" charset="-128"/>
            </a:rPr>
            <a:t>）及び出生者数の減少に伴う人口の自然減、町内に基盤となるような産業がないことや公共交通機関の少なさによる人口の社会減、課税客体が少ないことによる税収が見込めないことが考えられる。今後は移住定住促進や企業誘致を行うことで、人口減を緩やかにすることとともに自主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165629</xdr:rowOff>
    </xdr:from>
    <xdr:to>
      <xdr:col>23</xdr:col>
      <xdr:colOff>133350</xdr:colOff>
      <xdr:row>44</xdr:row>
      <xdr:rowOff>4233</xdr:rowOff>
    </xdr:to>
    <xdr:cxnSp macro="">
      <xdr:nvCxnSpPr>
        <xdr:cNvPr id="72" name="直線コネクタ 71"/>
        <xdr:cNvCxnSpPr/>
      </xdr:nvCxnSpPr>
      <xdr:spPr>
        <a:xfrm>
          <a:off x="4114800" y="75379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165629</xdr:rowOff>
    </xdr:from>
    <xdr:to>
      <xdr:col>19</xdr:col>
      <xdr:colOff>133350</xdr:colOff>
      <xdr:row>44</xdr:row>
      <xdr:rowOff>4233</xdr:rowOff>
    </xdr:to>
    <xdr:cxnSp macro="">
      <xdr:nvCxnSpPr>
        <xdr:cNvPr id="75" name="直線コネクタ 74"/>
        <xdr:cNvCxnSpPr/>
      </xdr:nvCxnSpPr>
      <xdr:spPr>
        <a:xfrm flipV="1">
          <a:off x="3225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8" name="直線コネクタ 77"/>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81" name="直線コネクタ 80"/>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114829</xdr:rowOff>
    </xdr:from>
    <xdr:to>
      <xdr:col>19</xdr:col>
      <xdr:colOff>184150</xdr:colOff>
      <xdr:row>44</xdr:row>
      <xdr:rowOff>44979</xdr:rowOff>
    </xdr:to>
    <xdr:sp macro="" textlink="">
      <xdr:nvSpPr>
        <xdr:cNvPr id="93" name="楕円 92"/>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29756</xdr:rowOff>
    </xdr:from>
    <xdr:ext cx="736600" cy="259045"/>
    <xdr:sp macro="" textlink="">
      <xdr:nvSpPr>
        <xdr:cNvPr id="94" name="テキスト ボックス 93"/>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昨年度と比べ</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ポイント減少した。これは普通交付税の再算定により昨年度よりも</a:t>
          </a:r>
          <a:r>
            <a:rPr kumimoji="1" lang="en-US" altLang="ja-JP" sz="1200">
              <a:latin typeface="ＭＳ Ｐゴシック" panose="020B0600070205080204" pitchFamily="50" charset="-128"/>
              <a:ea typeface="ＭＳ Ｐゴシック" panose="020B0600070205080204" pitchFamily="50" charset="-128"/>
            </a:rPr>
            <a:t>540</a:t>
          </a:r>
          <a:r>
            <a:rPr kumimoji="1" lang="ja-JP" altLang="en-US" sz="1200">
              <a:latin typeface="ＭＳ Ｐゴシック" panose="020B0600070205080204" pitchFamily="50" charset="-128"/>
              <a:ea typeface="ＭＳ Ｐゴシック" panose="020B0600070205080204" pitchFamily="50" charset="-128"/>
            </a:rPr>
            <a:t>百万円増加したことが要因である。しかしながら、類似団体平均値よりも</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ポイント高く、この指標が</a:t>
          </a:r>
          <a:r>
            <a:rPr kumimoji="1" lang="en-US" altLang="ja-JP" sz="1200">
              <a:latin typeface="ＭＳ Ｐゴシック" panose="020B0600070205080204" pitchFamily="50" charset="-128"/>
              <a:ea typeface="ＭＳ Ｐゴシック" panose="020B0600070205080204" pitchFamily="50" charset="-128"/>
            </a:rPr>
            <a:t>75.0</a:t>
          </a:r>
          <a:r>
            <a:rPr kumimoji="1" lang="ja-JP" altLang="en-US" sz="1200">
              <a:latin typeface="ＭＳ Ｐゴシック" panose="020B0600070205080204" pitchFamily="50" charset="-128"/>
              <a:ea typeface="ＭＳ Ｐゴシック" panose="020B0600070205080204" pitchFamily="50" charset="-128"/>
            </a:rPr>
            <a:t>ポイント程度が妥当な数値とされていることから、慢性的に財政の弾力性を欠いているといえる。また、金額ベースでは歳出について</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5,714</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5,882</a:t>
          </a:r>
          <a:r>
            <a:rPr kumimoji="1" lang="ja-JP" altLang="en-US" sz="1200">
              <a:latin typeface="ＭＳ Ｐゴシック" panose="020B0600070205080204" pitchFamily="50" charset="-128"/>
              <a:ea typeface="ＭＳ Ｐゴシック" panose="020B0600070205080204" pitchFamily="50" charset="-128"/>
            </a:rPr>
            <a:t>百万円と</a:t>
          </a:r>
          <a:r>
            <a:rPr kumimoji="1" lang="en-US" altLang="ja-JP" sz="1200">
              <a:latin typeface="ＭＳ Ｐゴシック" panose="020B0600070205080204" pitchFamily="50" charset="-128"/>
              <a:ea typeface="ＭＳ Ｐゴシック" panose="020B0600070205080204" pitchFamily="50" charset="-128"/>
            </a:rPr>
            <a:t>168</a:t>
          </a:r>
          <a:r>
            <a:rPr kumimoji="1" lang="ja-JP" altLang="en-US" sz="1200">
              <a:latin typeface="ＭＳ Ｐゴシック" panose="020B0600070205080204" pitchFamily="50" charset="-128"/>
              <a:ea typeface="ＭＳ Ｐゴシック" panose="020B0600070205080204" pitchFamily="50" charset="-128"/>
            </a:rPr>
            <a:t>百万円増加している。以上の理由により改善が行われたと分析することは妥当ではない。今後も大型事業が控えており、公債費の増加が見込まれているため、人件費や扶助費について職員配置や事業の見直しを行い、経常収支比率の改善に努める必要があ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105198</xdr:rowOff>
    </xdr:from>
    <xdr:to>
      <xdr:col>23</xdr:col>
      <xdr:colOff>133350</xdr:colOff>
      <xdr:row>67</xdr:row>
      <xdr:rowOff>39794</xdr:rowOff>
    </xdr:to>
    <xdr:cxnSp macro="">
      <xdr:nvCxnSpPr>
        <xdr:cNvPr id="135" name="直線コネクタ 134"/>
        <xdr:cNvCxnSpPr/>
      </xdr:nvCxnSpPr>
      <xdr:spPr>
        <a:xfrm flipV="1">
          <a:off x="4114800" y="11249448"/>
          <a:ext cx="8382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39794</xdr:rowOff>
    </xdr:from>
    <xdr:to>
      <xdr:col>19</xdr:col>
      <xdr:colOff>133350</xdr:colOff>
      <xdr:row>67</xdr:row>
      <xdr:rowOff>47837</xdr:rowOff>
    </xdr:to>
    <xdr:cxnSp macro="">
      <xdr:nvCxnSpPr>
        <xdr:cNvPr id="138" name="直線コネクタ 137"/>
        <xdr:cNvCxnSpPr/>
      </xdr:nvCxnSpPr>
      <xdr:spPr>
        <a:xfrm flipV="1">
          <a:off x="3225800" y="1152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167005</xdr:rowOff>
    </xdr:from>
    <xdr:to>
      <xdr:col>15</xdr:col>
      <xdr:colOff>82550</xdr:colOff>
      <xdr:row>67</xdr:row>
      <xdr:rowOff>47837</xdr:rowOff>
    </xdr:to>
    <xdr:cxnSp macro="">
      <xdr:nvCxnSpPr>
        <xdr:cNvPr id="141" name="直線コネクタ 140"/>
        <xdr:cNvCxnSpPr/>
      </xdr:nvCxnSpPr>
      <xdr:spPr>
        <a:xfrm>
          <a:off x="2336800" y="1148270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14181</xdr:rowOff>
    </xdr:from>
    <xdr:to>
      <xdr:col>11</xdr:col>
      <xdr:colOff>31750</xdr:colOff>
      <xdr:row>66</xdr:row>
      <xdr:rowOff>167005</xdr:rowOff>
    </xdr:to>
    <xdr:cxnSp macro="">
      <xdr:nvCxnSpPr>
        <xdr:cNvPr id="144" name="直線コネクタ 143"/>
        <xdr:cNvCxnSpPr/>
      </xdr:nvCxnSpPr>
      <xdr:spPr>
        <a:xfrm>
          <a:off x="1447800" y="11329881"/>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54398</xdr:rowOff>
    </xdr:from>
    <xdr:to>
      <xdr:col>23</xdr:col>
      <xdr:colOff>184150</xdr:colOff>
      <xdr:row>65</xdr:row>
      <xdr:rowOff>155998</xdr:rowOff>
    </xdr:to>
    <xdr:sp macro="" textlink="">
      <xdr:nvSpPr>
        <xdr:cNvPr id="154" name="楕円 153"/>
        <xdr:cNvSpPr/>
      </xdr:nvSpPr>
      <xdr:spPr>
        <a:xfrm>
          <a:off x="4902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26475</xdr:rowOff>
    </xdr:from>
    <xdr:ext cx="762000" cy="259045"/>
    <xdr:sp macro="" textlink="">
      <xdr:nvSpPr>
        <xdr:cNvPr id="155" name="財政構造の弾力性該当値テキスト"/>
        <xdr:cNvSpPr txBox="1"/>
      </xdr:nvSpPr>
      <xdr:spPr>
        <a:xfrm>
          <a:off x="5041900" y="111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160444</xdr:rowOff>
    </xdr:from>
    <xdr:to>
      <xdr:col>19</xdr:col>
      <xdr:colOff>184150</xdr:colOff>
      <xdr:row>67</xdr:row>
      <xdr:rowOff>90594</xdr:rowOff>
    </xdr:to>
    <xdr:sp macro="" textlink="">
      <xdr:nvSpPr>
        <xdr:cNvPr id="156" name="楕円 155"/>
        <xdr:cNvSpPr/>
      </xdr:nvSpPr>
      <xdr:spPr>
        <a:xfrm>
          <a:off x="4064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75371</xdr:rowOff>
    </xdr:from>
    <xdr:ext cx="736600" cy="259045"/>
    <xdr:sp macro="" textlink="">
      <xdr:nvSpPr>
        <xdr:cNvPr id="157" name="テキスト ボックス 156"/>
        <xdr:cNvSpPr txBox="1"/>
      </xdr:nvSpPr>
      <xdr:spPr>
        <a:xfrm>
          <a:off x="3733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168487</xdr:rowOff>
    </xdr:from>
    <xdr:to>
      <xdr:col>15</xdr:col>
      <xdr:colOff>133350</xdr:colOff>
      <xdr:row>67</xdr:row>
      <xdr:rowOff>98637</xdr:rowOff>
    </xdr:to>
    <xdr:sp macro="" textlink="">
      <xdr:nvSpPr>
        <xdr:cNvPr id="158" name="楕円 157"/>
        <xdr:cNvSpPr/>
      </xdr:nvSpPr>
      <xdr:spPr>
        <a:xfrm>
          <a:off x="3175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83414</xdr:rowOff>
    </xdr:from>
    <xdr:ext cx="762000" cy="259045"/>
    <xdr:sp macro="" textlink="">
      <xdr:nvSpPr>
        <xdr:cNvPr id="159" name="テキスト ボックス 158"/>
        <xdr:cNvSpPr txBox="1"/>
      </xdr:nvSpPr>
      <xdr:spPr>
        <a:xfrm>
          <a:off x="2844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116205</xdr:rowOff>
    </xdr:from>
    <xdr:to>
      <xdr:col>11</xdr:col>
      <xdr:colOff>82550</xdr:colOff>
      <xdr:row>67</xdr:row>
      <xdr:rowOff>46355</xdr:rowOff>
    </xdr:to>
    <xdr:sp macro="" textlink="">
      <xdr:nvSpPr>
        <xdr:cNvPr id="160" name="楕円 159"/>
        <xdr:cNvSpPr/>
      </xdr:nvSpPr>
      <xdr:spPr>
        <a:xfrm>
          <a:off x="2286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31132</xdr:rowOff>
    </xdr:from>
    <xdr:ext cx="762000" cy="259045"/>
    <xdr:sp macro="" textlink="">
      <xdr:nvSpPr>
        <xdr:cNvPr id="161" name="テキスト ボックス 160"/>
        <xdr:cNvSpPr txBox="1"/>
      </xdr:nvSpPr>
      <xdr:spPr>
        <a:xfrm>
          <a:off x="1955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134831</xdr:rowOff>
    </xdr:from>
    <xdr:to>
      <xdr:col>7</xdr:col>
      <xdr:colOff>31750</xdr:colOff>
      <xdr:row>66</xdr:row>
      <xdr:rowOff>64981</xdr:rowOff>
    </xdr:to>
    <xdr:sp macro="" textlink="">
      <xdr:nvSpPr>
        <xdr:cNvPr id="162" name="楕円 161"/>
        <xdr:cNvSpPr/>
      </xdr:nvSpPr>
      <xdr:spPr>
        <a:xfrm>
          <a:off x="1397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49758</xdr:rowOff>
    </xdr:from>
    <xdr:ext cx="762000" cy="259045"/>
    <xdr:sp macro="" textlink="">
      <xdr:nvSpPr>
        <xdr:cNvPr id="163" name="テキスト ボックス 162"/>
        <xdr:cNvSpPr txBox="1"/>
      </xdr:nvSpPr>
      <xdr:spPr>
        <a:xfrm>
          <a:off x="1066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昨年度よりも人口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人当たり人件費・物件費は</a:t>
          </a:r>
          <a:r>
            <a:rPr kumimoji="1" lang="en-US" altLang="ja-JP" sz="1200">
              <a:latin typeface="ＭＳ Ｐゴシック" panose="020B0600070205080204" pitchFamily="50" charset="-128"/>
              <a:ea typeface="ＭＳ Ｐゴシック" panose="020B0600070205080204" pitchFamily="50" charset="-128"/>
            </a:rPr>
            <a:t>6,323</a:t>
          </a:r>
          <a:r>
            <a:rPr kumimoji="1" lang="ja-JP" altLang="en-US" sz="1200">
              <a:latin typeface="ＭＳ Ｐゴシック" panose="020B0600070205080204" pitchFamily="50" charset="-128"/>
              <a:ea typeface="ＭＳ Ｐゴシック" panose="020B0600070205080204" pitchFamily="50" charset="-128"/>
            </a:rPr>
            <a:t>円増加した。この主な要因は人件費の増加であり、主に次の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つが要因である。</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つは、若年層職員が多いことによる昇給に伴う給与・賞与費の増加である。もう</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つは、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年度から開始した会計年度任用職員制度に伴う賞与の期間率が昨年度</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月期には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月からの計上のため期間率が</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と少なかったものの、今年度よりほとんどの職員が再度の任用をしたことに伴い期間率が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となり増加したことである。物件費の抑制に引き続き取り組むとともに職員配置の適正化や、事業の見直しを行い民間業務委託等を積極的に導入することで、経常経費の削減が必要である。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109175</xdr:rowOff>
    </xdr:from>
    <xdr:to>
      <xdr:col>23</xdr:col>
      <xdr:colOff>133350</xdr:colOff>
      <xdr:row>85</xdr:row>
      <xdr:rowOff>160034</xdr:rowOff>
    </xdr:to>
    <xdr:cxnSp macro="">
      <xdr:nvCxnSpPr>
        <xdr:cNvPr id="198" name="直線コネクタ 197"/>
        <xdr:cNvCxnSpPr/>
      </xdr:nvCxnSpPr>
      <xdr:spPr>
        <a:xfrm>
          <a:off x="4114800" y="14682425"/>
          <a:ext cx="838200" cy="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136593</xdr:rowOff>
    </xdr:from>
    <xdr:to>
      <xdr:col>19</xdr:col>
      <xdr:colOff>133350</xdr:colOff>
      <xdr:row>85</xdr:row>
      <xdr:rowOff>109175</xdr:rowOff>
    </xdr:to>
    <xdr:cxnSp macro="">
      <xdr:nvCxnSpPr>
        <xdr:cNvPr id="201" name="直線コネクタ 200"/>
        <xdr:cNvCxnSpPr/>
      </xdr:nvCxnSpPr>
      <xdr:spPr>
        <a:xfrm>
          <a:off x="3225800" y="14538393"/>
          <a:ext cx="889000" cy="1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127679</xdr:rowOff>
    </xdr:from>
    <xdr:to>
      <xdr:col>15</xdr:col>
      <xdr:colOff>82550</xdr:colOff>
      <xdr:row>84</xdr:row>
      <xdr:rowOff>136593</xdr:rowOff>
    </xdr:to>
    <xdr:cxnSp macro="">
      <xdr:nvCxnSpPr>
        <xdr:cNvPr id="204" name="直線コネクタ 203"/>
        <xdr:cNvCxnSpPr/>
      </xdr:nvCxnSpPr>
      <xdr:spPr>
        <a:xfrm>
          <a:off x="2336800" y="14358029"/>
          <a:ext cx="889000" cy="18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127679</xdr:rowOff>
    </xdr:from>
    <xdr:to>
      <xdr:col>11</xdr:col>
      <xdr:colOff>31750</xdr:colOff>
      <xdr:row>83</xdr:row>
      <xdr:rowOff>129586</xdr:rowOff>
    </xdr:to>
    <xdr:cxnSp macro="">
      <xdr:nvCxnSpPr>
        <xdr:cNvPr id="207" name="直線コネクタ 206"/>
        <xdr:cNvCxnSpPr/>
      </xdr:nvCxnSpPr>
      <xdr:spPr>
        <a:xfrm flipV="1">
          <a:off x="1447800" y="14358029"/>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109234</xdr:rowOff>
    </xdr:from>
    <xdr:to>
      <xdr:col>23</xdr:col>
      <xdr:colOff>184150</xdr:colOff>
      <xdr:row>86</xdr:row>
      <xdr:rowOff>39384</xdr:rowOff>
    </xdr:to>
    <xdr:sp macro="" textlink="">
      <xdr:nvSpPr>
        <xdr:cNvPr id="217" name="楕円 216"/>
        <xdr:cNvSpPr/>
      </xdr:nvSpPr>
      <xdr:spPr>
        <a:xfrm>
          <a:off x="4902200" y="146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81311</xdr:rowOff>
    </xdr:from>
    <xdr:ext cx="762000" cy="259045"/>
    <xdr:sp macro="" textlink="">
      <xdr:nvSpPr>
        <xdr:cNvPr id="218" name="人件費・物件費等の状況該当値テキスト"/>
        <xdr:cNvSpPr txBox="1"/>
      </xdr:nvSpPr>
      <xdr:spPr>
        <a:xfrm>
          <a:off x="5041900" y="1465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58375</xdr:rowOff>
    </xdr:from>
    <xdr:to>
      <xdr:col>19</xdr:col>
      <xdr:colOff>184150</xdr:colOff>
      <xdr:row>85</xdr:row>
      <xdr:rowOff>159975</xdr:rowOff>
    </xdr:to>
    <xdr:sp macro="" textlink="">
      <xdr:nvSpPr>
        <xdr:cNvPr id="219" name="楕円 218"/>
        <xdr:cNvSpPr/>
      </xdr:nvSpPr>
      <xdr:spPr>
        <a:xfrm>
          <a:off x="4064000" y="146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144752</xdr:rowOff>
    </xdr:from>
    <xdr:ext cx="736600" cy="259045"/>
    <xdr:sp macro="" textlink="">
      <xdr:nvSpPr>
        <xdr:cNvPr id="220" name="テキスト ボックス 219"/>
        <xdr:cNvSpPr txBox="1"/>
      </xdr:nvSpPr>
      <xdr:spPr>
        <a:xfrm>
          <a:off x="3733800" y="1471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85793</xdr:rowOff>
    </xdr:from>
    <xdr:to>
      <xdr:col>15</xdr:col>
      <xdr:colOff>133350</xdr:colOff>
      <xdr:row>85</xdr:row>
      <xdr:rowOff>15943</xdr:rowOff>
    </xdr:to>
    <xdr:sp macro="" textlink="">
      <xdr:nvSpPr>
        <xdr:cNvPr id="221" name="楕円 220"/>
        <xdr:cNvSpPr/>
      </xdr:nvSpPr>
      <xdr:spPr>
        <a:xfrm>
          <a:off x="3175000" y="144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720</xdr:rowOff>
    </xdr:from>
    <xdr:ext cx="762000" cy="259045"/>
    <xdr:sp macro="" textlink="">
      <xdr:nvSpPr>
        <xdr:cNvPr id="222" name="テキスト ボックス 221"/>
        <xdr:cNvSpPr txBox="1"/>
      </xdr:nvSpPr>
      <xdr:spPr>
        <a:xfrm>
          <a:off x="2844800" y="1457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76879</xdr:rowOff>
    </xdr:from>
    <xdr:to>
      <xdr:col>11</xdr:col>
      <xdr:colOff>82550</xdr:colOff>
      <xdr:row>84</xdr:row>
      <xdr:rowOff>7029</xdr:rowOff>
    </xdr:to>
    <xdr:sp macro="" textlink="">
      <xdr:nvSpPr>
        <xdr:cNvPr id="223" name="楕円 222"/>
        <xdr:cNvSpPr/>
      </xdr:nvSpPr>
      <xdr:spPr>
        <a:xfrm>
          <a:off x="2286000" y="143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17206</xdr:rowOff>
    </xdr:from>
    <xdr:ext cx="762000" cy="259045"/>
    <xdr:sp macro="" textlink="">
      <xdr:nvSpPr>
        <xdr:cNvPr id="224" name="テキスト ボックス 223"/>
        <xdr:cNvSpPr txBox="1"/>
      </xdr:nvSpPr>
      <xdr:spPr>
        <a:xfrm>
          <a:off x="1955800" y="140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78786</xdr:rowOff>
    </xdr:from>
    <xdr:to>
      <xdr:col>7</xdr:col>
      <xdr:colOff>31750</xdr:colOff>
      <xdr:row>84</xdr:row>
      <xdr:rowOff>8936</xdr:rowOff>
    </xdr:to>
    <xdr:sp macro="" textlink="">
      <xdr:nvSpPr>
        <xdr:cNvPr id="225" name="楕円 224"/>
        <xdr:cNvSpPr/>
      </xdr:nvSpPr>
      <xdr:spPr>
        <a:xfrm>
          <a:off x="1397000" y="143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165163</xdr:rowOff>
    </xdr:from>
    <xdr:ext cx="762000" cy="259045"/>
    <xdr:sp macro="" textlink="">
      <xdr:nvSpPr>
        <xdr:cNvPr id="226" name="テキスト ボックス 225"/>
        <xdr:cNvSpPr txBox="1"/>
      </xdr:nvSpPr>
      <xdr:spPr>
        <a:xfrm>
          <a:off x="1066800" y="1439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今年度より当該年度の給与実態調査の結果を使用することとなったため、昨年度と同じ数値である。傾向としてはラスパイレス指数は</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を下回ったものの類似団体平均を</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ポイント上回っている。この要因は、若年者の係長登用が増えていることや、高校卒業職員の初任給が国よりも高いことである。現在も</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年度総合的給与見直しに関する昇給停止が行われており、若干ではあるが今後減少する見込みである。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137922</xdr:rowOff>
    </xdr:from>
    <xdr:to>
      <xdr:col>81</xdr:col>
      <xdr:colOff>44450</xdr:colOff>
      <xdr:row>85</xdr:row>
      <xdr:rowOff>137922</xdr:rowOff>
    </xdr:to>
    <xdr:cxnSp macro="">
      <xdr:nvCxnSpPr>
        <xdr:cNvPr id="258" name="直線コネクタ 257"/>
        <xdr:cNvCxnSpPr/>
      </xdr:nvCxnSpPr>
      <xdr:spPr>
        <a:xfrm>
          <a:off x="16179800" y="14711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137922</xdr:rowOff>
    </xdr:from>
    <xdr:to>
      <xdr:col>77</xdr:col>
      <xdr:colOff>44450</xdr:colOff>
      <xdr:row>86</xdr:row>
      <xdr:rowOff>24385</xdr:rowOff>
    </xdr:to>
    <xdr:cxnSp macro="">
      <xdr:nvCxnSpPr>
        <xdr:cNvPr id="261" name="直線コネクタ 260"/>
        <xdr:cNvCxnSpPr/>
      </xdr:nvCxnSpPr>
      <xdr:spPr>
        <a:xfrm flipV="1">
          <a:off x="15290800" y="14711172"/>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24385</xdr:rowOff>
    </xdr:from>
    <xdr:to>
      <xdr:col>72</xdr:col>
      <xdr:colOff>203200</xdr:colOff>
      <xdr:row>87</xdr:row>
      <xdr:rowOff>17018</xdr:rowOff>
    </xdr:to>
    <xdr:cxnSp macro="">
      <xdr:nvCxnSpPr>
        <xdr:cNvPr id="264" name="直線コネクタ 263"/>
        <xdr:cNvCxnSpPr/>
      </xdr:nvCxnSpPr>
      <xdr:spPr>
        <a:xfrm flipV="1">
          <a:off x="14401800" y="14769085"/>
          <a:ext cx="889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17018</xdr:rowOff>
    </xdr:from>
    <xdr:to>
      <xdr:col>68</xdr:col>
      <xdr:colOff>152400</xdr:colOff>
      <xdr:row>87</xdr:row>
      <xdr:rowOff>74930</xdr:rowOff>
    </xdr:to>
    <xdr:cxnSp macro="">
      <xdr:nvCxnSpPr>
        <xdr:cNvPr id="267" name="直線コネクタ 266"/>
        <xdr:cNvCxnSpPr/>
      </xdr:nvCxnSpPr>
      <xdr:spPr>
        <a:xfrm flipV="1">
          <a:off x="13512800" y="1493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87122</xdr:rowOff>
    </xdr:from>
    <xdr:to>
      <xdr:col>81</xdr:col>
      <xdr:colOff>95250</xdr:colOff>
      <xdr:row>86</xdr:row>
      <xdr:rowOff>17272</xdr:rowOff>
    </xdr:to>
    <xdr:sp macro="" textlink="">
      <xdr:nvSpPr>
        <xdr:cNvPr id="277" name="楕円 276"/>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59199</xdr:rowOff>
    </xdr:from>
    <xdr:ext cx="762000" cy="259045"/>
    <xdr:sp macro="" textlink="">
      <xdr:nvSpPr>
        <xdr:cNvPr id="278"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87122</xdr:rowOff>
    </xdr:from>
    <xdr:to>
      <xdr:col>77</xdr:col>
      <xdr:colOff>95250</xdr:colOff>
      <xdr:row>86</xdr:row>
      <xdr:rowOff>17272</xdr:rowOff>
    </xdr:to>
    <xdr:sp macro="" textlink="">
      <xdr:nvSpPr>
        <xdr:cNvPr id="279" name="楕円 278"/>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2049</xdr:rowOff>
    </xdr:from>
    <xdr:ext cx="736600" cy="259045"/>
    <xdr:sp macro="" textlink="">
      <xdr:nvSpPr>
        <xdr:cNvPr id="280" name="テキスト ボックス 279"/>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145035</xdr:rowOff>
    </xdr:from>
    <xdr:to>
      <xdr:col>73</xdr:col>
      <xdr:colOff>44450</xdr:colOff>
      <xdr:row>86</xdr:row>
      <xdr:rowOff>75185</xdr:rowOff>
    </xdr:to>
    <xdr:sp macro="" textlink="">
      <xdr:nvSpPr>
        <xdr:cNvPr id="281" name="楕円 280"/>
        <xdr:cNvSpPr/>
      </xdr:nvSpPr>
      <xdr:spPr>
        <a:xfrm>
          <a:off x="15240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59962</xdr:rowOff>
    </xdr:from>
    <xdr:ext cx="762000" cy="259045"/>
    <xdr:sp macro="" textlink="">
      <xdr:nvSpPr>
        <xdr:cNvPr id="282" name="テキスト ボックス 281"/>
        <xdr:cNvSpPr txBox="1"/>
      </xdr:nvSpPr>
      <xdr:spPr>
        <a:xfrm>
          <a:off x="14909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137668</xdr:rowOff>
    </xdr:from>
    <xdr:to>
      <xdr:col>68</xdr:col>
      <xdr:colOff>203200</xdr:colOff>
      <xdr:row>87</xdr:row>
      <xdr:rowOff>67818</xdr:rowOff>
    </xdr:to>
    <xdr:sp macro="" textlink="">
      <xdr:nvSpPr>
        <xdr:cNvPr id="283" name="楕円 282"/>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52595</xdr:rowOff>
    </xdr:from>
    <xdr:ext cx="762000" cy="259045"/>
    <xdr:sp macro="" textlink="">
      <xdr:nvSpPr>
        <xdr:cNvPr id="284" name="テキスト ボックス 283"/>
        <xdr:cNvSpPr txBox="1"/>
      </xdr:nvSpPr>
      <xdr:spPr>
        <a:xfrm>
          <a:off x="14020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5" name="楕円 284"/>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6" name="テキスト ボックス 285"/>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昨年度と同等程度であるが、類似団体平均値・全国平均値・福岡県平均値のいずれよりも多い。主な要因は、保育所・学校給食・ごみ処理施設・し尿処理施設等を町が直営しているためである。これら施設の広域利用、民営化や</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を導入すること等による職員数の抑制に努めたい。</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158256</xdr:rowOff>
    </xdr:from>
    <xdr:to>
      <xdr:col>81</xdr:col>
      <xdr:colOff>44450</xdr:colOff>
      <xdr:row>62</xdr:row>
      <xdr:rowOff>12277</xdr:rowOff>
    </xdr:to>
    <xdr:cxnSp macro="">
      <xdr:nvCxnSpPr>
        <xdr:cNvPr id="321" name="直線コネクタ 320"/>
        <xdr:cNvCxnSpPr/>
      </xdr:nvCxnSpPr>
      <xdr:spPr>
        <a:xfrm>
          <a:off x="16179800" y="10616706"/>
          <a:ext cx="8382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158256</xdr:rowOff>
    </xdr:to>
    <xdr:cxnSp macro="">
      <xdr:nvCxnSpPr>
        <xdr:cNvPr id="324" name="直線コネクタ 323"/>
        <xdr:cNvCxnSpPr/>
      </xdr:nvCxnSpPr>
      <xdr:spPr>
        <a:xfrm>
          <a:off x="15290800" y="10614025"/>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89888</xdr:rowOff>
    </xdr:from>
    <xdr:to>
      <xdr:col>72</xdr:col>
      <xdr:colOff>203200</xdr:colOff>
      <xdr:row>61</xdr:row>
      <xdr:rowOff>155575</xdr:rowOff>
    </xdr:to>
    <xdr:cxnSp macro="">
      <xdr:nvCxnSpPr>
        <xdr:cNvPr id="327" name="直線コネクタ 326"/>
        <xdr:cNvCxnSpPr/>
      </xdr:nvCxnSpPr>
      <xdr:spPr>
        <a:xfrm>
          <a:off x="14401800" y="10548338"/>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49671</xdr:rowOff>
    </xdr:from>
    <xdr:to>
      <xdr:col>68</xdr:col>
      <xdr:colOff>152400</xdr:colOff>
      <xdr:row>61</xdr:row>
      <xdr:rowOff>89888</xdr:rowOff>
    </xdr:to>
    <xdr:cxnSp macro="">
      <xdr:nvCxnSpPr>
        <xdr:cNvPr id="330" name="直線コネクタ 329"/>
        <xdr:cNvCxnSpPr/>
      </xdr:nvCxnSpPr>
      <xdr:spPr>
        <a:xfrm>
          <a:off x="13512800" y="105081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40" name="楕円 339"/>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105004</xdr:rowOff>
    </xdr:from>
    <xdr:ext cx="762000" cy="259045"/>
    <xdr:sp macro="" textlink="">
      <xdr:nvSpPr>
        <xdr:cNvPr id="341" name="定員管理の状況該当値テキスト"/>
        <xdr:cNvSpPr txBox="1"/>
      </xdr:nvSpPr>
      <xdr:spPr>
        <a:xfrm>
          <a:off x="17106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107456</xdr:rowOff>
    </xdr:from>
    <xdr:to>
      <xdr:col>77</xdr:col>
      <xdr:colOff>95250</xdr:colOff>
      <xdr:row>62</xdr:row>
      <xdr:rowOff>37606</xdr:rowOff>
    </xdr:to>
    <xdr:sp macro="" textlink="">
      <xdr:nvSpPr>
        <xdr:cNvPr id="342" name="楕円 341"/>
        <xdr:cNvSpPr/>
      </xdr:nvSpPr>
      <xdr:spPr>
        <a:xfrm>
          <a:off x="16129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22383</xdr:rowOff>
    </xdr:from>
    <xdr:ext cx="736600" cy="259045"/>
    <xdr:sp macro="" textlink="">
      <xdr:nvSpPr>
        <xdr:cNvPr id="343" name="テキスト ボックス 342"/>
        <xdr:cNvSpPr txBox="1"/>
      </xdr:nvSpPr>
      <xdr:spPr>
        <a:xfrm>
          <a:off x="15798800" y="1065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4" name="楕円 343"/>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5" name="テキスト ボックス 344"/>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39088</xdr:rowOff>
    </xdr:from>
    <xdr:to>
      <xdr:col>68</xdr:col>
      <xdr:colOff>203200</xdr:colOff>
      <xdr:row>61</xdr:row>
      <xdr:rowOff>140688</xdr:rowOff>
    </xdr:to>
    <xdr:sp macro="" textlink="">
      <xdr:nvSpPr>
        <xdr:cNvPr id="346" name="楕円 345"/>
        <xdr:cNvSpPr/>
      </xdr:nvSpPr>
      <xdr:spPr>
        <a:xfrm>
          <a:off x="143510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125465</xdr:rowOff>
    </xdr:from>
    <xdr:ext cx="762000" cy="259045"/>
    <xdr:sp macro="" textlink="">
      <xdr:nvSpPr>
        <xdr:cNvPr id="347" name="テキスト ボックス 346"/>
        <xdr:cNvSpPr txBox="1"/>
      </xdr:nvSpPr>
      <xdr:spPr>
        <a:xfrm>
          <a:off x="14020800" y="1058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170321</xdr:rowOff>
    </xdr:from>
    <xdr:to>
      <xdr:col>64</xdr:col>
      <xdr:colOff>152400</xdr:colOff>
      <xdr:row>61</xdr:row>
      <xdr:rowOff>100471</xdr:rowOff>
    </xdr:to>
    <xdr:sp macro="" textlink="">
      <xdr:nvSpPr>
        <xdr:cNvPr id="348" name="楕円 347"/>
        <xdr:cNvSpPr/>
      </xdr:nvSpPr>
      <xdr:spPr>
        <a:xfrm>
          <a:off x="13462000" y="10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85248</xdr:rowOff>
    </xdr:from>
    <xdr:ext cx="762000" cy="259045"/>
    <xdr:sp macro="" textlink="">
      <xdr:nvSpPr>
        <xdr:cNvPr id="349" name="テキスト ボックス 348"/>
        <xdr:cNvSpPr txBox="1"/>
      </xdr:nvSpPr>
      <xdr:spPr>
        <a:xfrm>
          <a:off x="13131800" y="105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年度より、保育園建設事業等に伴う過疎対策事業債の元金据置期間の満了による元金償還開始により、公債費が</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百万円増加したことが要因である。今後も庁舎建設や小学校建設事業の元金据置期間が終了し、ますます公債費の増加が見込まれることに加え、小中一貫校建設・図書館建設・社会教育施設建設等老朽化施設の統廃合が控えているため、更なる悪化が見込まれる。繰上償還の実施や利率見直し等を行い公債費の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129963</xdr:rowOff>
    </xdr:to>
    <xdr:cxnSp macro="">
      <xdr:nvCxnSpPr>
        <xdr:cNvPr id="382" name="直線コネクタ 381"/>
        <xdr:cNvCxnSpPr/>
      </xdr:nvCxnSpPr>
      <xdr:spPr>
        <a:xfrm>
          <a:off x="16179800" y="726651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65617</xdr:rowOff>
    </xdr:to>
    <xdr:cxnSp macro="">
      <xdr:nvCxnSpPr>
        <xdr:cNvPr id="385" name="直線コネクタ 384"/>
        <xdr:cNvCxnSpPr/>
      </xdr:nvCxnSpPr>
      <xdr:spPr>
        <a:xfrm>
          <a:off x="15290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25400</xdr:rowOff>
    </xdr:to>
    <xdr:cxnSp macro="">
      <xdr:nvCxnSpPr>
        <xdr:cNvPr id="388" name="直線コネクタ 387"/>
        <xdr:cNvCxnSpPr/>
      </xdr:nvCxnSpPr>
      <xdr:spPr>
        <a:xfrm>
          <a:off x="14401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1270</xdr:rowOff>
    </xdr:to>
    <xdr:cxnSp macro="">
      <xdr:nvCxnSpPr>
        <xdr:cNvPr id="391" name="直線コネクタ 390"/>
        <xdr:cNvCxnSpPr/>
      </xdr:nvCxnSpPr>
      <xdr:spPr>
        <a:xfrm>
          <a:off x="13512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1" name="楕円 400"/>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2"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3" name="楕円 402"/>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4" name="テキスト ボックス 40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5" name="楕円 404"/>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6" name="テキスト ボックス 405"/>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7" name="楕円 406"/>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408" name="テキスト ボックス 407"/>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9" name="楕円 408"/>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10" name="テキスト ボックス 409"/>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普通交付税の再算定に伴い追加交付分を、財政調整基金及び減債基金に積立を行ったため、標準財政規模が増加し、昨年度と比べ</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ポイント改善した。しかし、類似団体平均値は将来負担比率が</a:t>
          </a:r>
          <a:r>
            <a:rPr kumimoji="1" lang="en-US" altLang="ja-JP" sz="1200">
              <a:latin typeface="ＭＳ Ｐゴシック" panose="020B0600070205080204" pitchFamily="50" charset="-128"/>
              <a:ea typeface="ＭＳ Ｐゴシック" panose="020B0600070205080204" pitchFamily="50" charset="-128"/>
            </a:rPr>
            <a:t>0.0</a:t>
          </a:r>
          <a:r>
            <a:rPr kumimoji="1" lang="ja-JP" altLang="en-US" sz="1200">
              <a:latin typeface="ＭＳ Ｐゴシック" panose="020B0600070205080204" pitchFamily="50" charset="-128"/>
              <a:ea typeface="ＭＳ Ｐゴシック" panose="020B0600070205080204" pitchFamily="50" charset="-128"/>
            </a:rPr>
            <a:t>となっており、将来負担額よりも充当可能額財源が多く、健全な財政運営ができていると推察することができる。類似団体よりも地方債に財源依存しているため、大型事業を行う際には、その事業の必要性や課税の平準化を行うべきか慎重に考慮することで、長期的に健全な財政運営を行いたい。</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118237</xdr:rowOff>
    </xdr:from>
    <xdr:to>
      <xdr:col>81</xdr:col>
      <xdr:colOff>44450</xdr:colOff>
      <xdr:row>15</xdr:row>
      <xdr:rowOff>148802</xdr:rowOff>
    </xdr:to>
    <xdr:cxnSp macro="">
      <xdr:nvCxnSpPr>
        <xdr:cNvPr id="444" name="直線コネクタ 443"/>
        <xdr:cNvCxnSpPr/>
      </xdr:nvCxnSpPr>
      <xdr:spPr>
        <a:xfrm flipV="1">
          <a:off x="16179800" y="2689987"/>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44238</xdr:rowOff>
    </xdr:from>
    <xdr:to>
      <xdr:col>77</xdr:col>
      <xdr:colOff>44450</xdr:colOff>
      <xdr:row>15</xdr:row>
      <xdr:rowOff>148802</xdr:rowOff>
    </xdr:to>
    <xdr:cxnSp macro="">
      <xdr:nvCxnSpPr>
        <xdr:cNvPr id="447" name="直線コネクタ 446"/>
        <xdr:cNvCxnSpPr/>
      </xdr:nvCxnSpPr>
      <xdr:spPr>
        <a:xfrm>
          <a:off x="15290800" y="2615988"/>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45847</xdr:rowOff>
    </xdr:to>
    <xdr:cxnSp macro="">
      <xdr:nvCxnSpPr>
        <xdr:cNvPr id="450" name="直線コネクタ 449"/>
        <xdr:cNvCxnSpPr/>
      </xdr:nvCxnSpPr>
      <xdr:spPr>
        <a:xfrm flipV="1">
          <a:off x="14401800" y="261598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45847</xdr:rowOff>
    </xdr:from>
    <xdr:to>
      <xdr:col>68</xdr:col>
      <xdr:colOff>152400</xdr:colOff>
      <xdr:row>17</xdr:row>
      <xdr:rowOff>14224</xdr:rowOff>
    </xdr:to>
    <xdr:cxnSp macro="">
      <xdr:nvCxnSpPr>
        <xdr:cNvPr id="453" name="直線コネクタ 452"/>
        <xdr:cNvCxnSpPr/>
      </xdr:nvCxnSpPr>
      <xdr:spPr>
        <a:xfrm flipV="1">
          <a:off x="13512800" y="2617597"/>
          <a:ext cx="8890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67437</xdr:rowOff>
    </xdr:from>
    <xdr:to>
      <xdr:col>81</xdr:col>
      <xdr:colOff>95250</xdr:colOff>
      <xdr:row>15</xdr:row>
      <xdr:rowOff>169037</xdr:rowOff>
    </xdr:to>
    <xdr:sp macro="" textlink="">
      <xdr:nvSpPr>
        <xdr:cNvPr id="463" name="楕円 462"/>
        <xdr:cNvSpPr/>
      </xdr:nvSpPr>
      <xdr:spPr>
        <a:xfrm>
          <a:off x="169672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39514</xdr:rowOff>
    </xdr:from>
    <xdr:ext cx="762000" cy="259045"/>
    <xdr:sp macro="" textlink="">
      <xdr:nvSpPr>
        <xdr:cNvPr id="464" name="将来負担の状況該当値テキスト"/>
        <xdr:cNvSpPr txBox="1"/>
      </xdr:nvSpPr>
      <xdr:spPr>
        <a:xfrm>
          <a:off x="17106900" y="261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98002</xdr:rowOff>
    </xdr:from>
    <xdr:to>
      <xdr:col>77</xdr:col>
      <xdr:colOff>95250</xdr:colOff>
      <xdr:row>16</xdr:row>
      <xdr:rowOff>28152</xdr:rowOff>
    </xdr:to>
    <xdr:sp macro="" textlink="">
      <xdr:nvSpPr>
        <xdr:cNvPr id="465" name="楕円 464"/>
        <xdr:cNvSpPr/>
      </xdr:nvSpPr>
      <xdr:spPr>
        <a:xfrm>
          <a:off x="16129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12929</xdr:rowOff>
    </xdr:from>
    <xdr:ext cx="736600" cy="259045"/>
    <xdr:sp macro="" textlink="">
      <xdr:nvSpPr>
        <xdr:cNvPr id="466" name="テキスト ボックス 465"/>
        <xdr:cNvSpPr txBox="1"/>
      </xdr:nvSpPr>
      <xdr:spPr>
        <a:xfrm>
          <a:off x="15798800" y="275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67" name="楕円 466"/>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68" name="テキスト ボックス 467"/>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166497</xdr:rowOff>
    </xdr:from>
    <xdr:to>
      <xdr:col>68</xdr:col>
      <xdr:colOff>203200</xdr:colOff>
      <xdr:row>15</xdr:row>
      <xdr:rowOff>96647</xdr:rowOff>
    </xdr:to>
    <xdr:sp macro="" textlink="">
      <xdr:nvSpPr>
        <xdr:cNvPr id="469" name="楕円 468"/>
        <xdr:cNvSpPr/>
      </xdr:nvSpPr>
      <xdr:spPr>
        <a:xfrm>
          <a:off x="14351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81424</xdr:rowOff>
    </xdr:from>
    <xdr:ext cx="762000" cy="259045"/>
    <xdr:sp macro="" textlink="">
      <xdr:nvSpPr>
        <xdr:cNvPr id="470" name="テキスト ボックス 469"/>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134874</xdr:rowOff>
    </xdr:from>
    <xdr:to>
      <xdr:col>64</xdr:col>
      <xdr:colOff>152400</xdr:colOff>
      <xdr:row>17</xdr:row>
      <xdr:rowOff>65024</xdr:rowOff>
    </xdr:to>
    <xdr:sp macro="" textlink="">
      <xdr:nvSpPr>
        <xdr:cNvPr id="471" name="楕円 470"/>
        <xdr:cNvSpPr/>
      </xdr:nvSpPr>
      <xdr:spPr>
        <a:xfrm>
          <a:off x="13462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49801</xdr:rowOff>
    </xdr:from>
    <xdr:ext cx="762000" cy="259045"/>
    <xdr:sp macro="" textlink="">
      <xdr:nvSpPr>
        <xdr:cNvPr id="472" name="テキスト ボックス 471"/>
        <xdr:cNvSpPr txBox="1"/>
      </xdr:nvSpPr>
      <xdr:spPr>
        <a:xfrm>
          <a:off x="13131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17,489
17,331
119.61
13,551,520
12,736,336
676,304
6,224,954
12,733,251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昨年度よりも</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ポイント減少した。しかし、これは普通交付税の再算定により歳入が増加したことが要因である。金額ベースでは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1,506</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1,577</a:t>
          </a:r>
          <a:r>
            <a:rPr kumimoji="1" lang="ja-JP" altLang="en-US" sz="1200">
              <a:latin typeface="ＭＳ Ｐゴシック" panose="020B0600070205080204" pitchFamily="50" charset="-128"/>
              <a:ea typeface="ＭＳ Ｐゴシック" panose="020B0600070205080204" pitchFamily="50" charset="-128"/>
            </a:rPr>
            <a:t>百万円であり、昨年度よりも</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百万円増加している。増加の要因として、若年層職員が多いことによる昇給の増加、会計年度任用職員の</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月期期末手当に関する期間率の増、新庁舎完成に伴う普通建設事業費の事業費支弁計上の減があげられる。事業の見直しに伴う、職員配置や業務委託への移行などを活用し、抑制に努める。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132443</xdr:rowOff>
    </xdr:from>
    <xdr:to>
      <xdr:col>24</xdr:col>
      <xdr:colOff>25400</xdr:colOff>
      <xdr:row>37</xdr:row>
      <xdr:rowOff>113393</xdr:rowOff>
    </xdr:to>
    <xdr:cxnSp macro="">
      <xdr:nvCxnSpPr>
        <xdr:cNvPr id="68" name="直線コネクタ 67"/>
        <xdr:cNvCxnSpPr/>
      </xdr:nvCxnSpPr>
      <xdr:spPr>
        <a:xfrm flipV="1">
          <a:off x="3987800" y="63046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9978</xdr:rowOff>
    </xdr:from>
    <xdr:to>
      <xdr:col>19</xdr:col>
      <xdr:colOff>187325</xdr:colOff>
      <xdr:row>37</xdr:row>
      <xdr:rowOff>113393</xdr:rowOff>
    </xdr:to>
    <xdr:cxnSp macro="">
      <xdr:nvCxnSpPr>
        <xdr:cNvPr id="71" name="直線コネクタ 70"/>
        <xdr:cNvCxnSpPr/>
      </xdr:nvCxnSpPr>
      <xdr:spPr>
        <a:xfrm>
          <a:off x="3098800" y="6010728"/>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9978</xdr:rowOff>
    </xdr:from>
    <xdr:to>
      <xdr:col>15</xdr:col>
      <xdr:colOff>98425</xdr:colOff>
      <xdr:row>35</xdr:row>
      <xdr:rowOff>140607</xdr:rowOff>
    </xdr:to>
    <xdr:cxnSp macro="">
      <xdr:nvCxnSpPr>
        <xdr:cNvPr id="74" name="直線コネクタ 73"/>
        <xdr:cNvCxnSpPr/>
      </xdr:nvCxnSpPr>
      <xdr:spPr>
        <a:xfrm flipV="1">
          <a:off x="2209800" y="6010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170543</xdr:rowOff>
    </xdr:from>
    <xdr:to>
      <xdr:col>11</xdr:col>
      <xdr:colOff>9525</xdr:colOff>
      <xdr:row>35</xdr:row>
      <xdr:rowOff>140607</xdr:rowOff>
    </xdr:to>
    <xdr:cxnSp macro="">
      <xdr:nvCxnSpPr>
        <xdr:cNvPr id="77" name="直線コネクタ 76"/>
        <xdr:cNvCxnSpPr/>
      </xdr:nvCxnSpPr>
      <xdr:spPr>
        <a:xfrm>
          <a:off x="1320800" y="5999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81643</xdr:rowOff>
    </xdr:from>
    <xdr:to>
      <xdr:col>24</xdr:col>
      <xdr:colOff>76200</xdr:colOff>
      <xdr:row>37</xdr:row>
      <xdr:rowOff>11793</xdr:rowOff>
    </xdr:to>
    <xdr:sp macro="" textlink="">
      <xdr:nvSpPr>
        <xdr:cNvPr id="87" name="楕円 86"/>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53720</xdr:rowOff>
    </xdr:from>
    <xdr:ext cx="762000" cy="259045"/>
    <xdr:sp macro="" textlink="">
      <xdr:nvSpPr>
        <xdr:cNvPr id="88" name="人件費該当値テキスト"/>
        <xdr:cNvSpPr txBox="1"/>
      </xdr:nvSpPr>
      <xdr:spPr>
        <a:xfrm>
          <a:off x="4914900" y="62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62593</xdr:rowOff>
    </xdr:from>
    <xdr:to>
      <xdr:col>20</xdr:col>
      <xdr:colOff>38100</xdr:colOff>
      <xdr:row>37</xdr:row>
      <xdr:rowOff>164193</xdr:rowOff>
    </xdr:to>
    <xdr:sp macro="" textlink="">
      <xdr:nvSpPr>
        <xdr:cNvPr id="89" name="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148970</xdr:rowOff>
    </xdr:from>
    <xdr:ext cx="736600" cy="259045"/>
    <xdr:sp macro="" textlink="">
      <xdr:nvSpPr>
        <xdr:cNvPr id="90" name="テキスト ボックス 89"/>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130628</xdr:rowOff>
    </xdr:from>
    <xdr:to>
      <xdr:col>15</xdr:col>
      <xdr:colOff>149225</xdr:colOff>
      <xdr:row>35</xdr:row>
      <xdr:rowOff>60778</xdr:rowOff>
    </xdr:to>
    <xdr:sp macro="" textlink="">
      <xdr:nvSpPr>
        <xdr:cNvPr id="91" name="楕円 90"/>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70955</xdr:rowOff>
    </xdr:from>
    <xdr:ext cx="762000" cy="259045"/>
    <xdr:sp macro="" textlink="">
      <xdr:nvSpPr>
        <xdr:cNvPr id="92" name="テキスト ボックス 91"/>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89807</xdr:rowOff>
    </xdr:from>
    <xdr:to>
      <xdr:col>11</xdr:col>
      <xdr:colOff>60325</xdr:colOff>
      <xdr:row>36</xdr:row>
      <xdr:rowOff>19957</xdr:rowOff>
    </xdr:to>
    <xdr:sp macro="" textlink="">
      <xdr:nvSpPr>
        <xdr:cNvPr id="93" name="楕円 92"/>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94" name="テキスト ボックス 93"/>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95" name="楕円 94"/>
        <xdr:cNvSpPr/>
      </xdr:nvSpPr>
      <xdr:spPr>
        <a:xfrm>
          <a:off x="1270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96" name="テキスト ボックス 95"/>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昨年度よりも</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ポイント減少した。しかし、これは普通交付税の再算定により歳入が増加したことが要因である。金額ベースでは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984</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976</a:t>
          </a:r>
          <a:r>
            <a:rPr kumimoji="1" lang="ja-JP" altLang="en-US" sz="1200">
              <a:latin typeface="ＭＳ Ｐゴシック" panose="020B0600070205080204" pitchFamily="50" charset="-128"/>
              <a:ea typeface="ＭＳ Ｐゴシック" panose="020B0600070205080204" pitchFamily="50" charset="-128"/>
            </a:rPr>
            <a:t>百万円であり、昨年度よりも</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百万円減少している。新庁舎事業に係る備品購入費の減が主な要因である。新型コロナウイルス感染症が落ち着き次第、</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19.5</a:t>
          </a:r>
          <a:r>
            <a:rPr kumimoji="1" lang="ja-JP" altLang="en-US" sz="1200">
              <a:latin typeface="ＭＳ Ｐゴシック" panose="020B0600070205080204" pitchFamily="50" charset="-128"/>
              <a:ea typeface="ＭＳ Ｐゴシック" panose="020B0600070205080204" pitchFamily="50" charset="-128"/>
            </a:rPr>
            <a:t>程度に戻ることが予想されるため、支出の抑制に努め、類似団体平均値よりも比率が低くなることを目標としたい。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18</xdr:row>
      <xdr:rowOff>43180</xdr:rowOff>
    </xdr:to>
    <xdr:cxnSp macro="">
      <xdr:nvCxnSpPr>
        <xdr:cNvPr id="129" name="直線コネクタ 128"/>
        <xdr:cNvCxnSpPr/>
      </xdr:nvCxnSpPr>
      <xdr:spPr>
        <a:xfrm flipV="1">
          <a:off x="15671800" y="29997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19</xdr:row>
      <xdr:rowOff>123190</xdr:rowOff>
    </xdr:to>
    <xdr:cxnSp macro="">
      <xdr:nvCxnSpPr>
        <xdr:cNvPr id="132" name="直線コネクタ 131"/>
        <xdr:cNvCxnSpPr/>
      </xdr:nvCxnSpPr>
      <xdr:spPr>
        <a:xfrm flipV="1">
          <a:off x="14782800" y="3129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123190</xdr:rowOff>
    </xdr:to>
    <xdr:cxnSp macro="">
      <xdr:nvCxnSpPr>
        <xdr:cNvPr id="135" name="直線コネクタ 134"/>
        <xdr:cNvCxnSpPr/>
      </xdr:nvCxnSpPr>
      <xdr:spPr>
        <a:xfrm>
          <a:off x="13893800" y="3327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69850</xdr:rowOff>
    </xdr:to>
    <xdr:cxnSp macro="">
      <xdr:nvCxnSpPr>
        <xdr:cNvPr id="138" name="直線コネクタ 137"/>
        <xdr:cNvCxnSpPr/>
      </xdr:nvCxnSpPr>
      <xdr:spPr>
        <a:xfrm>
          <a:off x="13004800" y="325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8" name="楕円 147"/>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9"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50" name="楕円 149"/>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51" name="テキスト ボックス 150"/>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72390</xdr:rowOff>
    </xdr:from>
    <xdr:to>
      <xdr:col>74</xdr:col>
      <xdr:colOff>31750</xdr:colOff>
      <xdr:row>20</xdr:row>
      <xdr:rowOff>2540</xdr:rowOff>
    </xdr:to>
    <xdr:sp macro="" textlink="">
      <xdr:nvSpPr>
        <xdr:cNvPr id="152" name="楕円 151"/>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158767</xdr:rowOff>
    </xdr:from>
    <xdr:ext cx="762000" cy="259045"/>
    <xdr:sp macro="" textlink="">
      <xdr:nvSpPr>
        <xdr:cNvPr id="153" name="テキスト ボックス 152"/>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4" name="楕円 153"/>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5" name="テキスト ボックス 154"/>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6" name="楕円 155"/>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7" name="テキスト ボックス 156"/>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昨年度よりも</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ポイント減少した。しかし、これは上記同様、普通交付税の再算定により歳入が増加したことが要因である。金額ベースでは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397</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412</a:t>
          </a:r>
          <a:r>
            <a:rPr kumimoji="1" lang="ja-JP" altLang="en-US" sz="1200">
              <a:latin typeface="ＭＳ Ｐゴシック" panose="020B0600070205080204" pitchFamily="50" charset="-128"/>
              <a:ea typeface="ＭＳ Ｐゴシック" panose="020B0600070205080204" pitchFamily="50" charset="-128"/>
            </a:rPr>
            <a:t>百万円であり、昨年度よりも</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百万円増加している。主な要因としては、小中学校のオンライン学習開始に伴い準要保護費の増加や老人保護措置の対象が増えたことがあげられる。新型コロナウイルス感染症が落ち着き次第、</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程度に戻ることが予想されるため、事業の見直しを行い支出を抑制に努める必要がある。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133350</xdr:rowOff>
    </xdr:to>
    <xdr:cxnSp macro="">
      <xdr:nvCxnSpPr>
        <xdr:cNvPr id="190" name="直線コネクタ 189"/>
        <xdr:cNvCxnSpPr/>
      </xdr:nvCxnSpPr>
      <xdr:spPr>
        <a:xfrm flipV="1">
          <a:off x="3987800" y="951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127000</xdr:rowOff>
    </xdr:to>
    <xdr:cxnSp macro="">
      <xdr:nvCxnSpPr>
        <xdr:cNvPr id="193" name="直線コネクタ 192"/>
        <xdr:cNvCxnSpPr/>
      </xdr:nvCxnSpPr>
      <xdr:spPr>
        <a:xfrm flipV="1">
          <a:off x="3098800" y="9563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6" name="直線コネクタ 195"/>
        <xdr:cNvCxnSpPr/>
      </xdr:nvCxnSpPr>
      <xdr:spPr>
        <a:xfrm flipV="1">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9" name="直線コネクタ 198"/>
        <xdr:cNvCxnSpPr/>
      </xdr:nvCxnSpPr>
      <xdr:spPr>
        <a:xfrm>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9" name="楕円 208"/>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2" name="テキスト ボックス 211"/>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4" name="テキスト ボックス 21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昨年度よりも</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ポイント減少した。内訳としては、維持補修費が</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ポイントから</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ポイントへ</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ポイント増加し、繰出金が</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ポイントから</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11.0</a:t>
          </a:r>
          <a:r>
            <a:rPr kumimoji="1" lang="ja-JP" altLang="en-US" sz="1200">
              <a:latin typeface="ＭＳ Ｐゴシック" panose="020B0600070205080204" pitchFamily="50" charset="-128"/>
              <a:ea typeface="ＭＳ Ｐゴシック" panose="020B0600070205080204" pitchFamily="50" charset="-128"/>
            </a:rPr>
            <a:t>ポイントへ</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維持管理費が増加した要因は、小中学校の維持補修費や町道の維持補修費の増が要因である。様々な施設が老朽化しているため、集約化を行うことで相対的に削減できるようにし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77470</xdr:rowOff>
    </xdr:to>
    <xdr:cxnSp macro="">
      <xdr:nvCxnSpPr>
        <xdr:cNvPr id="251" name="直線コネクタ 250"/>
        <xdr:cNvCxnSpPr/>
      </xdr:nvCxnSpPr>
      <xdr:spPr>
        <a:xfrm flipV="1">
          <a:off x="15671800" y="9766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107950</xdr:rowOff>
    </xdr:to>
    <xdr:cxnSp macro="">
      <xdr:nvCxnSpPr>
        <xdr:cNvPr id="254" name="直線コネクタ 253"/>
        <xdr:cNvCxnSpPr/>
      </xdr:nvCxnSpPr>
      <xdr:spPr>
        <a:xfrm flipV="1">
          <a:off x="14782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107950</xdr:rowOff>
    </xdr:to>
    <xdr:cxnSp macro="">
      <xdr:nvCxnSpPr>
        <xdr:cNvPr id="257" name="直線コネクタ 256"/>
        <xdr:cNvCxnSpPr/>
      </xdr:nvCxnSpPr>
      <xdr:spPr>
        <a:xfrm>
          <a:off x="13893800" y="978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8890</xdr:rowOff>
    </xdr:to>
    <xdr:cxnSp macro="">
      <xdr:nvCxnSpPr>
        <xdr:cNvPr id="260" name="直線コネクタ 259"/>
        <xdr:cNvCxnSpPr/>
      </xdr:nvCxnSpPr>
      <xdr:spPr>
        <a:xfrm>
          <a:off x="13004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2" name="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3" name="テキスト ボックス 272"/>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6" name="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昨年度よりも</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ポイント減少した。しかし、これは普通交付税の再算定により歳入が増加したことが要因である。金額ベースでは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923</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884</a:t>
          </a:r>
          <a:r>
            <a:rPr kumimoji="1" lang="ja-JP" altLang="en-US" sz="1200">
              <a:latin typeface="ＭＳ Ｐゴシック" panose="020B0600070205080204" pitchFamily="50" charset="-128"/>
              <a:ea typeface="ＭＳ Ｐゴシック" panose="020B0600070205080204" pitchFamily="50" charset="-128"/>
            </a:rPr>
            <a:t>百万円であり、昨年度よりも</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百万円減少している。</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から類似団体よりも比率が高かったものの、今年度は同値である。この項目以外は類似団体平均値を上回っていることから、経常収支比率の改善のためにも、独自で行っている補助事業等の補助内容や補助率等を見直す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37</xdr:row>
      <xdr:rowOff>138430</xdr:rowOff>
    </xdr:to>
    <xdr:cxnSp macro="">
      <xdr:nvCxnSpPr>
        <xdr:cNvPr id="312" name="直線コネクタ 311"/>
        <xdr:cNvCxnSpPr/>
      </xdr:nvCxnSpPr>
      <xdr:spPr>
        <a:xfrm flipV="1">
          <a:off x="15671800" y="63144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138430</xdr:rowOff>
    </xdr:to>
    <xdr:cxnSp macro="">
      <xdr:nvCxnSpPr>
        <xdr:cNvPr id="315" name="直線コネクタ 314"/>
        <xdr:cNvCxnSpPr/>
      </xdr:nvCxnSpPr>
      <xdr:spPr>
        <a:xfrm>
          <a:off x="14782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100330</xdr:rowOff>
    </xdr:to>
    <xdr:cxnSp macro="">
      <xdr:nvCxnSpPr>
        <xdr:cNvPr id="318" name="直線コネクタ 317"/>
        <xdr:cNvCxnSpPr/>
      </xdr:nvCxnSpPr>
      <xdr:spPr>
        <a:xfrm>
          <a:off x="13893800" y="6337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36</xdr:row>
      <xdr:rowOff>165100</xdr:rowOff>
    </xdr:to>
    <xdr:cxnSp macro="">
      <xdr:nvCxnSpPr>
        <xdr:cNvPr id="321" name="直線コネクタ 320"/>
        <xdr:cNvCxnSpPr/>
      </xdr:nvCxnSpPr>
      <xdr:spPr>
        <a:xfrm>
          <a:off x="13004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31" name="楕円 330"/>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63517</xdr:rowOff>
    </xdr:from>
    <xdr:ext cx="762000" cy="259045"/>
    <xdr:sp macro="" textlink="">
      <xdr:nvSpPr>
        <xdr:cNvPr id="332" name="補助費等該当値テキスト"/>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3" name="楕円 332"/>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4" name="テキスト ボックス 333"/>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5" name="楕円 334"/>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36" name="テキスト ボックス 335"/>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7" name="楕円 336"/>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8" name="テキスト ボックス 33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39" name="楕円 338"/>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40" name="テキスト ボックス 339"/>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昨年度よりも</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ポイント減少した。しかし、これは上記同様、普通交付税の再算定により歳入が増加したことが要因である。金額ベースでは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1,027</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1,129</a:t>
          </a:r>
          <a:r>
            <a:rPr kumimoji="1" lang="ja-JP" altLang="en-US" sz="1200">
              <a:latin typeface="ＭＳ Ｐゴシック" panose="020B0600070205080204" pitchFamily="50" charset="-128"/>
              <a:ea typeface="ＭＳ Ｐゴシック" panose="020B0600070205080204" pitchFamily="50" charset="-128"/>
            </a:rPr>
            <a:t>百万円であり、昨年度よりも</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百万円増加している。保育園建設事業等、過疎対策事業債の据置期間終了による元金償還開始が要因である。これから新庁舎建設事業や小学校立替事業等、元金据置期間中のものや、老朽化施設の集約に伴う建設事業の公債費の増加が見込まれる。一括償還や借換えを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17272</xdr:rowOff>
    </xdr:to>
    <xdr:cxnSp macro="">
      <xdr:nvCxnSpPr>
        <xdr:cNvPr id="370" name="直線コネクタ 369"/>
        <xdr:cNvCxnSpPr/>
      </xdr:nvCxnSpPr>
      <xdr:spPr>
        <a:xfrm flipV="1">
          <a:off x="3987800" y="13385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17272</xdr:rowOff>
    </xdr:to>
    <xdr:cxnSp macro="">
      <xdr:nvCxnSpPr>
        <xdr:cNvPr id="373" name="直線コネクタ 372"/>
        <xdr:cNvCxnSpPr/>
      </xdr:nvCxnSpPr>
      <xdr:spPr>
        <a:xfrm>
          <a:off x="3098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8128</xdr:rowOff>
    </xdr:to>
    <xdr:cxnSp macro="">
      <xdr:nvCxnSpPr>
        <xdr:cNvPr id="376" name="直線コネクタ 375"/>
        <xdr:cNvCxnSpPr/>
      </xdr:nvCxnSpPr>
      <xdr:spPr>
        <a:xfrm>
          <a:off x="2209800" y="1338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12700</xdr:rowOff>
    </xdr:to>
    <xdr:cxnSp macro="">
      <xdr:nvCxnSpPr>
        <xdr:cNvPr id="379" name="直線コネクタ 378"/>
        <xdr:cNvCxnSpPr/>
      </xdr:nvCxnSpPr>
      <xdr:spPr>
        <a:xfrm flipV="1">
          <a:off x="1320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9" name="楕円 38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1" name="楕円 390"/>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92" name="テキスト ボックス 391"/>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3" name="楕円 392"/>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4" name="テキスト ボックス 393"/>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5" name="楕円 394"/>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6" name="テキスト ボックス 395"/>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7" name="楕円 396"/>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8" name="テキスト ボックス 397"/>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昨年度よりも</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ポイント減少した。しかし、金額ベースでは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4,688</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4,753</a:t>
          </a:r>
          <a:r>
            <a:rPr kumimoji="1" lang="ja-JP" altLang="en-US" sz="1200">
              <a:latin typeface="ＭＳ Ｐゴシック" panose="020B0600070205080204" pitchFamily="50" charset="-128"/>
              <a:ea typeface="ＭＳ Ｐゴシック" panose="020B0600070205080204" pitchFamily="50" charset="-128"/>
            </a:rPr>
            <a:t>百万円であり、</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百万円増加している。これは他同様、普通交付税の再算定に歳入が増加したことが要因である。物件費と補助費以外は昨年度よりも増加しているため、経常収支比率の改善のためにも抜本的な改善が必要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78</xdr:row>
      <xdr:rowOff>154432</xdr:rowOff>
    </xdr:to>
    <xdr:cxnSp macro="">
      <xdr:nvCxnSpPr>
        <xdr:cNvPr id="429" name="直線コネクタ 428"/>
        <xdr:cNvCxnSpPr/>
      </xdr:nvCxnSpPr>
      <xdr:spPr>
        <a:xfrm flipV="1">
          <a:off x="15671800" y="13216637"/>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1270</xdr:rowOff>
    </xdr:to>
    <xdr:cxnSp macro="">
      <xdr:nvCxnSpPr>
        <xdr:cNvPr id="432" name="直線コネクタ 431"/>
        <xdr:cNvCxnSpPr/>
      </xdr:nvCxnSpPr>
      <xdr:spPr>
        <a:xfrm flipV="1">
          <a:off x="14782800" y="135275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1270</xdr:rowOff>
    </xdr:to>
    <xdr:cxnSp macro="">
      <xdr:nvCxnSpPr>
        <xdr:cNvPr id="435" name="直線コネクタ 434"/>
        <xdr:cNvCxnSpPr/>
      </xdr:nvCxnSpPr>
      <xdr:spPr>
        <a:xfrm>
          <a:off x="13893800" y="134863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113285</xdr:rowOff>
    </xdr:to>
    <xdr:cxnSp macro="">
      <xdr:nvCxnSpPr>
        <xdr:cNvPr id="438" name="直線コネクタ 437"/>
        <xdr:cNvCxnSpPr/>
      </xdr:nvCxnSpPr>
      <xdr:spPr>
        <a:xfrm>
          <a:off x="13004800" y="13308076"/>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8" name="楕円 447"/>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9"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0" name="楕円 449"/>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1" name="テキスト ボックス 450"/>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2" name="楕円 451"/>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3" name="テキスト ボックス 452"/>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4" name="楕円 453"/>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5" name="テキスト ボックス 454"/>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6" name="楕円 455"/>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7" name="テキスト ボックス 456"/>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113500</xdr:rowOff>
    </xdr:from>
    <xdr:to>
      <xdr:col>29</xdr:col>
      <xdr:colOff>127000</xdr:colOff>
      <xdr:row>17</xdr:row>
      <xdr:rowOff>5918</xdr:rowOff>
    </xdr:to>
    <xdr:cxnSp macro="">
      <xdr:nvCxnSpPr>
        <xdr:cNvPr id="50" name="直線コネクタ 49"/>
        <xdr:cNvCxnSpPr/>
      </xdr:nvCxnSpPr>
      <xdr:spPr bwMode="auto">
        <a:xfrm flipV="1">
          <a:off x="5003800" y="2904325"/>
          <a:ext cx="647700" cy="63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5918</xdr:rowOff>
    </xdr:from>
    <xdr:to>
      <xdr:col>26</xdr:col>
      <xdr:colOff>50800</xdr:colOff>
      <xdr:row>17</xdr:row>
      <xdr:rowOff>59944</xdr:rowOff>
    </xdr:to>
    <xdr:cxnSp macro="">
      <xdr:nvCxnSpPr>
        <xdr:cNvPr id="53" name="直線コネクタ 52"/>
        <xdr:cNvCxnSpPr/>
      </xdr:nvCxnSpPr>
      <xdr:spPr bwMode="auto">
        <a:xfrm flipV="1">
          <a:off x="4305300" y="2968193"/>
          <a:ext cx="698500" cy="5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59944</xdr:rowOff>
    </xdr:from>
    <xdr:to>
      <xdr:col>22</xdr:col>
      <xdr:colOff>114300</xdr:colOff>
      <xdr:row>17</xdr:row>
      <xdr:rowOff>92139</xdr:rowOff>
    </xdr:to>
    <xdr:cxnSp macro="">
      <xdr:nvCxnSpPr>
        <xdr:cNvPr id="56" name="直線コネクタ 55"/>
        <xdr:cNvCxnSpPr/>
      </xdr:nvCxnSpPr>
      <xdr:spPr bwMode="auto">
        <a:xfrm flipV="1">
          <a:off x="3606800" y="3022219"/>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92139</xdr:rowOff>
    </xdr:from>
    <xdr:to>
      <xdr:col>18</xdr:col>
      <xdr:colOff>177800</xdr:colOff>
      <xdr:row>17</xdr:row>
      <xdr:rowOff>119507</xdr:rowOff>
    </xdr:to>
    <xdr:cxnSp macro="">
      <xdr:nvCxnSpPr>
        <xdr:cNvPr id="59" name="直線コネクタ 58"/>
        <xdr:cNvCxnSpPr/>
      </xdr:nvCxnSpPr>
      <xdr:spPr bwMode="auto">
        <a:xfrm flipV="1">
          <a:off x="2908300" y="3054414"/>
          <a:ext cx="698500" cy="27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62700</xdr:rowOff>
    </xdr:from>
    <xdr:to>
      <xdr:col>29</xdr:col>
      <xdr:colOff>177800</xdr:colOff>
      <xdr:row>16</xdr:row>
      <xdr:rowOff>164300</xdr:rowOff>
    </xdr:to>
    <xdr:sp macro="" textlink="">
      <xdr:nvSpPr>
        <xdr:cNvPr id="69" name="楕円 68"/>
        <xdr:cNvSpPr/>
      </xdr:nvSpPr>
      <xdr:spPr bwMode="auto">
        <a:xfrm>
          <a:off x="5600700" y="285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79227</xdr:rowOff>
    </xdr:from>
    <xdr:ext cx="762000" cy="259045"/>
    <xdr:sp macro="" textlink="">
      <xdr:nvSpPr>
        <xdr:cNvPr id="70" name="人口1人当たり決算額の推移該当値テキスト130"/>
        <xdr:cNvSpPr txBox="1"/>
      </xdr:nvSpPr>
      <xdr:spPr>
        <a:xfrm>
          <a:off x="5740400" y="26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126568</xdr:rowOff>
    </xdr:from>
    <xdr:to>
      <xdr:col>26</xdr:col>
      <xdr:colOff>101600</xdr:colOff>
      <xdr:row>17</xdr:row>
      <xdr:rowOff>56718</xdr:rowOff>
    </xdr:to>
    <xdr:sp macro="" textlink="">
      <xdr:nvSpPr>
        <xdr:cNvPr id="71" name="楕円 70"/>
        <xdr:cNvSpPr/>
      </xdr:nvSpPr>
      <xdr:spPr bwMode="auto">
        <a:xfrm>
          <a:off x="4953000" y="291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66895</xdr:rowOff>
    </xdr:from>
    <xdr:ext cx="736600" cy="259045"/>
    <xdr:sp macro="" textlink="">
      <xdr:nvSpPr>
        <xdr:cNvPr id="72" name="テキスト ボックス 71"/>
        <xdr:cNvSpPr txBox="1"/>
      </xdr:nvSpPr>
      <xdr:spPr>
        <a:xfrm>
          <a:off x="4622800" y="268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9144</xdr:rowOff>
    </xdr:from>
    <xdr:to>
      <xdr:col>22</xdr:col>
      <xdr:colOff>165100</xdr:colOff>
      <xdr:row>17</xdr:row>
      <xdr:rowOff>110744</xdr:rowOff>
    </xdr:to>
    <xdr:sp macro="" textlink="">
      <xdr:nvSpPr>
        <xdr:cNvPr id="73" name="楕円 72"/>
        <xdr:cNvSpPr/>
      </xdr:nvSpPr>
      <xdr:spPr bwMode="auto">
        <a:xfrm>
          <a:off x="4254500" y="297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95521</xdr:rowOff>
    </xdr:from>
    <xdr:ext cx="762000" cy="259045"/>
    <xdr:sp macro="" textlink="">
      <xdr:nvSpPr>
        <xdr:cNvPr id="74" name="テキスト ボックス 73"/>
        <xdr:cNvSpPr txBox="1"/>
      </xdr:nvSpPr>
      <xdr:spPr>
        <a:xfrm>
          <a:off x="3924300" y="305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41339</xdr:rowOff>
    </xdr:from>
    <xdr:to>
      <xdr:col>19</xdr:col>
      <xdr:colOff>38100</xdr:colOff>
      <xdr:row>17</xdr:row>
      <xdr:rowOff>142939</xdr:rowOff>
    </xdr:to>
    <xdr:sp macro="" textlink="">
      <xdr:nvSpPr>
        <xdr:cNvPr id="75" name="楕円 74"/>
        <xdr:cNvSpPr/>
      </xdr:nvSpPr>
      <xdr:spPr bwMode="auto">
        <a:xfrm>
          <a:off x="3556000" y="300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127716</xdr:rowOff>
    </xdr:from>
    <xdr:ext cx="762000" cy="259045"/>
    <xdr:sp macro="" textlink="">
      <xdr:nvSpPr>
        <xdr:cNvPr id="76" name="テキスト ボックス 75"/>
        <xdr:cNvSpPr txBox="1"/>
      </xdr:nvSpPr>
      <xdr:spPr>
        <a:xfrm>
          <a:off x="3225800" y="308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68707</xdr:rowOff>
    </xdr:from>
    <xdr:to>
      <xdr:col>15</xdr:col>
      <xdr:colOff>101600</xdr:colOff>
      <xdr:row>17</xdr:row>
      <xdr:rowOff>170307</xdr:rowOff>
    </xdr:to>
    <xdr:sp macro="" textlink="">
      <xdr:nvSpPr>
        <xdr:cNvPr id="77" name="楕円 76"/>
        <xdr:cNvSpPr/>
      </xdr:nvSpPr>
      <xdr:spPr bwMode="auto">
        <a:xfrm>
          <a:off x="2857500" y="303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155084</xdr:rowOff>
    </xdr:from>
    <xdr:ext cx="762000" cy="259045"/>
    <xdr:sp macro="" textlink="">
      <xdr:nvSpPr>
        <xdr:cNvPr id="78" name="テキスト ボックス 77"/>
        <xdr:cNvSpPr txBox="1"/>
      </xdr:nvSpPr>
      <xdr:spPr>
        <a:xfrm>
          <a:off x="2527300" y="311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44704</xdr:rowOff>
    </xdr:from>
    <xdr:to>
      <xdr:col>29</xdr:col>
      <xdr:colOff>127000</xdr:colOff>
      <xdr:row>34</xdr:row>
      <xdr:rowOff>175855</xdr:rowOff>
    </xdr:to>
    <xdr:cxnSp macro="">
      <xdr:nvCxnSpPr>
        <xdr:cNvPr id="113" name="直線コネクタ 112"/>
        <xdr:cNvCxnSpPr/>
      </xdr:nvCxnSpPr>
      <xdr:spPr bwMode="auto">
        <a:xfrm flipV="1">
          <a:off x="5003800" y="6312154"/>
          <a:ext cx="647700" cy="13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175855</xdr:rowOff>
    </xdr:from>
    <xdr:to>
      <xdr:col>26</xdr:col>
      <xdr:colOff>50800</xdr:colOff>
      <xdr:row>34</xdr:row>
      <xdr:rowOff>246950</xdr:rowOff>
    </xdr:to>
    <xdr:cxnSp macro="">
      <xdr:nvCxnSpPr>
        <xdr:cNvPr id="116" name="直線コネクタ 115"/>
        <xdr:cNvCxnSpPr/>
      </xdr:nvCxnSpPr>
      <xdr:spPr bwMode="auto">
        <a:xfrm flipV="1">
          <a:off x="4305300" y="6443305"/>
          <a:ext cx="698500" cy="7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246950</xdr:rowOff>
    </xdr:from>
    <xdr:to>
      <xdr:col>22</xdr:col>
      <xdr:colOff>114300</xdr:colOff>
      <xdr:row>35</xdr:row>
      <xdr:rowOff>44148</xdr:rowOff>
    </xdr:to>
    <xdr:cxnSp macro="">
      <xdr:nvCxnSpPr>
        <xdr:cNvPr id="119" name="直線コネクタ 118"/>
        <xdr:cNvCxnSpPr/>
      </xdr:nvCxnSpPr>
      <xdr:spPr bwMode="auto">
        <a:xfrm flipV="1">
          <a:off x="3606800" y="6514400"/>
          <a:ext cx="698500" cy="140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19689</xdr:rowOff>
    </xdr:from>
    <xdr:to>
      <xdr:col>18</xdr:col>
      <xdr:colOff>177800</xdr:colOff>
      <xdr:row>35</xdr:row>
      <xdr:rowOff>44148</xdr:rowOff>
    </xdr:to>
    <xdr:cxnSp macro="">
      <xdr:nvCxnSpPr>
        <xdr:cNvPr id="122" name="直線コネクタ 121"/>
        <xdr:cNvCxnSpPr/>
      </xdr:nvCxnSpPr>
      <xdr:spPr bwMode="auto">
        <a:xfrm>
          <a:off x="2908300" y="6630039"/>
          <a:ext cx="698500" cy="2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336804</xdr:rowOff>
    </xdr:from>
    <xdr:to>
      <xdr:col>29</xdr:col>
      <xdr:colOff>177800</xdr:colOff>
      <xdr:row>34</xdr:row>
      <xdr:rowOff>95504</xdr:rowOff>
    </xdr:to>
    <xdr:sp macro="" textlink="">
      <xdr:nvSpPr>
        <xdr:cNvPr id="132" name="楕円 131"/>
        <xdr:cNvSpPr/>
      </xdr:nvSpPr>
      <xdr:spPr bwMode="auto">
        <a:xfrm>
          <a:off x="5600700" y="626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181881</xdr:rowOff>
    </xdr:from>
    <xdr:ext cx="762000" cy="259045"/>
    <xdr:sp macro="" textlink="">
      <xdr:nvSpPr>
        <xdr:cNvPr id="133" name="人口1人当たり決算額の推移該当値テキスト445"/>
        <xdr:cNvSpPr txBox="1"/>
      </xdr:nvSpPr>
      <xdr:spPr>
        <a:xfrm>
          <a:off x="5740400" y="61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125055</xdr:rowOff>
    </xdr:from>
    <xdr:to>
      <xdr:col>26</xdr:col>
      <xdr:colOff>101600</xdr:colOff>
      <xdr:row>34</xdr:row>
      <xdr:rowOff>226655</xdr:rowOff>
    </xdr:to>
    <xdr:sp macro="" textlink="">
      <xdr:nvSpPr>
        <xdr:cNvPr id="134" name="楕円 133"/>
        <xdr:cNvSpPr/>
      </xdr:nvSpPr>
      <xdr:spPr bwMode="auto">
        <a:xfrm>
          <a:off x="4953000" y="639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236832</xdr:rowOff>
    </xdr:from>
    <xdr:ext cx="736600" cy="259045"/>
    <xdr:sp macro="" textlink="">
      <xdr:nvSpPr>
        <xdr:cNvPr id="135" name="テキスト ボックス 134"/>
        <xdr:cNvSpPr txBox="1"/>
      </xdr:nvSpPr>
      <xdr:spPr>
        <a:xfrm>
          <a:off x="4622800" y="61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196150</xdr:rowOff>
    </xdr:from>
    <xdr:to>
      <xdr:col>22</xdr:col>
      <xdr:colOff>165100</xdr:colOff>
      <xdr:row>34</xdr:row>
      <xdr:rowOff>297749</xdr:rowOff>
    </xdr:to>
    <xdr:sp macro="" textlink="">
      <xdr:nvSpPr>
        <xdr:cNvPr id="136" name="楕円 135"/>
        <xdr:cNvSpPr/>
      </xdr:nvSpPr>
      <xdr:spPr bwMode="auto">
        <a:xfrm>
          <a:off x="4254500" y="646360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307927</xdr:rowOff>
    </xdr:from>
    <xdr:ext cx="762000" cy="259045"/>
    <xdr:sp macro="" textlink="">
      <xdr:nvSpPr>
        <xdr:cNvPr id="137" name="テキスト ボックス 136"/>
        <xdr:cNvSpPr txBox="1"/>
      </xdr:nvSpPr>
      <xdr:spPr>
        <a:xfrm>
          <a:off x="3924300" y="62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336248</xdr:rowOff>
    </xdr:from>
    <xdr:to>
      <xdr:col>19</xdr:col>
      <xdr:colOff>38100</xdr:colOff>
      <xdr:row>35</xdr:row>
      <xdr:rowOff>94948</xdr:rowOff>
    </xdr:to>
    <xdr:sp macro="" textlink="">
      <xdr:nvSpPr>
        <xdr:cNvPr id="138" name="楕円 137"/>
        <xdr:cNvSpPr/>
      </xdr:nvSpPr>
      <xdr:spPr bwMode="auto">
        <a:xfrm>
          <a:off x="3556000" y="660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79725</xdr:rowOff>
    </xdr:from>
    <xdr:ext cx="762000" cy="259045"/>
    <xdr:sp macro="" textlink="">
      <xdr:nvSpPr>
        <xdr:cNvPr id="139" name="テキスト ボックス 138"/>
        <xdr:cNvSpPr txBox="1"/>
      </xdr:nvSpPr>
      <xdr:spPr>
        <a:xfrm>
          <a:off x="3225800" y="669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311789</xdr:rowOff>
    </xdr:from>
    <xdr:to>
      <xdr:col>15</xdr:col>
      <xdr:colOff>101600</xdr:colOff>
      <xdr:row>35</xdr:row>
      <xdr:rowOff>70489</xdr:rowOff>
    </xdr:to>
    <xdr:sp macro="" textlink="">
      <xdr:nvSpPr>
        <xdr:cNvPr id="140" name="楕円 139"/>
        <xdr:cNvSpPr/>
      </xdr:nvSpPr>
      <xdr:spPr bwMode="auto">
        <a:xfrm>
          <a:off x="2857500" y="657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80666</xdr:rowOff>
    </xdr:from>
    <xdr:ext cx="762000" cy="259045"/>
    <xdr:sp macro="" textlink="">
      <xdr:nvSpPr>
        <xdr:cNvPr id="141" name="テキスト ボックス 140"/>
        <xdr:cNvSpPr txBox="1"/>
      </xdr:nvSpPr>
      <xdr:spPr>
        <a:xfrm>
          <a:off x="2527300" y="634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17,489
17,331
119.61
13,551,520
12,736,336
676,304
6,224,954
12,733,251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130570</xdr:rowOff>
    </xdr:from>
    <xdr:to>
      <xdr:col>24</xdr:col>
      <xdr:colOff>63500</xdr:colOff>
      <xdr:row>35</xdr:row>
      <xdr:rowOff>61547</xdr:rowOff>
    </xdr:to>
    <xdr:cxnSp macro="">
      <xdr:nvCxnSpPr>
        <xdr:cNvPr id="65" name="直線コネクタ 64"/>
        <xdr:cNvCxnSpPr/>
      </xdr:nvCxnSpPr>
      <xdr:spPr>
        <a:xfrm flipV="1">
          <a:off x="3797300" y="5959870"/>
          <a:ext cx="838200" cy="10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61547</xdr:rowOff>
    </xdr:from>
    <xdr:to>
      <xdr:col>19</xdr:col>
      <xdr:colOff>177800</xdr:colOff>
      <xdr:row>36</xdr:row>
      <xdr:rowOff>129242</xdr:rowOff>
    </xdr:to>
    <xdr:cxnSp macro="">
      <xdr:nvCxnSpPr>
        <xdr:cNvPr id="68" name="直線コネクタ 67"/>
        <xdr:cNvCxnSpPr/>
      </xdr:nvCxnSpPr>
      <xdr:spPr>
        <a:xfrm flipV="1">
          <a:off x="2908300" y="6062297"/>
          <a:ext cx="889000" cy="2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113068</xdr:rowOff>
    </xdr:from>
    <xdr:to>
      <xdr:col>15</xdr:col>
      <xdr:colOff>50800</xdr:colOff>
      <xdr:row>36</xdr:row>
      <xdr:rowOff>129242</xdr:rowOff>
    </xdr:to>
    <xdr:cxnSp macro="">
      <xdr:nvCxnSpPr>
        <xdr:cNvPr id="71" name="直線コネクタ 70"/>
        <xdr:cNvCxnSpPr/>
      </xdr:nvCxnSpPr>
      <xdr:spPr>
        <a:xfrm>
          <a:off x="2019300" y="6285268"/>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113068</xdr:rowOff>
    </xdr:from>
    <xdr:to>
      <xdr:col>10</xdr:col>
      <xdr:colOff>114300</xdr:colOff>
      <xdr:row>36</xdr:row>
      <xdr:rowOff>157974</xdr:rowOff>
    </xdr:to>
    <xdr:cxnSp macro="">
      <xdr:nvCxnSpPr>
        <xdr:cNvPr id="74" name="直線コネクタ 73"/>
        <xdr:cNvCxnSpPr/>
      </xdr:nvCxnSpPr>
      <xdr:spPr>
        <a:xfrm flipV="1">
          <a:off x="1130300" y="6285268"/>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79770</xdr:rowOff>
    </xdr:from>
    <xdr:to>
      <xdr:col>24</xdr:col>
      <xdr:colOff>114300</xdr:colOff>
      <xdr:row>35</xdr:row>
      <xdr:rowOff>9920</xdr:rowOff>
    </xdr:to>
    <xdr:sp macro="" textlink="">
      <xdr:nvSpPr>
        <xdr:cNvPr id="84" name="楕円 83"/>
        <xdr:cNvSpPr/>
      </xdr:nvSpPr>
      <xdr:spPr>
        <a:xfrm>
          <a:off x="4584700" y="59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102647</xdr:rowOff>
    </xdr:from>
    <xdr:ext cx="599010" cy="259045"/>
    <xdr:sp macro="" textlink="">
      <xdr:nvSpPr>
        <xdr:cNvPr id="85" name="人件費該当値テキスト"/>
        <xdr:cNvSpPr txBox="1"/>
      </xdr:nvSpPr>
      <xdr:spPr>
        <a:xfrm>
          <a:off x="4686300" y="576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10747</xdr:rowOff>
    </xdr:from>
    <xdr:to>
      <xdr:col>20</xdr:col>
      <xdr:colOff>38100</xdr:colOff>
      <xdr:row>35</xdr:row>
      <xdr:rowOff>112347</xdr:rowOff>
    </xdr:to>
    <xdr:sp macro="" textlink="">
      <xdr:nvSpPr>
        <xdr:cNvPr id="86" name="楕円 85"/>
        <xdr:cNvSpPr/>
      </xdr:nvSpPr>
      <xdr:spPr>
        <a:xfrm>
          <a:off x="3746500" y="60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128874</xdr:rowOff>
    </xdr:from>
    <xdr:ext cx="534377" cy="259045"/>
    <xdr:sp macro="" textlink="">
      <xdr:nvSpPr>
        <xdr:cNvPr id="87" name="テキスト ボックス 86"/>
        <xdr:cNvSpPr txBox="1"/>
      </xdr:nvSpPr>
      <xdr:spPr>
        <a:xfrm>
          <a:off x="3530111" y="578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78442</xdr:rowOff>
    </xdr:from>
    <xdr:to>
      <xdr:col>15</xdr:col>
      <xdr:colOff>101600</xdr:colOff>
      <xdr:row>37</xdr:row>
      <xdr:rowOff>8592</xdr:rowOff>
    </xdr:to>
    <xdr:sp macro="" textlink="">
      <xdr:nvSpPr>
        <xdr:cNvPr id="88" name="楕円 87"/>
        <xdr:cNvSpPr/>
      </xdr:nvSpPr>
      <xdr:spPr>
        <a:xfrm>
          <a:off x="2857500" y="6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171169</xdr:rowOff>
    </xdr:from>
    <xdr:ext cx="534377" cy="259045"/>
    <xdr:sp macro="" textlink="">
      <xdr:nvSpPr>
        <xdr:cNvPr id="89" name="テキスト ボックス 88"/>
        <xdr:cNvSpPr txBox="1"/>
      </xdr:nvSpPr>
      <xdr:spPr>
        <a:xfrm>
          <a:off x="2641111" y="6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62268</xdr:rowOff>
    </xdr:from>
    <xdr:to>
      <xdr:col>10</xdr:col>
      <xdr:colOff>165100</xdr:colOff>
      <xdr:row>36</xdr:row>
      <xdr:rowOff>163868</xdr:rowOff>
    </xdr:to>
    <xdr:sp macro="" textlink="">
      <xdr:nvSpPr>
        <xdr:cNvPr id="90" name="楕円 89"/>
        <xdr:cNvSpPr/>
      </xdr:nvSpPr>
      <xdr:spPr>
        <a:xfrm>
          <a:off x="1968500" y="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154995</xdr:rowOff>
    </xdr:from>
    <xdr:ext cx="534377" cy="259045"/>
    <xdr:sp macro="" textlink="">
      <xdr:nvSpPr>
        <xdr:cNvPr id="91" name="テキスト ボックス 90"/>
        <xdr:cNvSpPr txBox="1"/>
      </xdr:nvSpPr>
      <xdr:spPr>
        <a:xfrm>
          <a:off x="1752111" y="6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107174</xdr:rowOff>
    </xdr:from>
    <xdr:to>
      <xdr:col>6</xdr:col>
      <xdr:colOff>38100</xdr:colOff>
      <xdr:row>37</xdr:row>
      <xdr:rowOff>37324</xdr:rowOff>
    </xdr:to>
    <xdr:sp macro="" textlink="">
      <xdr:nvSpPr>
        <xdr:cNvPr id="92" name="楕円 91"/>
        <xdr:cNvSpPr/>
      </xdr:nvSpPr>
      <xdr:spPr>
        <a:xfrm>
          <a:off x="1079500" y="62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28451</xdr:rowOff>
    </xdr:from>
    <xdr:ext cx="534377" cy="259045"/>
    <xdr:sp macro="" textlink="">
      <xdr:nvSpPr>
        <xdr:cNvPr id="93" name="テキスト ボックス 92"/>
        <xdr:cNvSpPr txBox="1"/>
      </xdr:nvSpPr>
      <xdr:spPr>
        <a:xfrm>
          <a:off x="863111" y="63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140767</xdr:rowOff>
    </xdr:from>
    <xdr:to>
      <xdr:col>24</xdr:col>
      <xdr:colOff>63500</xdr:colOff>
      <xdr:row>54</xdr:row>
      <xdr:rowOff>144794</xdr:rowOff>
    </xdr:to>
    <xdr:cxnSp macro="">
      <xdr:nvCxnSpPr>
        <xdr:cNvPr id="125" name="直線コネクタ 124"/>
        <xdr:cNvCxnSpPr/>
      </xdr:nvCxnSpPr>
      <xdr:spPr>
        <a:xfrm flipV="1">
          <a:off x="3797300" y="9399067"/>
          <a:ext cx="8382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133778</xdr:rowOff>
    </xdr:from>
    <xdr:to>
      <xdr:col>19</xdr:col>
      <xdr:colOff>177800</xdr:colOff>
      <xdr:row>54</xdr:row>
      <xdr:rowOff>144794</xdr:rowOff>
    </xdr:to>
    <xdr:cxnSp macro="">
      <xdr:nvCxnSpPr>
        <xdr:cNvPr id="128" name="直線コネクタ 127"/>
        <xdr:cNvCxnSpPr/>
      </xdr:nvCxnSpPr>
      <xdr:spPr>
        <a:xfrm>
          <a:off x="2908300" y="9392078"/>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133778</xdr:rowOff>
    </xdr:from>
    <xdr:to>
      <xdr:col>15</xdr:col>
      <xdr:colOff>50800</xdr:colOff>
      <xdr:row>55</xdr:row>
      <xdr:rowOff>145219</xdr:rowOff>
    </xdr:to>
    <xdr:cxnSp macro="">
      <xdr:nvCxnSpPr>
        <xdr:cNvPr id="131" name="直線コネクタ 130"/>
        <xdr:cNvCxnSpPr/>
      </xdr:nvCxnSpPr>
      <xdr:spPr>
        <a:xfrm flipV="1">
          <a:off x="2019300" y="9392078"/>
          <a:ext cx="889000" cy="1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138405</xdr:rowOff>
    </xdr:from>
    <xdr:to>
      <xdr:col>10</xdr:col>
      <xdr:colOff>114300</xdr:colOff>
      <xdr:row>55</xdr:row>
      <xdr:rowOff>145219</xdr:rowOff>
    </xdr:to>
    <xdr:cxnSp macro="">
      <xdr:nvCxnSpPr>
        <xdr:cNvPr id="134" name="直線コネクタ 133"/>
        <xdr:cNvCxnSpPr/>
      </xdr:nvCxnSpPr>
      <xdr:spPr>
        <a:xfrm>
          <a:off x="1130300" y="9568155"/>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89967</xdr:rowOff>
    </xdr:from>
    <xdr:to>
      <xdr:col>24</xdr:col>
      <xdr:colOff>114300</xdr:colOff>
      <xdr:row>55</xdr:row>
      <xdr:rowOff>20117</xdr:rowOff>
    </xdr:to>
    <xdr:sp macro="" textlink="">
      <xdr:nvSpPr>
        <xdr:cNvPr id="144" name="楕円 143"/>
        <xdr:cNvSpPr/>
      </xdr:nvSpPr>
      <xdr:spPr>
        <a:xfrm>
          <a:off x="4584700" y="9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112844</xdr:rowOff>
    </xdr:from>
    <xdr:ext cx="599010" cy="259045"/>
    <xdr:sp macro="" textlink="">
      <xdr:nvSpPr>
        <xdr:cNvPr id="145" name="物件費該当値テキスト"/>
        <xdr:cNvSpPr txBox="1"/>
      </xdr:nvSpPr>
      <xdr:spPr>
        <a:xfrm>
          <a:off x="4686300" y="919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93994</xdr:rowOff>
    </xdr:from>
    <xdr:to>
      <xdr:col>20</xdr:col>
      <xdr:colOff>38100</xdr:colOff>
      <xdr:row>55</xdr:row>
      <xdr:rowOff>24144</xdr:rowOff>
    </xdr:to>
    <xdr:sp macro="" textlink="">
      <xdr:nvSpPr>
        <xdr:cNvPr id="146" name="楕円 145"/>
        <xdr:cNvSpPr/>
      </xdr:nvSpPr>
      <xdr:spPr>
        <a:xfrm>
          <a:off x="3746500" y="93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40671</xdr:rowOff>
    </xdr:from>
    <xdr:ext cx="599010" cy="259045"/>
    <xdr:sp macro="" textlink="">
      <xdr:nvSpPr>
        <xdr:cNvPr id="147" name="テキスト ボックス 146"/>
        <xdr:cNvSpPr txBox="1"/>
      </xdr:nvSpPr>
      <xdr:spPr>
        <a:xfrm>
          <a:off x="3497795" y="91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82978</xdr:rowOff>
    </xdr:from>
    <xdr:to>
      <xdr:col>15</xdr:col>
      <xdr:colOff>101600</xdr:colOff>
      <xdr:row>55</xdr:row>
      <xdr:rowOff>13128</xdr:rowOff>
    </xdr:to>
    <xdr:sp macro="" textlink="">
      <xdr:nvSpPr>
        <xdr:cNvPr id="148" name="楕円 147"/>
        <xdr:cNvSpPr/>
      </xdr:nvSpPr>
      <xdr:spPr>
        <a:xfrm>
          <a:off x="2857500" y="93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29655</xdr:rowOff>
    </xdr:from>
    <xdr:ext cx="599010" cy="259045"/>
    <xdr:sp macro="" textlink="">
      <xdr:nvSpPr>
        <xdr:cNvPr id="149" name="テキスト ボックス 148"/>
        <xdr:cNvSpPr txBox="1"/>
      </xdr:nvSpPr>
      <xdr:spPr>
        <a:xfrm>
          <a:off x="2608795" y="911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94419</xdr:rowOff>
    </xdr:from>
    <xdr:to>
      <xdr:col>10</xdr:col>
      <xdr:colOff>165100</xdr:colOff>
      <xdr:row>56</xdr:row>
      <xdr:rowOff>24569</xdr:rowOff>
    </xdr:to>
    <xdr:sp macro="" textlink="">
      <xdr:nvSpPr>
        <xdr:cNvPr id="150" name="楕円 149"/>
        <xdr:cNvSpPr/>
      </xdr:nvSpPr>
      <xdr:spPr>
        <a:xfrm>
          <a:off x="1968500" y="9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15696</xdr:rowOff>
    </xdr:from>
    <xdr:ext cx="534377" cy="259045"/>
    <xdr:sp macro="" textlink="">
      <xdr:nvSpPr>
        <xdr:cNvPr id="151" name="テキスト ボックス 150"/>
        <xdr:cNvSpPr txBox="1"/>
      </xdr:nvSpPr>
      <xdr:spPr>
        <a:xfrm>
          <a:off x="1752111" y="96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87605</xdr:rowOff>
    </xdr:from>
    <xdr:to>
      <xdr:col>6</xdr:col>
      <xdr:colOff>38100</xdr:colOff>
      <xdr:row>56</xdr:row>
      <xdr:rowOff>17755</xdr:rowOff>
    </xdr:to>
    <xdr:sp macro="" textlink="">
      <xdr:nvSpPr>
        <xdr:cNvPr id="152" name="楕円 151"/>
        <xdr:cNvSpPr/>
      </xdr:nvSpPr>
      <xdr:spPr>
        <a:xfrm>
          <a:off x="1079500" y="95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34282</xdr:rowOff>
    </xdr:from>
    <xdr:ext cx="534377" cy="259045"/>
    <xdr:sp macro="" textlink="">
      <xdr:nvSpPr>
        <xdr:cNvPr id="153" name="テキスト ボックス 152"/>
        <xdr:cNvSpPr txBox="1"/>
      </xdr:nvSpPr>
      <xdr:spPr>
        <a:xfrm>
          <a:off x="863111" y="92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152022</xdr:rowOff>
    </xdr:from>
    <xdr:to>
      <xdr:col>24</xdr:col>
      <xdr:colOff>63500</xdr:colOff>
      <xdr:row>77</xdr:row>
      <xdr:rowOff>9123</xdr:rowOff>
    </xdr:to>
    <xdr:cxnSp macro="">
      <xdr:nvCxnSpPr>
        <xdr:cNvPr id="180" name="直線コネクタ 179"/>
        <xdr:cNvCxnSpPr/>
      </xdr:nvCxnSpPr>
      <xdr:spPr>
        <a:xfrm flipV="1">
          <a:off x="3797300" y="13182222"/>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9123</xdr:rowOff>
    </xdr:from>
    <xdr:to>
      <xdr:col>19</xdr:col>
      <xdr:colOff>177800</xdr:colOff>
      <xdr:row>77</xdr:row>
      <xdr:rowOff>31023</xdr:rowOff>
    </xdr:to>
    <xdr:cxnSp macro="">
      <xdr:nvCxnSpPr>
        <xdr:cNvPr id="183" name="直線コネクタ 182"/>
        <xdr:cNvCxnSpPr/>
      </xdr:nvCxnSpPr>
      <xdr:spPr>
        <a:xfrm flipV="1">
          <a:off x="2908300" y="13210773"/>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31023</xdr:rowOff>
    </xdr:from>
    <xdr:to>
      <xdr:col>15</xdr:col>
      <xdr:colOff>50800</xdr:colOff>
      <xdr:row>77</xdr:row>
      <xdr:rowOff>105456</xdr:rowOff>
    </xdr:to>
    <xdr:cxnSp macro="">
      <xdr:nvCxnSpPr>
        <xdr:cNvPr id="186" name="直線コネクタ 185"/>
        <xdr:cNvCxnSpPr/>
      </xdr:nvCxnSpPr>
      <xdr:spPr>
        <a:xfrm flipV="1">
          <a:off x="2019300" y="13232673"/>
          <a:ext cx="889000" cy="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89728</xdr:rowOff>
    </xdr:from>
    <xdr:to>
      <xdr:col>10</xdr:col>
      <xdr:colOff>114300</xdr:colOff>
      <xdr:row>77</xdr:row>
      <xdr:rowOff>105456</xdr:rowOff>
    </xdr:to>
    <xdr:cxnSp macro="">
      <xdr:nvCxnSpPr>
        <xdr:cNvPr id="189" name="直線コネクタ 188"/>
        <xdr:cNvCxnSpPr/>
      </xdr:nvCxnSpPr>
      <xdr:spPr>
        <a:xfrm>
          <a:off x="1130300" y="13291378"/>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101222</xdr:rowOff>
    </xdr:from>
    <xdr:to>
      <xdr:col>24</xdr:col>
      <xdr:colOff>114300</xdr:colOff>
      <xdr:row>77</xdr:row>
      <xdr:rowOff>31372</xdr:rowOff>
    </xdr:to>
    <xdr:sp macro="" textlink="">
      <xdr:nvSpPr>
        <xdr:cNvPr id="199" name="楕円 198"/>
        <xdr:cNvSpPr/>
      </xdr:nvSpPr>
      <xdr:spPr>
        <a:xfrm>
          <a:off x="4584700" y="131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124099</xdr:rowOff>
    </xdr:from>
    <xdr:ext cx="534377" cy="259045"/>
    <xdr:sp macro="" textlink="">
      <xdr:nvSpPr>
        <xdr:cNvPr id="200" name="維持補修費該当値テキスト"/>
        <xdr:cNvSpPr txBox="1"/>
      </xdr:nvSpPr>
      <xdr:spPr>
        <a:xfrm>
          <a:off x="4686300" y="1298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129773</xdr:rowOff>
    </xdr:from>
    <xdr:to>
      <xdr:col>20</xdr:col>
      <xdr:colOff>38100</xdr:colOff>
      <xdr:row>77</xdr:row>
      <xdr:rowOff>59923</xdr:rowOff>
    </xdr:to>
    <xdr:sp macro="" textlink="">
      <xdr:nvSpPr>
        <xdr:cNvPr id="201" name="楕円 200"/>
        <xdr:cNvSpPr/>
      </xdr:nvSpPr>
      <xdr:spPr>
        <a:xfrm>
          <a:off x="3746500" y="131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76450</xdr:rowOff>
    </xdr:from>
    <xdr:ext cx="534377" cy="259045"/>
    <xdr:sp macro="" textlink="">
      <xdr:nvSpPr>
        <xdr:cNvPr id="202" name="テキスト ボックス 201"/>
        <xdr:cNvSpPr txBox="1"/>
      </xdr:nvSpPr>
      <xdr:spPr>
        <a:xfrm>
          <a:off x="3530111" y="1293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151673</xdr:rowOff>
    </xdr:from>
    <xdr:to>
      <xdr:col>15</xdr:col>
      <xdr:colOff>101600</xdr:colOff>
      <xdr:row>77</xdr:row>
      <xdr:rowOff>81823</xdr:rowOff>
    </xdr:to>
    <xdr:sp macro="" textlink="">
      <xdr:nvSpPr>
        <xdr:cNvPr id="203" name="楕円 202"/>
        <xdr:cNvSpPr/>
      </xdr:nvSpPr>
      <xdr:spPr>
        <a:xfrm>
          <a:off x="2857500" y="131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98351</xdr:rowOff>
    </xdr:from>
    <xdr:ext cx="534377" cy="259045"/>
    <xdr:sp macro="" textlink="">
      <xdr:nvSpPr>
        <xdr:cNvPr id="204" name="テキスト ボックス 203"/>
        <xdr:cNvSpPr txBox="1"/>
      </xdr:nvSpPr>
      <xdr:spPr>
        <a:xfrm>
          <a:off x="2641111" y="1295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54656</xdr:rowOff>
    </xdr:from>
    <xdr:to>
      <xdr:col>10</xdr:col>
      <xdr:colOff>165100</xdr:colOff>
      <xdr:row>77</xdr:row>
      <xdr:rowOff>156256</xdr:rowOff>
    </xdr:to>
    <xdr:sp macro="" textlink="">
      <xdr:nvSpPr>
        <xdr:cNvPr id="205" name="楕円 204"/>
        <xdr:cNvSpPr/>
      </xdr:nvSpPr>
      <xdr:spPr>
        <a:xfrm>
          <a:off x="1968500" y="1325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1333</xdr:rowOff>
    </xdr:from>
    <xdr:ext cx="469744" cy="259045"/>
    <xdr:sp macro="" textlink="">
      <xdr:nvSpPr>
        <xdr:cNvPr id="206" name="テキスト ボックス 205"/>
        <xdr:cNvSpPr txBox="1"/>
      </xdr:nvSpPr>
      <xdr:spPr>
        <a:xfrm>
          <a:off x="1784428" y="1303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38928</xdr:rowOff>
    </xdr:from>
    <xdr:to>
      <xdr:col>6</xdr:col>
      <xdr:colOff>38100</xdr:colOff>
      <xdr:row>77</xdr:row>
      <xdr:rowOff>140528</xdr:rowOff>
    </xdr:to>
    <xdr:sp macro="" textlink="">
      <xdr:nvSpPr>
        <xdr:cNvPr id="207" name="楕円 206"/>
        <xdr:cNvSpPr/>
      </xdr:nvSpPr>
      <xdr:spPr>
        <a:xfrm>
          <a:off x="1079500" y="132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157055</xdr:rowOff>
    </xdr:from>
    <xdr:ext cx="469744" cy="259045"/>
    <xdr:sp macro="" textlink="">
      <xdr:nvSpPr>
        <xdr:cNvPr id="208" name="テキスト ボックス 207"/>
        <xdr:cNvSpPr txBox="1"/>
      </xdr:nvSpPr>
      <xdr:spPr>
        <a:xfrm>
          <a:off x="895428" y="130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5316</xdr:rowOff>
    </xdr:from>
    <xdr:to>
      <xdr:col>24</xdr:col>
      <xdr:colOff>63500</xdr:colOff>
      <xdr:row>95</xdr:row>
      <xdr:rowOff>154939</xdr:rowOff>
    </xdr:to>
    <xdr:cxnSp macro="">
      <xdr:nvCxnSpPr>
        <xdr:cNvPr id="240" name="直線コネクタ 239"/>
        <xdr:cNvCxnSpPr/>
      </xdr:nvCxnSpPr>
      <xdr:spPr>
        <a:xfrm flipV="1">
          <a:off x="3797300" y="16121616"/>
          <a:ext cx="838200" cy="3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151336</xdr:rowOff>
    </xdr:from>
    <xdr:to>
      <xdr:col>19</xdr:col>
      <xdr:colOff>177800</xdr:colOff>
      <xdr:row>95</xdr:row>
      <xdr:rowOff>154939</xdr:rowOff>
    </xdr:to>
    <xdr:cxnSp macro="">
      <xdr:nvCxnSpPr>
        <xdr:cNvPr id="243" name="直線コネクタ 242"/>
        <xdr:cNvCxnSpPr/>
      </xdr:nvCxnSpPr>
      <xdr:spPr>
        <a:xfrm>
          <a:off x="2908300" y="16439086"/>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151336</xdr:rowOff>
    </xdr:from>
    <xdr:to>
      <xdr:col>15</xdr:col>
      <xdr:colOff>50800</xdr:colOff>
      <xdr:row>95</xdr:row>
      <xdr:rowOff>171388</xdr:rowOff>
    </xdr:to>
    <xdr:cxnSp macro="">
      <xdr:nvCxnSpPr>
        <xdr:cNvPr id="246" name="直線コネクタ 245"/>
        <xdr:cNvCxnSpPr/>
      </xdr:nvCxnSpPr>
      <xdr:spPr>
        <a:xfrm flipV="1">
          <a:off x="2019300" y="16439086"/>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161069</xdr:rowOff>
    </xdr:from>
    <xdr:to>
      <xdr:col>10</xdr:col>
      <xdr:colOff>114300</xdr:colOff>
      <xdr:row>95</xdr:row>
      <xdr:rowOff>171388</xdr:rowOff>
    </xdr:to>
    <xdr:cxnSp macro="">
      <xdr:nvCxnSpPr>
        <xdr:cNvPr id="249" name="直線コネクタ 248"/>
        <xdr:cNvCxnSpPr/>
      </xdr:nvCxnSpPr>
      <xdr:spPr>
        <a:xfrm>
          <a:off x="1130300" y="16448819"/>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125966</xdr:rowOff>
    </xdr:from>
    <xdr:to>
      <xdr:col>24</xdr:col>
      <xdr:colOff>114300</xdr:colOff>
      <xdr:row>94</xdr:row>
      <xdr:rowOff>56116</xdr:rowOff>
    </xdr:to>
    <xdr:sp macro="" textlink="">
      <xdr:nvSpPr>
        <xdr:cNvPr id="259" name="楕円 258"/>
        <xdr:cNvSpPr/>
      </xdr:nvSpPr>
      <xdr:spPr>
        <a:xfrm>
          <a:off x="4584700" y="160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148843</xdr:rowOff>
    </xdr:from>
    <xdr:ext cx="599010" cy="259045"/>
    <xdr:sp macro="" textlink="">
      <xdr:nvSpPr>
        <xdr:cNvPr id="260" name="扶助費該当値テキスト"/>
        <xdr:cNvSpPr txBox="1"/>
      </xdr:nvSpPr>
      <xdr:spPr>
        <a:xfrm>
          <a:off x="4686300" y="1592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104139</xdr:rowOff>
    </xdr:from>
    <xdr:to>
      <xdr:col>20</xdr:col>
      <xdr:colOff>38100</xdr:colOff>
      <xdr:row>96</xdr:row>
      <xdr:rowOff>34289</xdr:rowOff>
    </xdr:to>
    <xdr:sp macro="" textlink="">
      <xdr:nvSpPr>
        <xdr:cNvPr id="261" name="楕円 260"/>
        <xdr:cNvSpPr/>
      </xdr:nvSpPr>
      <xdr:spPr>
        <a:xfrm>
          <a:off x="3746500" y="163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50816</xdr:rowOff>
    </xdr:from>
    <xdr:ext cx="534377" cy="259045"/>
    <xdr:sp macro="" textlink="">
      <xdr:nvSpPr>
        <xdr:cNvPr id="262" name="テキスト ボックス 261"/>
        <xdr:cNvSpPr txBox="1"/>
      </xdr:nvSpPr>
      <xdr:spPr>
        <a:xfrm>
          <a:off x="3530111" y="161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100536</xdr:rowOff>
    </xdr:from>
    <xdr:to>
      <xdr:col>15</xdr:col>
      <xdr:colOff>101600</xdr:colOff>
      <xdr:row>96</xdr:row>
      <xdr:rowOff>30686</xdr:rowOff>
    </xdr:to>
    <xdr:sp macro="" textlink="">
      <xdr:nvSpPr>
        <xdr:cNvPr id="263" name="楕円 262"/>
        <xdr:cNvSpPr/>
      </xdr:nvSpPr>
      <xdr:spPr>
        <a:xfrm>
          <a:off x="2857500" y="163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47213</xdr:rowOff>
    </xdr:from>
    <xdr:ext cx="534377" cy="259045"/>
    <xdr:sp macro="" textlink="">
      <xdr:nvSpPr>
        <xdr:cNvPr id="264" name="テキスト ボックス 263"/>
        <xdr:cNvSpPr txBox="1"/>
      </xdr:nvSpPr>
      <xdr:spPr>
        <a:xfrm>
          <a:off x="2641111" y="161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120588</xdr:rowOff>
    </xdr:from>
    <xdr:to>
      <xdr:col>10</xdr:col>
      <xdr:colOff>165100</xdr:colOff>
      <xdr:row>96</xdr:row>
      <xdr:rowOff>50738</xdr:rowOff>
    </xdr:to>
    <xdr:sp macro="" textlink="">
      <xdr:nvSpPr>
        <xdr:cNvPr id="265" name="楕円 264"/>
        <xdr:cNvSpPr/>
      </xdr:nvSpPr>
      <xdr:spPr>
        <a:xfrm>
          <a:off x="1968500" y="164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67265</xdr:rowOff>
    </xdr:from>
    <xdr:ext cx="534377" cy="259045"/>
    <xdr:sp macro="" textlink="">
      <xdr:nvSpPr>
        <xdr:cNvPr id="266" name="テキスト ボックス 265"/>
        <xdr:cNvSpPr txBox="1"/>
      </xdr:nvSpPr>
      <xdr:spPr>
        <a:xfrm>
          <a:off x="1752111" y="161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110269</xdr:rowOff>
    </xdr:from>
    <xdr:to>
      <xdr:col>6</xdr:col>
      <xdr:colOff>38100</xdr:colOff>
      <xdr:row>96</xdr:row>
      <xdr:rowOff>40419</xdr:rowOff>
    </xdr:to>
    <xdr:sp macro="" textlink="">
      <xdr:nvSpPr>
        <xdr:cNvPr id="267" name="楕円 266"/>
        <xdr:cNvSpPr/>
      </xdr:nvSpPr>
      <xdr:spPr>
        <a:xfrm>
          <a:off x="1079500" y="163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56946</xdr:rowOff>
    </xdr:from>
    <xdr:ext cx="534377" cy="259045"/>
    <xdr:sp macro="" textlink="">
      <xdr:nvSpPr>
        <xdr:cNvPr id="268" name="テキスト ボックス 267"/>
        <xdr:cNvSpPr txBox="1"/>
      </xdr:nvSpPr>
      <xdr:spPr>
        <a:xfrm>
          <a:off x="863111" y="1617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99604</xdr:rowOff>
    </xdr:from>
    <xdr:to>
      <xdr:col>55</xdr:col>
      <xdr:colOff>0</xdr:colOff>
      <xdr:row>36</xdr:row>
      <xdr:rowOff>108062</xdr:rowOff>
    </xdr:to>
    <xdr:cxnSp macro="">
      <xdr:nvCxnSpPr>
        <xdr:cNvPr id="295" name="直線コネクタ 294"/>
        <xdr:cNvCxnSpPr/>
      </xdr:nvCxnSpPr>
      <xdr:spPr>
        <a:xfrm>
          <a:off x="9639300" y="5757454"/>
          <a:ext cx="838200" cy="5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99604</xdr:rowOff>
    </xdr:from>
    <xdr:to>
      <xdr:col>50</xdr:col>
      <xdr:colOff>114300</xdr:colOff>
      <xdr:row>37</xdr:row>
      <xdr:rowOff>20645</xdr:rowOff>
    </xdr:to>
    <xdr:cxnSp macro="">
      <xdr:nvCxnSpPr>
        <xdr:cNvPr id="298" name="直線コネクタ 297"/>
        <xdr:cNvCxnSpPr/>
      </xdr:nvCxnSpPr>
      <xdr:spPr>
        <a:xfrm flipV="1">
          <a:off x="8750300" y="5757454"/>
          <a:ext cx="889000" cy="60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20645</xdr:rowOff>
    </xdr:from>
    <xdr:to>
      <xdr:col>45</xdr:col>
      <xdr:colOff>177800</xdr:colOff>
      <xdr:row>37</xdr:row>
      <xdr:rowOff>42467</xdr:rowOff>
    </xdr:to>
    <xdr:cxnSp macro="">
      <xdr:nvCxnSpPr>
        <xdr:cNvPr id="301" name="直線コネクタ 300"/>
        <xdr:cNvCxnSpPr/>
      </xdr:nvCxnSpPr>
      <xdr:spPr>
        <a:xfrm flipV="1">
          <a:off x="7861300" y="6364295"/>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42467</xdr:rowOff>
    </xdr:from>
    <xdr:to>
      <xdr:col>41</xdr:col>
      <xdr:colOff>50800</xdr:colOff>
      <xdr:row>37</xdr:row>
      <xdr:rowOff>47035</xdr:rowOff>
    </xdr:to>
    <xdr:cxnSp macro="">
      <xdr:nvCxnSpPr>
        <xdr:cNvPr id="304" name="直線コネクタ 303"/>
        <xdr:cNvCxnSpPr/>
      </xdr:nvCxnSpPr>
      <xdr:spPr>
        <a:xfrm flipV="1">
          <a:off x="6972300" y="6386117"/>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57262</xdr:rowOff>
    </xdr:from>
    <xdr:to>
      <xdr:col>55</xdr:col>
      <xdr:colOff>50800</xdr:colOff>
      <xdr:row>36</xdr:row>
      <xdr:rowOff>158862</xdr:rowOff>
    </xdr:to>
    <xdr:sp macro="" textlink="">
      <xdr:nvSpPr>
        <xdr:cNvPr id="314" name="楕円 313"/>
        <xdr:cNvSpPr/>
      </xdr:nvSpPr>
      <xdr:spPr>
        <a:xfrm>
          <a:off x="10426700" y="62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35689</xdr:rowOff>
    </xdr:from>
    <xdr:ext cx="534377" cy="259045"/>
    <xdr:sp macro="" textlink="">
      <xdr:nvSpPr>
        <xdr:cNvPr id="315" name="補助費等該当値テキスト"/>
        <xdr:cNvSpPr txBox="1"/>
      </xdr:nvSpPr>
      <xdr:spPr>
        <a:xfrm>
          <a:off x="10528300" y="62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48804</xdr:rowOff>
    </xdr:from>
    <xdr:to>
      <xdr:col>50</xdr:col>
      <xdr:colOff>165100</xdr:colOff>
      <xdr:row>33</xdr:row>
      <xdr:rowOff>150404</xdr:rowOff>
    </xdr:to>
    <xdr:sp macro="" textlink="">
      <xdr:nvSpPr>
        <xdr:cNvPr id="316" name="楕円 315"/>
        <xdr:cNvSpPr/>
      </xdr:nvSpPr>
      <xdr:spPr>
        <a:xfrm>
          <a:off x="9588500" y="57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166931</xdr:rowOff>
    </xdr:from>
    <xdr:ext cx="599010" cy="259045"/>
    <xdr:sp macro="" textlink="">
      <xdr:nvSpPr>
        <xdr:cNvPr id="317" name="テキスト ボックス 316"/>
        <xdr:cNvSpPr txBox="1"/>
      </xdr:nvSpPr>
      <xdr:spPr>
        <a:xfrm>
          <a:off x="9339795" y="548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141295</xdr:rowOff>
    </xdr:from>
    <xdr:to>
      <xdr:col>46</xdr:col>
      <xdr:colOff>38100</xdr:colOff>
      <xdr:row>37</xdr:row>
      <xdr:rowOff>71445</xdr:rowOff>
    </xdr:to>
    <xdr:sp macro="" textlink="">
      <xdr:nvSpPr>
        <xdr:cNvPr id="318" name="楕円 317"/>
        <xdr:cNvSpPr/>
      </xdr:nvSpPr>
      <xdr:spPr>
        <a:xfrm>
          <a:off x="8699500" y="63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62572</xdr:rowOff>
    </xdr:from>
    <xdr:ext cx="534377" cy="259045"/>
    <xdr:sp macro="" textlink="">
      <xdr:nvSpPr>
        <xdr:cNvPr id="319" name="テキスト ボックス 318"/>
        <xdr:cNvSpPr txBox="1"/>
      </xdr:nvSpPr>
      <xdr:spPr>
        <a:xfrm>
          <a:off x="8483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163117</xdr:rowOff>
    </xdr:from>
    <xdr:to>
      <xdr:col>41</xdr:col>
      <xdr:colOff>101600</xdr:colOff>
      <xdr:row>37</xdr:row>
      <xdr:rowOff>93267</xdr:rowOff>
    </xdr:to>
    <xdr:sp macro="" textlink="">
      <xdr:nvSpPr>
        <xdr:cNvPr id="320" name="楕円 319"/>
        <xdr:cNvSpPr/>
      </xdr:nvSpPr>
      <xdr:spPr>
        <a:xfrm>
          <a:off x="7810500" y="63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84394</xdr:rowOff>
    </xdr:from>
    <xdr:ext cx="534377" cy="259045"/>
    <xdr:sp macro="" textlink="">
      <xdr:nvSpPr>
        <xdr:cNvPr id="321" name="テキスト ボックス 320"/>
        <xdr:cNvSpPr txBox="1"/>
      </xdr:nvSpPr>
      <xdr:spPr>
        <a:xfrm>
          <a:off x="7594111" y="642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167685</xdr:rowOff>
    </xdr:from>
    <xdr:to>
      <xdr:col>36</xdr:col>
      <xdr:colOff>165100</xdr:colOff>
      <xdr:row>37</xdr:row>
      <xdr:rowOff>97835</xdr:rowOff>
    </xdr:to>
    <xdr:sp macro="" textlink="">
      <xdr:nvSpPr>
        <xdr:cNvPr id="322" name="楕円 321"/>
        <xdr:cNvSpPr/>
      </xdr:nvSpPr>
      <xdr:spPr>
        <a:xfrm>
          <a:off x="6921500" y="63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88962</xdr:rowOff>
    </xdr:from>
    <xdr:ext cx="534377" cy="259045"/>
    <xdr:sp macro="" textlink="">
      <xdr:nvSpPr>
        <xdr:cNvPr id="323" name="テキスト ボックス 322"/>
        <xdr:cNvSpPr txBox="1"/>
      </xdr:nvSpPr>
      <xdr:spPr>
        <a:xfrm>
          <a:off x="6705111" y="64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479</xdr:rowOff>
    </xdr:from>
    <xdr:to>
      <xdr:col>55</xdr:col>
      <xdr:colOff>0</xdr:colOff>
      <xdr:row>56</xdr:row>
      <xdr:rowOff>56424</xdr:rowOff>
    </xdr:to>
    <xdr:cxnSp macro="">
      <xdr:nvCxnSpPr>
        <xdr:cNvPr id="352" name="直線コネクタ 351"/>
        <xdr:cNvCxnSpPr/>
      </xdr:nvCxnSpPr>
      <xdr:spPr>
        <a:xfrm>
          <a:off x="9639300" y="9258779"/>
          <a:ext cx="838200" cy="39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479</xdr:rowOff>
    </xdr:from>
    <xdr:to>
      <xdr:col>50</xdr:col>
      <xdr:colOff>114300</xdr:colOff>
      <xdr:row>55</xdr:row>
      <xdr:rowOff>62963</xdr:rowOff>
    </xdr:to>
    <xdr:cxnSp macro="">
      <xdr:nvCxnSpPr>
        <xdr:cNvPr id="355" name="直線コネクタ 354"/>
        <xdr:cNvCxnSpPr/>
      </xdr:nvCxnSpPr>
      <xdr:spPr>
        <a:xfrm flipV="1">
          <a:off x="8750300" y="9258779"/>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62963</xdr:rowOff>
    </xdr:from>
    <xdr:to>
      <xdr:col>45</xdr:col>
      <xdr:colOff>177800</xdr:colOff>
      <xdr:row>57</xdr:row>
      <xdr:rowOff>125538</xdr:rowOff>
    </xdr:to>
    <xdr:cxnSp macro="">
      <xdr:nvCxnSpPr>
        <xdr:cNvPr id="358" name="直線コネクタ 357"/>
        <xdr:cNvCxnSpPr/>
      </xdr:nvCxnSpPr>
      <xdr:spPr>
        <a:xfrm flipV="1">
          <a:off x="7861300" y="9492713"/>
          <a:ext cx="889000" cy="40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139281</xdr:rowOff>
    </xdr:from>
    <xdr:to>
      <xdr:col>41</xdr:col>
      <xdr:colOff>50800</xdr:colOff>
      <xdr:row>57</xdr:row>
      <xdr:rowOff>125538</xdr:rowOff>
    </xdr:to>
    <xdr:cxnSp macro="">
      <xdr:nvCxnSpPr>
        <xdr:cNvPr id="361" name="直線コネクタ 360"/>
        <xdr:cNvCxnSpPr/>
      </xdr:nvCxnSpPr>
      <xdr:spPr>
        <a:xfrm>
          <a:off x="6972300" y="9569031"/>
          <a:ext cx="889000" cy="32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5624</xdr:rowOff>
    </xdr:from>
    <xdr:to>
      <xdr:col>55</xdr:col>
      <xdr:colOff>50800</xdr:colOff>
      <xdr:row>56</xdr:row>
      <xdr:rowOff>107224</xdr:rowOff>
    </xdr:to>
    <xdr:sp macro="" textlink="">
      <xdr:nvSpPr>
        <xdr:cNvPr id="371" name="楕円 370"/>
        <xdr:cNvSpPr/>
      </xdr:nvSpPr>
      <xdr:spPr>
        <a:xfrm>
          <a:off x="10426700" y="96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28501</xdr:rowOff>
    </xdr:from>
    <xdr:ext cx="599010" cy="259045"/>
    <xdr:sp macro="" textlink="">
      <xdr:nvSpPr>
        <xdr:cNvPr id="372" name="普通建設事業費該当値テキスト"/>
        <xdr:cNvSpPr txBox="1"/>
      </xdr:nvSpPr>
      <xdr:spPr>
        <a:xfrm>
          <a:off x="10528300" y="945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121129</xdr:rowOff>
    </xdr:from>
    <xdr:to>
      <xdr:col>50</xdr:col>
      <xdr:colOff>165100</xdr:colOff>
      <xdr:row>54</xdr:row>
      <xdr:rowOff>51279</xdr:rowOff>
    </xdr:to>
    <xdr:sp macro="" textlink="">
      <xdr:nvSpPr>
        <xdr:cNvPr id="373" name="楕円 372"/>
        <xdr:cNvSpPr/>
      </xdr:nvSpPr>
      <xdr:spPr>
        <a:xfrm>
          <a:off x="9588500" y="92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67806</xdr:rowOff>
    </xdr:from>
    <xdr:ext cx="599010" cy="259045"/>
    <xdr:sp macro="" textlink="">
      <xdr:nvSpPr>
        <xdr:cNvPr id="374" name="テキスト ボックス 373"/>
        <xdr:cNvSpPr txBox="1"/>
      </xdr:nvSpPr>
      <xdr:spPr>
        <a:xfrm>
          <a:off x="9339795" y="89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12163</xdr:rowOff>
    </xdr:from>
    <xdr:to>
      <xdr:col>46</xdr:col>
      <xdr:colOff>38100</xdr:colOff>
      <xdr:row>55</xdr:row>
      <xdr:rowOff>113763</xdr:rowOff>
    </xdr:to>
    <xdr:sp macro="" textlink="">
      <xdr:nvSpPr>
        <xdr:cNvPr id="375" name="楕円 374"/>
        <xdr:cNvSpPr/>
      </xdr:nvSpPr>
      <xdr:spPr>
        <a:xfrm>
          <a:off x="8699500" y="94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130290</xdr:rowOff>
    </xdr:from>
    <xdr:ext cx="599010" cy="259045"/>
    <xdr:sp macro="" textlink="">
      <xdr:nvSpPr>
        <xdr:cNvPr id="376" name="テキスト ボックス 375"/>
        <xdr:cNvSpPr txBox="1"/>
      </xdr:nvSpPr>
      <xdr:spPr>
        <a:xfrm>
          <a:off x="8450795" y="921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74738</xdr:rowOff>
    </xdr:from>
    <xdr:to>
      <xdr:col>41</xdr:col>
      <xdr:colOff>101600</xdr:colOff>
      <xdr:row>58</xdr:row>
      <xdr:rowOff>4888</xdr:rowOff>
    </xdr:to>
    <xdr:sp macro="" textlink="">
      <xdr:nvSpPr>
        <xdr:cNvPr id="377" name="楕円 376"/>
        <xdr:cNvSpPr/>
      </xdr:nvSpPr>
      <xdr:spPr>
        <a:xfrm>
          <a:off x="7810500" y="984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167465</xdr:rowOff>
    </xdr:from>
    <xdr:ext cx="534377" cy="259045"/>
    <xdr:sp macro="" textlink="">
      <xdr:nvSpPr>
        <xdr:cNvPr id="378" name="テキスト ボックス 377"/>
        <xdr:cNvSpPr txBox="1"/>
      </xdr:nvSpPr>
      <xdr:spPr>
        <a:xfrm>
          <a:off x="7594111" y="99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88481</xdr:rowOff>
    </xdr:from>
    <xdr:to>
      <xdr:col>36</xdr:col>
      <xdr:colOff>165100</xdr:colOff>
      <xdr:row>56</xdr:row>
      <xdr:rowOff>18631</xdr:rowOff>
    </xdr:to>
    <xdr:sp macro="" textlink="">
      <xdr:nvSpPr>
        <xdr:cNvPr id="379" name="楕円 378"/>
        <xdr:cNvSpPr/>
      </xdr:nvSpPr>
      <xdr:spPr>
        <a:xfrm>
          <a:off x="6921500" y="95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35158</xdr:rowOff>
    </xdr:from>
    <xdr:ext cx="599010" cy="259045"/>
    <xdr:sp macro="" textlink="">
      <xdr:nvSpPr>
        <xdr:cNvPr id="380" name="テキスト ボックス 379"/>
        <xdr:cNvSpPr txBox="1"/>
      </xdr:nvSpPr>
      <xdr:spPr>
        <a:xfrm>
          <a:off x="6672795" y="929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115807</xdr:rowOff>
    </xdr:from>
    <xdr:to>
      <xdr:col>55</xdr:col>
      <xdr:colOff>0</xdr:colOff>
      <xdr:row>78</xdr:row>
      <xdr:rowOff>134542</xdr:rowOff>
    </xdr:to>
    <xdr:cxnSp macro="">
      <xdr:nvCxnSpPr>
        <xdr:cNvPr id="407" name="直線コネクタ 406"/>
        <xdr:cNvCxnSpPr/>
      </xdr:nvCxnSpPr>
      <xdr:spPr>
        <a:xfrm>
          <a:off x="9639300" y="13488907"/>
          <a:ext cx="8382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94487</xdr:rowOff>
    </xdr:from>
    <xdr:to>
      <xdr:col>50</xdr:col>
      <xdr:colOff>114300</xdr:colOff>
      <xdr:row>78</xdr:row>
      <xdr:rowOff>115807</xdr:rowOff>
    </xdr:to>
    <xdr:cxnSp macro="">
      <xdr:nvCxnSpPr>
        <xdr:cNvPr id="410" name="直線コネクタ 409"/>
        <xdr:cNvCxnSpPr/>
      </xdr:nvCxnSpPr>
      <xdr:spPr>
        <a:xfrm>
          <a:off x="8750300" y="13467587"/>
          <a:ext cx="889000" cy="2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94030</xdr:rowOff>
    </xdr:from>
    <xdr:to>
      <xdr:col>45</xdr:col>
      <xdr:colOff>177800</xdr:colOff>
      <xdr:row>78</xdr:row>
      <xdr:rowOff>94487</xdr:rowOff>
    </xdr:to>
    <xdr:cxnSp macro="">
      <xdr:nvCxnSpPr>
        <xdr:cNvPr id="413" name="直線コネクタ 412"/>
        <xdr:cNvCxnSpPr/>
      </xdr:nvCxnSpPr>
      <xdr:spPr>
        <a:xfrm>
          <a:off x="7861300" y="1346713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157335</xdr:rowOff>
    </xdr:from>
    <xdr:to>
      <xdr:col>41</xdr:col>
      <xdr:colOff>50800</xdr:colOff>
      <xdr:row>78</xdr:row>
      <xdr:rowOff>94030</xdr:rowOff>
    </xdr:to>
    <xdr:cxnSp macro="">
      <xdr:nvCxnSpPr>
        <xdr:cNvPr id="416" name="直線コネクタ 415"/>
        <xdr:cNvCxnSpPr/>
      </xdr:nvCxnSpPr>
      <xdr:spPr>
        <a:xfrm>
          <a:off x="6972300" y="13358985"/>
          <a:ext cx="889000" cy="10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83742</xdr:rowOff>
    </xdr:from>
    <xdr:to>
      <xdr:col>55</xdr:col>
      <xdr:colOff>50800</xdr:colOff>
      <xdr:row>79</xdr:row>
      <xdr:rowOff>13892</xdr:rowOff>
    </xdr:to>
    <xdr:sp macro="" textlink="">
      <xdr:nvSpPr>
        <xdr:cNvPr id="426" name="楕円 425"/>
        <xdr:cNvSpPr/>
      </xdr:nvSpPr>
      <xdr:spPr>
        <a:xfrm>
          <a:off x="10426700" y="134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170119</xdr:rowOff>
    </xdr:from>
    <xdr:ext cx="469744" cy="259045"/>
    <xdr:sp macro="" textlink="">
      <xdr:nvSpPr>
        <xdr:cNvPr id="427" name="普通建設事業費 （ うち新規整備　）該当値テキスト"/>
        <xdr:cNvSpPr txBox="1"/>
      </xdr:nvSpPr>
      <xdr:spPr>
        <a:xfrm>
          <a:off x="10528300" y="133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65007</xdr:rowOff>
    </xdr:from>
    <xdr:to>
      <xdr:col>50</xdr:col>
      <xdr:colOff>165100</xdr:colOff>
      <xdr:row>78</xdr:row>
      <xdr:rowOff>166607</xdr:rowOff>
    </xdr:to>
    <xdr:sp macro="" textlink="">
      <xdr:nvSpPr>
        <xdr:cNvPr id="428" name="楕円 427"/>
        <xdr:cNvSpPr/>
      </xdr:nvSpPr>
      <xdr:spPr>
        <a:xfrm>
          <a:off x="9588500" y="134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157734</xdr:rowOff>
    </xdr:from>
    <xdr:ext cx="469744" cy="259045"/>
    <xdr:sp macro="" textlink="">
      <xdr:nvSpPr>
        <xdr:cNvPr id="429" name="テキスト ボックス 428"/>
        <xdr:cNvSpPr txBox="1"/>
      </xdr:nvSpPr>
      <xdr:spPr>
        <a:xfrm>
          <a:off x="9404428" y="1353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43687</xdr:rowOff>
    </xdr:from>
    <xdr:to>
      <xdr:col>46</xdr:col>
      <xdr:colOff>38100</xdr:colOff>
      <xdr:row>78</xdr:row>
      <xdr:rowOff>145287</xdr:rowOff>
    </xdr:to>
    <xdr:sp macro="" textlink="">
      <xdr:nvSpPr>
        <xdr:cNvPr id="430" name="楕円 429"/>
        <xdr:cNvSpPr/>
      </xdr:nvSpPr>
      <xdr:spPr>
        <a:xfrm>
          <a:off x="8699500" y="134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136414</xdr:rowOff>
    </xdr:from>
    <xdr:ext cx="469744" cy="259045"/>
    <xdr:sp macro="" textlink="">
      <xdr:nvSpPr>
        <xdr:cNvPr id="431" name="テキスト ボックス 430"/>
        <xdr:cNvSpPr txBox="1"/>
      </xdr:nvSpPr>
      <xdr:spPr>
        <a:xfrm>
          <a:off x="8515428" y="1350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43230</xdr:rowOff>
    </xdr:from>
    <xdr:to>
      <xdr:col>41</xdr:col>
      <xdr:colOff>101600</xdr:colOff>
      <xdr:row>78</xdr:row>
      <xdr:rowOff>144830</xdr:rowOff>
    </xdr:to>
    <xdr:sp macro="" textlink="">
      <xdr:nvSpPr>
        <xdr:cNvPr id="432" name="楕円 431"/>
        <xdr:cNvSpPr/>
      </xdr:nvSpPr>
      <xdr:spPr>
        <a:xfrm>
          <a:off x="7810500" y="134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135957</xdr:rowOff>
    </xdr:from>
    <xdr:ext cx="469744" cy="259045"/>
    <xdr:sp macro="" textlink="">
      <xdr:nvSpPr>
        <xdr:cNvPr id="433" name="テキスト ボックス 432"/>
        <xdr:cNvSpPr txBox="1"/>
      </xdr:nvSpPr>
      <xdr:spPr>
        <a:xfrm>
          <a:off x="7626428" y="135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106535</xdr:rowOff>
    </xdr:from>
    <xdr:to>
      <xdr:col>36</xdr:col>
      <xdr:colOff>165100</xdr:colOff>
      <xdr:row>78</xdr:row>
      <xdr:rowOff>36685</xdr:rowOff>
    </xdr:to>
    <xdr:sp macro="" textlink="">
      <xdr:nvSpPr>
        <xdr:cNvPr id="434" name="楕円 433"/>
        <xdr:cNvSpPr/>
      </xdr:nvSpPr>
      <xdr:spPr>
        <a:xfrm>
          <a:off x="6921500" y="133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53212</xdr:rowOff>
    </xdr:from>
    <xdr:ext cx="534377" cy="259045"/>
    <xdr:sp macro="" textlink="">
      <xdr:nvSpPr>
        <xdr:cNvPr id="435" name="テキスト ボックス 434"/>
        <xdr:cNvSpPr txBox="1"/>
      </xdr:nvSpPr>
      <xdr:spPr>
        <a:xfrm>
          <a:off x="6705111" y="130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142210</xdr:rowOff>
    </xdr:from>
    <xdr:to>
      <xdr:col>55</xdr:col>
      <xdr:colOff>0</xdr:colOff>
      <xdr:row>95</xdr:row>
      <xdr:rowOff>91872</xdr:rowOff>
    </xdr:to>
    <xdr:cxnSp macro="">
      <xdr:nvCxnSpPr>
        <xdr:cNvPr id="462" name="直線コネクタ 461"/>
        <xdr:cNvCxnSpPr/>
      </xdr:nvCxnSpPr>
      <xdr:spPr>
        <a:xfrm>
          <a:off x="9639300" y="15915610"/>
          <a:ext cx="838200" cy="46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142210</xdr:rowOff>
    </xdr:from>
    <xdr:to>
      <xdr:col>50</xdr:col>
      <xdr:colOff>114300</xdr:colOff>
      <xdr:row>94</xdr:row>
      <xdr:rowOff>104125</xdr:rowOff>
    </xdr:to>
    <xdr:cxnSp macro="">
      <xdr:nvCxnSpPr>
        <xdr:cNvPr id="465" name="直線コネクタ 464"/>
        <xdr:cNvCxnSpPr/>
      </xdr:nvCxnSpPr>
      <xdr:spPr>
        <a:xfrm flipV="1">
          <a:off x="8750300" y="15915610"/>
          <a:ext cx="889000" cy="30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104125</xdr:rowOff>
    </xdr:from>
    <xdr:to>
      <xdr:col>45</xdr:col>
      <xdr:colOff>177800</xdr:colOff>
      <xdr:row>97</xdr:row>
      <xdr:rowOff>70383</xdr:rowOff>
    </xdr:to>
    <xdr:cxnSp macro="">
      <xdr:nvCxnSpPr>
        <xdr:cNvPr id="468" name="直線コネクタ 467"/>
        <xdr:cNvCxnSpPr/>
      </xdr:nvCxnSpPr>
      <xdr:spPr>
        <a:xfrm flipV="1">
          <a:off x="7861300" y="16220425"/>
          <a:ext cx="889000" cy="48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131443</xdr:rowOff>
    </xdr:from>
    <xdr:to>
      <xdr:col>41</xdr:col>
      <xdr:colOff>50800</xdr:colOff>
      <xdr:row>97</xdr:row>
      <xdr:rowOff>70383</xdr:rowOff>
    </xdr:to>
    <xdr:cxnSp macro="">
      <xdr:nvCxnSpPr>
        <xdr:cNvPr id="471" name="直線コネクタ 470"/>
        <xdr:cNvCxnSpPr/>
      </xdr:nvCxnSpPr>
      <xdr:spPr>
        <a:xfrm>
          <a:off x="6972300" y="16419193"/>
          <a:ext cx="889000" cy="2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41072</xdr:rowOff>
    </xdr:from>
    <xdr:to>
      <xdr:col>55</xdr:col>
      <xdr:colOff>50800</xdr:colOff>
      <xdr:row>95</xdr:row>
      <xdr:rowOff>142672</xdr:rowOff>
    </xdr:to>
    <xdr:sp macro="" textlink="">
      <xdr:nvSpPr>
        <xdr:cNvPr id="481" name="楕円 480"/>
        <xdr:cNvSpPr/>
      </xdr:nvSpPr>
      <xdr:spPr>
        <a:xfrm>
          <a:off x="10426700" y="163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63949</xdr:rowOff>
    </xdr:from>
    <xdr:ext cx="599010" cy="259045"/>
    <xdr:sp macro="" textlink="">
      <xdr:nvSpPr>
        <xdr:cNvPr id="482" name="普通建設事業費 （ うち更新整備　）該当値テキスト"/>
        <xdr:cNvSpPr txBox="1"/>
      </xdr:nvSpPr>
      <xdr:spPr>
        <a:xfrm>
          <a:off x="10528300" y="1618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91410</xdr:rowOff>
    </xdr:from>
    <xdr:to>
      <xdr:col>50</xdr:col>
      <xdr:colOff>165100</xdr:colOff>
      <xdr:row>93</xdr:row>
      <xdr:rowOff>21560</xdr:rowOff>
    </xdr:to>
    <xdr:sp macro="" textlink="">
      <xdr:nvSpPr>
        <xdr:cNvPr id="483" name="楕円 482"/>
        <xdr:cNvSpPr/>
      </xdr:nvSpPr>
      <xdr:spPr>
        <a:xfrm>
          <a:off x="9588500" y="158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38087</xdr:rowOff>
    </xdr:from>
    <xdr:ext cx="599010" cy="259045"/>
    <xdr:sp macro="" textlink="">
      <xdr:nvSpPr>
        <xdr:cNvPr id="484" name="テキスト ボックス 483"/>
        <xdr:cNvSpPr txBox="1"/>
      </xdr:nvSpPr>
      <xdr:spPr>
        <a:xfrm>
          <a:off x="9339795" y="1564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53325</xdr:rowOff>
    </xdr:from>
    <xdr:to>
      <xdr:col>46</xdr:col>
      <xdr:colOff>38100</xdr:colOff>
      <xdr:row>94</xdr:row>
      <xdr:rowOff>154925</xdr:rowOff>
    </xdr:to>
    <xdr:sp macro="" textlink="">
      <xdr:nvSpPr>
        <xdr:cNvPr id="485" name="楕円 484"/>
        <xdr:cNvSpPr/>
      </xdr:nvSpPr>
      <xdr:spPr>
        <a:xfrm>
          <a:off x="8699500" y="161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xdr:rowOff>
    </xdr:from>
    <xdr:ext cx="599010" cy="259045"/>
    <xdr:sp macro="" textlink="">
      <xdr:nvSpPr>
        <xdr:cNvPr id="486" name="テキスト ボックス 485"/>
        <xdr:cNvSpPr txBox="1"/>
      </xdr:nvSpPr>
      <xdr:spPr>
        <a:xfrm>
          <a:off x="8450795" y="159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19583</xdr:rowOff>
    </xdr:from>
    <xdr:to>
      <xdr:col>41</xdr:col>
      <xdr:colOff>101600</xdr:colOff>
      <xdr:row>97</xdr:row>
      <xdr:rowOff>121183</xdr:rowOff>
    </xdr:to>
    <xdr:sp macro="" textlink="">
      <xdr:nvSpPr>
        <xdr:cNvPr id="487" name="楕円 486"/>
        <xdr:cNvSpPr/>
      </xdr:nvSpPr>
      <xdr:spPr>
        <a:xfrm>
          <a:off x="78105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137710</xdr:rowOff>
    </xdr:from>
    <xdr:ext cx="534377" cy="259045"/>
    <xdr:sp macro="" textlink="">
      <xdr:nvSpPr>
        <xdr:cNvPr id="488" name="テキスト ボックス 487"/>
        <xdr:cNvSpPr txBox="1"/>
      </xdr:nvSpPr>
      <xdr:spPr>
        <a:xfrm>
          <a:off x="7594111" y="164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80643</xdr:rowOff>
    </xdr:from>
    <xdr:to>
      <xdr:col>36</xdr:col>
      <xdr:colOff>165100</xdr:colOff>
      <xdr:row>96</xdr:row>
      <xdr:rowOff>10793</xdr:rowOff>
    </xdr:to>
    <xdr:sp macro="" textlink="">
      <xdr:nvSpPr>
        <xdr:cNvPr id="489" name="楕円 488"/>
        <xdr:cNvSpPr/>
      </xdr:nvSpPr>
      <xdr:spPr>
        <a:xfrm>
          <a:off x="6921500" y="163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27320</xdr:rowOff>
    </xdr:from>
    <xdr:ext cx="599010" cy="259045"/>
    <xdr:sp macro="" textlink="">
      <xdr:nvSpPr>
        <xdr:cNvPr id="490" name="テキスト ボックス 489"/>
        <xdr:cNvSpPr txBox="1"/>
      </xdr:nvSpPr>
      <xdr:spPr>
        <a:xfrm>
          <a:off x="6672795" y="1614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27179</xdr:rowOff>
    </xdr:from>
    <xdr:to>
      <xdr:col>85</xdr:col>
      <xdr:colOff>127000</xdr:colOff>
      <xdr:row>39</xdr:row>
      <xdr:rowOff>33142</xdr:rowOff>
    </xdr:to>
    <xdr:cxnSp macro="">
      <xdr:nvCxnSpPr>
        <xdr:cNvPr id="519" name="直線コネクタ 518"/>
        <xdr:cNvCxnSpPr/>
      </xdr:nvCxnSpPr>
      <xdr:spPr>
        <a:xfrm>
          <a:off x="15481300" y="6713729"/>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27179</xdr:rowOff>
    </xdr:from>
    <xdr:to>
      <xdr:col>81</xdr:col>
      <xdr:colOff>50800</xdr:colOff>
      <xdr:row>39</xdr:row>
      <xdr:rowOff>35854</xdr:rowOff>
    </xdr:to>
    <xdr:cxnSp macro="">
      <xdr:nvCxnSpPr>
        <xdr:cNvPr id="522" name="直線コネクタ 521"/>
        <xdr:cNvCxnSpPr/>
      </xdr:nvCxnSpPr>
      <xdr:spPr>
        <a:xfrm flipV="1">
          <a:off x="14592300" y="6713729"/>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22912</xdr:rowOff>
    </xdr:from>
    <xdr:to>
      <xdr:col>76</xdr:col>
      <xdr:colOff>114300</xdr:colOff>
      <xdr:row>39</xdr:row>
      <xdr:rowOff>35854</xdr:rowOff>
    </xdr:to>
    <xdr:cxnSp macro="">
      <xdr:nvCxnSpPr>
        <xdr:cNvPr id="525" name="直線コネクタ 524"/>
        <xdr:cNvCxnSpPr/>
      </xdr:nvCxnSpPr>
      <xdr:spPr>
        <a:xfrm>
          <a:off x="13703300" y="6709462"/>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22912</xdr:rowOff>
    </xdr:from>
    <xdr:to>
      <xdr:col>71</xdr:col>
      <xdr:colOff>177800</xdr:colOff>
      <xdr:row>39</xdr:row>
      <xdr:rowOff>38857</xdr:rowOff>
    </xdr:to>
    <xdr:cxnSp macro="">
      <xdr:nvCxnSpPr>
        <xdr:cNvPr id="528" name="直線コネクタ 527"/>
        <xdr:cNvCxnSpPr/>
      </xdr:nvCxnSpPr>
      <xdr:spPr>
        <a:xfrm flipV="1">
          <a:off x="12814300" y="6709462"/>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153792</xdr:rowOff>
    </xdr:from>
    <xdr:to>
      <xdr:col>85</xdr:col>
      <xdr:colOff>177800</xdr:colOff>
      <xdr:row>39</xdr:row>
      <xdr:rowOff>83942</xdr:rowOff>
    </xdr:to>
    <xdr:sp macro="" textlink="">
      <xdr:nvSpPr>
        <xdr:cNvPr id="538" name="楕円 537"/>
        <xdr:cNvSpPr/>
      </xdr:nvSpPr>
      <xdr:spPr>
        <a:xfrm>
          <a:off x="16268700" y="66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469744" cy="259045"/>
    <xdr:sp macro="" textlink="">
      <xdr:nvSpPr>
        <xdr:cNvPr id="539" name="災害復旧事業費該当値テキスト"/>
        <xdr:cNvSpPr txBox="1"/>
      </xdr:nvSpPr>
      <xdr:spPr>
        <a:xfrm>
          <a:off x="16370300" y="664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147829</xdr:rowOff>
    </xdr:from>
    <xdr:to>
      <xdr:col>81</xdr:col>
      <xdr:colOff>101600</xdr:colOff>
      <xdr:row>39</xdr:row>
      <xdr:rowOff>77979</xdr:rowOff>
    </xdr:to>
    <xdr:sp macro="" textlink="">
      <xdr:nvSpPr>
        <xdr:cNvPr id="540" name="楕円 539"/>
        <xdr:cNvSpPr/>
      </xdr:nvSpPr>
      <xdr:spPr>
        <a:xfrm>
          <a:off x="15430500" y="66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69106</xdr:rowOff>
    </xdr:from>
    <xdr:ext cx="469744" cy="259045"/>
    <xdr:sp macro="" textlink="">
      <xdr:nvSpPr>
        <xdr:cNvPr id="541" name="テキスト ボックス 540"/>
        <xdr:cNvSpPr txBox="1"/>
      </xdr:nvSpPr>
      <xdr:spPr>
        <a:xfrm>
          <a:off x="15246428" y="67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156504</xdr:rowOff>
    </xdr:from>
    <xdr:to>
      <xdr:col>76</xdr:col>
      <xdr:colOff>165100</xdr:colOff>
      <xdr:row>39</xdr:row>
      <xdr:rowOff>86654</xdr:rowOff>
    </xdr:to>
    <xdr:sp macro="" textlink="">
      <xdr:nvSpPr>
        <xdr:cNvPr id="542" name="楕円 541"/>
        <xdr:cNvSpPr/>
      </xdr:nvSpPr>
      <xdr:spPr>
        <a:xfrm>
          <a:off x="14541500" y="66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77781</xdr:rowOff>
    </xdr:from>
    <xdr:ext cx="469744" cy="259045"/>
    <xdr:sp macro="" textlink="">
      <xdr:nvSpPr>
        <xdr:cNvPr id="543" name="テキスト ボックス 542"/>
        <xdr:cNvSpPr txBox="1"/>
      </xdr:nvSpPr>
      <xdr:spPr>
        <a:xfrm>
          <a:off x="14357428" y="676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143562</xdr:rowOff>
    </xdr:from>
    <xdr:to>
      <xdr:col>72</xdr:col>
      <xdr:colOff>38100</xdr:colOff>
      <xdr:row>39</xdr:row>
      <xdr:rowOff>73712</xdr:rowOff>
    </xdr:to>
    <xdr:sp macro="" textlink="">
      <xdr:nvSpPr>
        <xdr:cNvPr id="544" name="楕円 543"/>
        <xdr:cNvSpPr/>
      </xdr:nvSpPr>
      <xdr:spPr>
        <a:xfrm>
          <a:off x="13652500" y="66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90239</xdr:rowOff>
    </xdr:from>
    <xdr:ext cx="469744" cy="259045"/>
    <xdr:sp macro="" textlink="">
      <xdr:nvSpPr>
        <xdr:cNvPr id="545" name="テキスト ボックス 544"/>
        <xdr:cNvSpPr txBox="1"/>
      </xdr:nvSpPr>
      <xdr:spPr>
        <a:xfrm>
          <a:off x="13468428" y="643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159507</xdr:rowOff>
    </xdr:from>
    <xdr:to>
      <xdr:col>67</xdr:col>
      <xdr:colOff>101600</xdr:colOff>
      <xdr:row>39</xdr:row>
      <xdr:rowOff>89657</xdr:rowOff>
    </xdr:to>
    <xdr:sp macro="" textlink="">
      <xdr:nvSpPr>
        <xdr:cNvPr id="546" name="楕円 545"/>
        <xdr:cNvSpPr/>
      </xdr:nvSpPr>
      <xdr:spPr>
        <a:xfrm>
          <a:off x="12763500" y="66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80784</xdr:rowOff>
    </xdr:from>
    <xdr:ext cx="469744" cy="259045"/>
    <xdr:sp macro="" textlink="">
      <xdr:nvSpPr>
        <xdr:cNvPr id="547" name="テキスト ボックス 546"/>
        <xdr:cNvSpPr txBox="1"/>
      </xdr:nvSpPr>
      <xdr:spPr>
        <a:xfrm>
          <a:off x="12579428" y="67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168087</xdr:rowOff>
    </xdr:from>
    <xdr:to>
      <xdr:col>85</xdr:col>
      <xdr:colOff>127000</xdr:colOff>
      <xdr:row>77</xdr:row>
      <xdr:rowOff>38988</xdr:rowOff>
    </xdr:to>
    <xdr:cxnSp macro="">
      <xdr:nvCxnSpPr>
        <xdr:cNvPr id="623" name="直線コネクタ 622"/>
        <xdr:cNvCxnSpPr/>
      </xdr:nvCxnSpPr>
      <xdr:spPr>
        <a:xfrm flipV="1">
          <a:off x="15481300" y="13198287"/>
          <a:ext cx="838200" cy="4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38988</xdr:rowOff>
    </xdr:from>
    <xdr:to>
      <xdr:col>81</xdr:col>
      <xdr:colOff>50800</xdr:colOff>
      <xdr:row>77</xdr:row>
      <xdr:rowOff>41864</xdr:rowOff>
    </xdr:to>
    <xdr:cxnSp macro="">
      <xdr:nvCxnSpPr>
        <xdr:cNvPr id="626" name="直線コネクタ 625"/>
        <xdr:cNvCxnSpPr/>
      </xdr:nvCxnSpPr>
      <xdr:spPr>
        <a:xfrm flipV="1">
          <a:off x="14592300" y="13240638"/>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41864</xdr:rowOff>
    </xdr:from>
    <xdr:to>
      <xdr:col>76</xdr:col>
      <xdr:colOff>114300</xdr:colOff>
      <xdr:row>77</xdr:row>
      <xdr:rowOff>51296</xdr:rowOff>
    </xdr:to>
    <xdr:cxnSp macro="">
      <xdr:nvCxnSpPr>
        <xdr:cNvPr id="629" name="直線コネクタ 628"/>
        <xdr:cNvCxnSpPr/>
      </xdr:nvCxnSpPr>
      <xdr:spPr>
        <a:xfrm flipV="1">
          <a:off x="13703300" y="13243514"/>
          <a:ext cx="8890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49692</xdr:rowOff>
    </xdr:from>
    <xdr:to>
      <xdr:col>71</xdr:col>
      <xdr:colOff>177800</xdr:colOff>
      <xdr:row>77</xdr:row>
      <xdr:rowOff>51296</xdr:rowOff>
    </xdr:to>
    <xdr:cxnSp macro="">
      <xdr:nvCxnSpPr>
        <xdr:cNvPr id="632" name="直線コネクタ 631"/>
        <xdr:cNvCxnSpPr/>
      </xdr:nvCxnSpPr>
      <xdr:spPr>
        <a:xfrm>
          <a:off x="12814300" y="13251342"/>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117287</xdr:rowOff>
    </xdr:from>
    <xdr:to>
      <xdr:col>85</xdr:col>
      <xdr:colOff>177800</xdr:colOff>
      <xdr:row>77</xdr:row>
      <xdr:rowOff>47437</xdr:rowOff>
    </xdr:to>
    <xdr:sp macro="" textlink="">
      <xdr:nvSpPr>
        <xdr:cNvPr id="642" name="楕円 641"/>
        <xdr:cNvSpPr/>
      </xdr:nvSpPr>
      <xdr:spPr>
        <a:xfrm>
          <a:off x="16268700" y="131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140164</xdr:rowOff>
    </xdr:from>
    <xdr:ext cx="534377" cy="259045"/>
    <xdr:sp macro="" textlink="">
      <xdr:nvSpPr>
        <xdr:cNvPr id="643" name="公債費該当値テキスト"/>
        <xdr:cNvSpPr txBox="1"/>
      </xdr:nvSpPr>
      <xdr:spPr>
        <a:xfrm>
          <a:off x="16370300" y="1299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159638</xdr:rowOff>
    </xdr:from>
    <xdr:to>
      <xdr:col>81</xdr:col>
      <xdr:colOff>101600</xdr:colOff>
      <xdr:row>77</xdr:row>
      <xdr:rowOff>89788</xdr:rowOff>
    </xdr:to>
    <xdr:sp macro="" textlink="">
      <xdr:nvSpPr>
        <xdr:cNvPr id="644" name="楕円 643"/>
        <xdr:cNvSpPr/>
      </xdr:nvSpPr>
      <xdr:spPr>
        <a:xfrm>
          <a:off x="15430500" y="131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106315</xdr:rowOff>
    </xdr:from>
    <xdr:ext cx="534377" cy="259045"/>
    <xdr:sp macro="" textlink="">
      <xdr:nvSpPr>
        <xdr:cNvPr id="645" name="テキスト ボックス 644"/>
        <xdr:cNvSpPr txBox="1"/>
      </xdr:nvSpPr>
      <xdr:spPr>
        <a:xfrm>
          <a:off x="15214111" y="12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162514</xdr:rowOff>
    </xdr:from>
    <xdr:to>
      <xdr:col>76</xdr:col>
      <xdr:colOff>165100</xdr:colOff>
      <xdr:row>77</xdr:row>
      <xdr:rowOff>92664</xdr:rowOff>
    </xdr:to>
    <xdr:sp macro="" textlink="">
      <xdr:nvSpPr>
        <xdr:cNvPr id="646" name="楕円 645"/>
        <xdr:cNvSpPr/>
      </xdr:nvSpPr>
      <xdr:spPr>
        <a:xfrm>
          <a:off x="14541500" y="131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109191</xdr:rowOff>
    </xdr:from>
    <xdr:ext cx="534377" cy="259045"/>
    <xdr:sp macro="" textlink="">
      <xdr:nvSpPr>
        <xdr:cNvPr id="647" name="テキスト ボックス 646"/>
        <xdr:cNvSpPr txBox="1"/>
      </xdr:nvSpPr>
      <xdr:spPr>
        <a:xfrm>
          <a:off x="14325111" y="129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496</xdr:rowOff>
    </xdr:from>
    <xdr:to>
      <xdr:col>72</xdr:col>
      <xdr:colOff>38100</xdr:colOff>
      <xdr:row>77</xdr:row>
      <xdr:rowOff>102096</xdr:rowOff>
    </xdr:to>
    <xdr:sp macro="" textlink="">
      <xdr:nvSpPr>
        <xdr:cNvPr id="648" name="楕円 647"/>
        <xdr:cNvSpPr/>
      </xdr:nvSpPr>
      <xdr:spPr>
        <a:xfrm>
          <a:off x="13652500" y="132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118623</xdr:rowOff>
    </xdr:from>
    <xdr:ext cx="534377" cy="259045"/>
    <xdr:sp macro="" textlink="">
      <xdr:nvSpPr>
        <xdr:cNvPr id="649" name="テキスト ボックス 648"/>
        <xdr:cNvSpPr txBox="1"/>
      </xdr:nvSpPr>
      <xdr:spPr>
        <a:xfrm>
          <a:off x="13436111" y="129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170342</xdr:rowOff>
    </xdr:from>
    <xdr:to>
      <xdr:col>67</xdr:col>
      <xdr:colOff>101600</xdr:colOff>
      <xdr:row>77</xdr:row>
      <xdr:rowOff>100492</xdr:rowOff>
    </xdr:to>
    <xdr:sp macro="" textlink="">
      <xdr:nvSpPr>
        <xdr:cNvPr id="650" name="楕円 649"/>
        <xdr:cNvSpPr/>
      </xdr:nvSpPr>
      <xdr:spPr>
        <a:xfrm>
          <a:off x="12763500" y="132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117019</xdr:rowOff>
    </xdr:from>
    <xdr:ext cx="534377" cy="259045"/>
    <xdr:sp macro="" textlink="">
      <xdr:nvSpPr>
        <xdr:cNvPr id="651" name="テキスト ボックス 650"/>
        <xdr:cNvSpPr txBox="1"/>
      </xdr:nvSpPr>
      <xdr:spPr>
        <a:xfrm>
          <a:off x="12547111" y="1297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105657</xdr:rowOff>
    </xdr:from>
    <xdr:to>
      <xdr:col>85</xdr:col>
      <xdr:colOff>127000</xdr:colOff>
      <xdr:row>97</xdr:row>
      <xdr:rowOff>92983</xdr:rowOff>
    </xdr:to>
    <xdr:cxnSp macro="">
      <xdr:nvCxnSpPr>
        <xdr:cNvPr id="678" name="直線コネクタ 677"/>
        <xdr:cNvCxnSpPr/>
      </xdr:nvCxnSpPr>
      <xdr:spPr>
        <a:xfrm flipV="1">
          <a:off x="15481300" y="16564857"/>
          <a:ext cx="838200" cy="15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53325</xdr:rowOff>
    </xdr:from>
    <xdr:to>
      <xdr:col>81</xdr:col>
      <xdr:colOff>50800</xdr:colOff>
      <xdr:row>97</xdr:row>
      <xdr:rowOff>92983</xdr:rowOff>
    </xdr:to>
    <xdr:cxnSp macro="">
      <xdr:nvCxnSpPr>
        <xdr:cNvPr id="681" name="直線コネクタ 680"/>
        <xdr:cNvCxnSpPr/>
      </xdr:nvCxnSpPr>
      <xdr:spPr>
        <a:xfrm>
          <a:off x="14592300" y="16683975"/>
          <a:ext cx="889000" cy="3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53325</xdr:rowOff>
    </xdr:from>
    <xdr:to>
      <xdr:col>76</xdr:col>
      <xdr:colOff>114300</xdr:colOff>
      <xdr:row>97</xdr:row>
      <xdr:rowOff>80959</xdr:rowOff>
    </xdr:to>
    <xdr:cxnSp macro="">
      <xdr:nvCxnSpPr>
        <xdr:cNvPr id="684" name="直線コネクタ 683"/>
        <xdr:cNvCxnSpPr/>
      </xdr:nvCxnSpPr>
      <xdr:spPr>
        <a:xfrm flipV="1">
          <a:off x="13703300" y="16683975"/>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80959</xdr:rowOff>
    </xdr:from>
    <xdr:to>
      <xdr:col>71</xdr:col>
      <xdr:colOff>177800</xdr:colOff>
      <xdr:row>98</xdr:row>
      <xdr:rowOff>1050</xdr:rowOff>
    </xdr:to>
    <xdr:cxnSp macro="">
      <xdr:nvCxnSpPr>
        <xdr:cNvPr id="687" name="直線コネクタ 686"/>
        <xdr:cNvCxnSpPr/>
      </xdr:nvCxnSpPr>
      <xdr:spPr>
        <a:xfrm flipV="1">
          <a:off x="12814300" y="16711609"/>
          <a:ext cx="889000" cy="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54857</xdr:rowOff>
    </xdr:from>
    <xdr:to>
      <xdr:col>85</xdr:col>
      <xdr:colOff>177800</xdr:colOff>
      <xdr:row>96</xdr:row>
      <xdr:rowOff>156457</xdr:rowOff>
    </xdr:to>
    <xdr:sp macro="" textlink="">
      <xdr:nvSpPr>
        <xdr:cNvPr id="697" name="楕円 696"/>
        <xdr:cNvSpPr/>
      </xdr:nvSpPr>
      <xdr:spPr>
        <a:xfrm>
          <a:off x="16268700" y="16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33284</xdr:rowOff>
    </xdr:from>
    <xdr:ext cx="534377" cy="259045"/>
    <xdr:sp macro="" textlink="">
      <xdr:nvSpPr>
        <xdr:cNvPr id="698" name="積立金該当値テキスト"/>
        <xdr:cNvSpPr txBox="1"/>
      </xdr:nvSpPr>
      <xdr:spPr>
        <a:xfrm>
          <a:off x="16370300" y="164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42183</xdr:rowOff>
    </xdr:from>
    <xdr:to>
      <xdr:col>81</xdr:col>
      <xdr:colOff>101600</xdr:colOff>
      <xdr:row>97</xdr:row>
      <xdr:rowOff>143783</xdr:rowOff>
    </xdr:to>
    <xdr:sp macro="" textlink="">
      <xdr:nvSpPr>
        <xdr:cNvPr id="699" name="楕円 698"/>
        <xdr:cNvSpPr/>
      </xdr:nvSpPr>
      <xdr:spPr>
        <a:xfrm>
          <a:off x="15430500" y="166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134910</xdr:rowOff>
    </xdr:from>
    <xdr:ext cx="534377" cy="259045"/>
    <xdr:sp macro="" textlink="">
      <xdr:nvSpPr>
        <xdr:cNvPr id="700" name="テキスト ボックス 699"/>
        <xdr:cNvSpPr txBox="1"/>
      </xdr:nvSpPr>
      <xdr:spPr>
        <a:xfrm>
          <a:off x="15214111" y="167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2525</xdr:rowOff>
    </xdr:from>
    <xdr:to>
      <xdr:col>76</xdr:col>
      <xdr:colOff>165100</xdr:colOff>
      <xdr:row>97</xdr:row>
      <xdr:rowOff>104125</xdr:rowOff>
    </xdr:to>
    <xdr:sp macro="" textlink="">
      <xdr:nvSpPr>
        <xdr:cNvPr id="701" name="楕円 700"/>
        <xdr:cNvSpPr/>
      </xdr:nvSpPr>
      <xdr:spPr>
        <a:xfrm>
          <a:off x="14541500" y="166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120652</xdr:rowOff>
    </xdr:from>
    <xdr:ext cx="534377" cy="259045"/>
    <xdr:sp macro="" textlink="">
      <xdr:nvSpPr>
        <xdr:cNvPr id="702" name="テキスト ボックス 701"/>
        <xdr:cNvSpPr txBox="1"/>
      </xdr:nvSpPr>
      <xdr:spPr>
        <a:xfrm>
          <a:off x="14325111" y="1640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30159</xdr:rowOff>
    </xdr:from>
    <xdr:to>
      <xdr:col>72</xdr:col>
      <xdr:colOff>38100</xdr:colOff>
      <xdr:row>97</xdr:row>
      <xdr:rowOff>131759</xdr:rowOff>
    </xdr:to>
    <xdr:sp macro="" textlink="">
      <xdr:nvSpPr>
        <xdr:cNvPr id="703" name="楕円 702"/>
        <xdr:cNvSpPr/>
      </xdr:nvSpPr>
      <xdr:spPr>
        <a:xfrm>
          <a:off x="13652500" y="166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122886</xdr:rowOff>
    </xdr:from>
    <xdr:ext cx="534377" cy="259045"/>
    <xdr:sp macro="" textlink="">
      <xdr:nvSpPr>
        <xdr:cNvPr id="704" name="テキスト ボックス 703"/>
        <xdr:cNvSpPr txBox="1"/>
      </xdr:nvSpPr>
      <xdr:spPr>
        <a:xfrm>
          <a:off x="13436111" y="167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121700</xdr:rowOff>
    </xdr:from>
    <xdr:to>
      <xdr:col>67</xdr:col>
      <xdr:colOff>101600</xdr:colOff>
      <xdr:row>98</xdr:row>
      <xdr:rowOff>51850</xdr:rowOff>
    </xdr:to>
    <xdr:sp macro="" textlink="">
      <xdr:nvSpPr>
        <xdr:cNvPr id="705" name="楕円 704"/>
        <xdr:cNvSpPr/>
      </xdr:nvSpPr>
      <xdr:spPr>
        <a:xfrm>
          <a:off x="12763500" y="167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42977</xdr:rowOff>
    </xdr:from>
    <xdr:ext cx="534377" cy="259045"/>
    <xdr:sp macro="" textlink="">
      <xdr:nvSpPr>
        <xdr:cNvPr id="706" name="テキスト ボックス 705"/>
        <xdr:cNvSpPr txBox="1"/>
      </xdr:nvSpPr>
      <xdr:spPr>
        <a:xfrm>
          <a:off x="12547111" y="16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xdr:rowOff>
    </xdr:from>
    <xdr:to>
      <xdr:col>116</xdr:col>
      <xdr:colOff>62864</xdr:colOff>
      <xdr:row>39</xdr:row>
      <xdr:rowOff>44450</xdr:rowOff>
    </xdr:to>
    <xdr:cxnSp macro="">
      <xdr:nvCxnSpPr>
        <xdr:cNvPr id="730" name="直線コネクタ 729"/>
        <xdr:cNvCxnSpPr/>
      </xdr:nvCxnSpPr>
      <xdr:spPr>
        <a:xfrm flipV="1">
          <a:off x="22159595" y="5486502"/>
          <a:ext cx="1269" cy="124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118229</xdr:rowOff>
    </xdr:from>
    <xdr:ext cx="534377" cy="259045"/>
    <xdr:sp macro="" textlink="">
      <xdr:nvSpPr>
        <xdr:cNvPr id="733" name="投資及び出資金最大値テキスト"/>
        <xdr:cNvSpPr txBox="1"/>
      </xdr:nvSpPr>
      <xdr:spPr>
        <a:xfrm>
          <a:off x="22212300" y="52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xdr:rowOff>
    </xdr:from>
    <xdr:to>
      <xdr:col>116</xdr:col>
      <xdr:colOff>152400</xdr:colOff>
      <xdr:row>32</xdr:row>
      <xdr:rowOff>102</xdr:rowOff>
    </xdr:to>
    <xdr:cxnSp macro="">
      <xdr:nvCxnSpPr>
        <xdr:cNvPr id="734" name="直線コネクタ 733"/>
        <xdr:cNvCxnSpPr/>
      </xdr:nvCxnSpPr>
      <xdr:spPr>
        <a:xfrm>
          <a:off x="22072600" y="548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128956</xdr:rowOff>
    </xdr:from>
    <xdr:to>
      <xdr:col>116</xdr:col>
      <xdr:colOff>63500</xdr:colOff>
      <xdr:row>33</xdr:row>
      <xdr:rowOff>61443</xdr:rowOff>
    </xdr:to>
    <xdr:cxnSp macro="">
      <xdr:nvCxnSpPr>
        <xdr:cNvPr id="735" name="直線コネクタ 734"/>
        <xdr:cNvCxnSpPr/>
      </xdr:nvCxnSpPr>
      <xdr:spPr>
        <a:xfrm>
          <a:off x="21323300" y="5615356"/>
          <a:ext cx="8382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170349</xdr:rowOff>
    </xdr:from>
    <xdr:ext cx="469744" cy="259045"/>
    <xdr:sp macro="" textlink="">
      <xdr:nvSpPr>
        <xdr:cNvPr id="736" name="投資及び出資金平均値テキスト"/>
        <xdr:cNvSpPr txBox="1"/>
      </xdr:nvSpPr>
      <xdr:spPr>
        <a:xfrm>
          <a:off x="22212300" y="6513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20472</xdr:rowOff>
    </xdr:from>
    <xdr:to>
      <xdr:col>116</xdr:col>
      <xdr:colOff>114300</xdr:colOff>
      <xdr:row>38</xdr:row>
      <xdr:rowOff>122072</xdr:rowOff>
    </xdr:to>
    <xdr:sp macro="" textlink="">
      <xdr:nvSpPr>
        <xdr:cNvPr id="737" name="フローチャート: 判断 736"/>
        <xdr:cNvSpPr/>
      </xdr:nvSpPr>
      <xdr:spPr>
        <a:xfrm>
          <a:off x="221107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128956</xdr:rowOff>
    </xdr:from>
    <xdr:to>
      <xdr:col>111</xdr:col>
      <xdr:colOff>177800</xdr:colOff>
      <xdr:row>34</xdr:row>
      <xdr:rowOff>13818</xdr:rowOff>
    </xdr:to>
    <xdr:cxnSp macro="">
      <xdr:nvCxnSpPr>
        <xdr:cNvPr id="738" name="直線コネクタ 737"/>
        <xdr:cNvCxnSpPr/>
      </xdr:nvCxnSpPr>
      <xdr:spPr>
        <a:xfrm flipV="1">
          <a:off x="20434300" y="5615356"/>
          <a:ext cx="889000" cy="2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30759</xdr:rowOff>
    </xdr:from>
    <xdr:to>
      <xdr:col>112</xdr:col>
      <xdr:colOff>38100</xdr:colOff>
      <xdr:row>38</xdr:row>
      <xdr:rowOff>132359</xdr:rowOff>
    </xdr:to>
    <xdr:sp macro="" textlink="">
      <xdr:nvSpPr>
        <xdr:cNvPr id="739" name="フローチャート: 判断 738"/>
        <xdr:cNvSpPr/>
      </xdr:nvSpPr>
      <xdr:spPr>
        <a:xfrm>
          <a:off x="21272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123486</xdr:rowOff>
    </xdr:from>
    <xdr:ext cx="469744" cy="259045"/>
    <xdr:sp macro="" textlink="">
      <xdr:nvSpPr>
        <xdr:cNvPr id="740" name="テキスト ボックス 739"/>
        <xdr:cNvSpPr txBox="1"/>
      </xdr:nvSpPr>
      <xdr:spPr>
        <a:xfrm>
          <a:off x="21088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67158</xdr:rowOff>
    </xdr:from>
    <xdr:to>
      <xdr:col>107</xdr:col>
      <xdr:colOff>50800</xdr:colOff>
      <xdr:row>34</xdr:row>
      <xdr:rowOff>13818</xdr:rowOff>
    </xdr:to>
    <xdr:cxnSp macro="">
      <xdr:nvCxnSpPr>
        <xdr:cNvPr id="741" name="直線コネクタ 740"/>
        <xdr:cNvCxnSpPr/>
      </xdr:nvCxnSpPr>
      <xdr:spPr>
        <a:xfrm>
          <a:off x="19545300" y="5382108"/>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84861</xdr:rowOff>
    </xdr:from>
    <xdr:to>
      <xdr:col>107</xdr:col>
      <xdr:colOff>101600</xdr:colOff>
      <xdr:row>39</xdr:row>
      <xdr:rowOff>15011</xdr:rowOff>
    </xdr:to>
    <xdr:sp macro="" textlink="">
      <xdr:nvSpPr>
        <xdr:cNvPr id="742" name="フローチャート: 判断 741"/>
        <xdr:cNvSpPr/>
      </xdr:nvSpPr>
      <xdr:spPr>
        <a:xfrm>
          <a:off x="20383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6138</xdr:rowOff>
    </xdr:from>
    <xdr:ext cx="469744" cy="259045"/>
    <xdr:sp macro="" textlink="">
      <xdr:nvSpPr>
        <xdr:cNvPr id="743" name="テキスト ボックス 742"/>
        <xdr:cNvSpPr txBox="1"/>
      </xdr:nvSpPr>
      <xdr:spPr>
        <a:xfrm>
          <a:off x="20199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67158</xdr:rowOff>
    </xdr:from>
    <xdr:to>
      <xdr:col>102</xdr:col>
      <xdr:colOff>114300</xdr:colOff>
      <xdr:row>31</xdr:row>
      <xdr:rowOff>150749</xdr:rowOff>
    </xdr:to>
    <xdr:cxnSp macro="">
      <xdr:nvCxnSpPr>
        <xdr:cNvPr id="744" name="直線コネクタ 743"/>
        <xdr:cNvCxnSpPr/>
      </xdr:nvCxnSpPr>
      <xdr:spPr>
        <a:xfrm flipV="1">
          <a:off x="18656300" y="5382108"/>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74422</xdr:rowOff>
    </xdr:from>
    <xdr:to>
      <xdr:col>102</xdr:col>
      <xdr:colOff>165100</xdr:colOff>
      <xdr:row>39</xdr:row>
      <xdr:rowOff>4572</xdr:rowOff>
    </xdr:to>
    <xdr:sp macro="" textlink="">
      <xdr:nvSpPr>
        <xdr:cNvPr id="745" name="フローチャート: 判断 744"/>
        <xdr:cNvSpPr/>
      </xdr:nvSpPr>
      <xdr:spPr>
        <a:xfrm>
          <a:off x="19494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167149</xdr:rowOff>
    </xdr:from>
    <xdr:ext cx="469744" cy="259045"/>
    <xdr:sp macro="" textlink="">
      <xdr:nvSpPr>
        <xdr:cNvPr id="746" name="テキスト ボックス 745"/>
        <xdr:cNvSpPr txBox="1"/>
      </xdr:nvSpPr>
      <xdr:spPr>
        <a:xfrm>
          <a:off x="19310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35103</xdr:rowOff>
    </xdr:from>
    <xdr:to>
      <xdr:col>98</xdr:col>
      <xdr:colOff>38100</xdr:colOff>
      <xdr:row>38</xdr:row>
      <xdr:rowOff>136703</xdr:rowOff>
    </xdr:to>
    <xdr:sp macro="" textlink="">
      <xdr:nvSpPr>
        <xdr:cNvPr id="747" name="フローチャート: 判断 746"/>
        <xdr:cNvSpPr/>
      </xdr:nvSpPr>
      <xdr:spPr>
        <a:xfrm>
          <a:off x="18605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127830</xdr:rowOff>
    </xdr:from>
    <xdr:ext cx="469744" cy="259045"/>
    <xdr:sp macro="" textlink="">
      <xdr:nvSpPr>
        <xdr:cNvPr id="748" name="テキスト ボックス 747"/>
        <xdr:cNvSpPr txBox="1"/>
      </xdr:nvSpPr>
      <xdr:spPr>
        <a:xfrm>
          <a:off x="18421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10643</xdr:rowOff>
    </xdr:from>
    <xdr:to>
      <xdr:col>116</xdr:col>
      <xdr:colOff>114300</xdr:colOff>
      <xdr:row>33</xdr:row>
      <xdr:rowOff>112243</xdr:rowOff>
    </xdr:to>
    <xdr:sp macro="" textlink="">
      <xdr:nvSpPr>
        <xdr:cNvPr id="754" name="楕円 753"/>
        <xdr:cNvSpPr/>
      </xdr:nvSpPr>
      <xdr:spPr>
        <a:xfrm>
          <a:off x="22110700" y="56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33520</xdr:rowOff>
    </xdr:from>
    <xdr:ext cx="534377" cy="259045"/>
    <xdr:sp macro="" textlink="">
      <xdr:nvSpPr>
        <xdr:cNvPr id="755" name="投資及び出資金該当値テキスト"/>
        <xdr:cNvSpPr txBox="1"/>
      </xdr:nvSpPr>
      <xdr:spPr>
        <a:xfrm>
          <a:off x="22212300" y="551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78156</xdr:rowOff>
    </xdr:from>
    <xdr:to>
      <xdr:col>112</xdr:col>
      <xdr:colOff>38100</xdr:colOff>
      <xdr:row>33</xdr:row>
      <xdr:rowOff>8306</xdr:rowOff>
    </xdr:to>
    <xdr:sp macro="" textlink="">
      <xdr:nvSpPr>
        <xdr:cNvPr id="756" name="楕円 755"/>
        <xdr:cNvSpPr/>
      </xdr:nvSpPr>
      <xdr:spPr>
        <a:xfrm>
          <a:off x="21272500" y="55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24833</xdr:rowOff>
    </xdr:from>
    <xdr:ext cx="534377" cy="259045"/>
    <xdr:sp macro="" textlink="">
      <xdr:nvSpPr>
        <xdr:cNvPr id="757" name="テキスト ボックス 756"/>
        <xdr:cNvSpPr txBox="1"/>
      </xdr:nvSpPr>
      <xdr:spPr>
        <a:xfrm>
          <a:off x="21056111" y="533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134468</xdr:rowOff>
    </xdr:from>
    <xdr:to>
      <xdr:col>107</xdr:col>
      <xdr:colOff>101600</xdr:colOff>
      <xdr:row>34</xdr:row>
      <xdr:rowOff>64618</xdr:rowOff>
    </xdr:to>
    <xdr:sp macro="" textlink="">
      <xdr:nvSpPr>
        <xdr:cNvPr id="758" name="楕円 757"/>
        <xdr:cNvSpPr/>
      </xdr:nvSpPr>
      <xdr:spPr>
        <a:xfrm>
          <a:off x="20383500" y="57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81145</xdr:rowOff>
    </xdr:from>
    <xdr:ext cx="534377" cy="259045"/>
    <xdr:sp macro="" textlink="">
      <xdr:nvSpPr>
        <xdr:cNvPr id="759" name="テキスト ボックス 758"/>
        <xdr:cNvSpPr txBox="1"/>
      </xdr:nvSpPr>
      <xdr:spPr>
        <a:xfrm>
          <a:off x="20167111" y="55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16358</xdr:rowOff>
    </xdr:from>
    <xdr:to>
      <xdr:col>102</xdr:col>
      <xdr:colOff>165100</xdr:colOff>
      <xdr:row>31</xdr:row>
      <xdr:rowOff>117958</xdr:rowOff>
    </xdr:to>
    <xdr:sp macro="" textlink="">
      <xdr:nvSpPr>
        <xdr:cNvPr id="760" name="楕円 759"/>
        <xdr:cNvSpPr/>
      </xdr:nvSpPr>
      <xdr:spPr>
        <a:xfrm>
          <a:off x="19494500" y="533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134485</xdr:rowOff>
    </xdr:from>
    <xdr:ext cx="534377" cy="259045"/>
    <xdr:sp macro="" textlink="">
      <xdr:nvSpPr>
        <xdr:cNvPr id="761" name="テキスト ボックス 760"/>
        <xdr:cNvSpPr txBox="1"/>
      </xdr:nvSpPr>
      <xdr:spPr>
        <a:xfrm>
          <a:off x="19278111" y="510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99949</xdr:rowOff>
    </xdr:from>
    <xdr:to>
      <xdr:col>98</xdr:col>
      <xdr:colOff>38100</xdr:colOff>
      <xdr:row>32</xdr:row>
      <xdr:rowOff>30099</xdr:rowOff>
    </xdr:to>
    <xdr:sp macro="" textlink="">
      <xdr:nvSpPr>
        <xdr:cNvPr id="762" name="楕円 761"/>
        <xdr:cNvSpPr/>
      </xdr:nvSpPr>
      <xdr:spPr>
        <a:xfrm>
          <a:off x="18605500" y="54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46626</xdr:rowOff>
    </xdr:from>
    <xdr:ext cx="534377" cy="259045"/>
    <xdr:sp macro="" textlink="">
      <xdr:nvSpPr>
        <xdr:cNvPr id="763" name="テキスト ボックス 762"/>
        <xdr:cNvSpPr txBox="1"/>
      </xdr:nvSpPr>
      <xdr:spPr>
        <a:xfrm>
          <a:off x="18389111"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3" name="テキスト ボックス 782"/>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5" name="テキスト ボックス 78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9" name="直線コネクタ 788"/>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90"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2"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3" name="直線コネクタ 792"/>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97529</xdr:rowOff>
    </xdr:from>
    <xdr:to>
      <xdr:col>116</xdr:col>
      <xdr:colOff>63500</xdr:colOff>
      <xdr:row>59</xdr:row>
      <xdr:rowOff>97561</xdr:rowOff>
    </xdr:to>
    <xdr:cxnSp macro="">
      <xdr:nvCxnSpPr>
        <xdr:cNvPr id="794" name="直線コネクタ 793"/>
        <xdr:cNvCxnSpPr/>
      </xdr:nvCxnSpPr>
      <xdr:spPr>
        <a:xfrm flipV="1">
          <a:off x="21323300" y="10213079"/>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5"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6" name="フローチャート: 判断 795"/>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97561</xdr:rowOff>
    </xdr:from>
    <xdr:to>
      <xdr:col>111</xdr:col>
      <xdr:colOff>177800</xdr:colOff>
      <xdr:row>59</xdr:row>
      <xdr:rowOff>97910</xdr:rowOff>
    </xdr:to>
    <xdr:cxnSp macro="">
      <xdr:nvCxnSpPr>
        <xdr:cNvPr id="797" name="直線コネクタ 796"/>
        <xdr:cNvCxnSpPr/>
      </xdr:nvCxnSpPr>
      <xdr:spPr>
        <a:xfrm flipV="1">
          <a:off x="20434300" y="10213111"/>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8" name="フローチャート: 判断 797"/>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9" name="テキスト ボックス 798"/>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97910</xdr:rowOff>
    </xdr:from>
    <xdr:to>
      <xdr:col>107</xdr:col>
      <xdr:colOff>50800</xdr:colOff>
      <xdr:row>59</xdr:row>
      <xdr:rowOff>97920</xdr:rowOff>
    </xdr:to>
    <xdr:cxnSp macro="">
      <xdr:nvCxnSpPr>
        <xdr:cNvPr id="800" name="直線コネクタ 799"/>
        <xdr:cNvCxnSpPr/>
      </xdr:nvCxnSpPr>
      <xdr:spPr>
        <a:xfrm flipV="1">
          <a:off x="19545300" y="1021346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801" name="フローチャート: 判断 800"/>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2" name="テキスト ボックス 801"/>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97920</xdr:rowOff>
    </xdr:from>
    <xdr:to>
      <xdr:col>102</xdr:col>
      <xdr:colOff>114300</xdr:colOff>
      <xdr:row>59</xdr:row>
      <xdr:rowOff>98247</xdr:rowOff>
    </xdr:to>
    <xdr:cxnSp macro="">
      <xdr:nvCxnSpPr>
        <xdr:cNvPr id="803" name="直線コネクタ 802"/>
        <xdr:cNvCxnSpPr/>
      </xdr:nvCxnSpPr>
      <xdr:spPr>
        <a:xfrm flipV="1">
          <a:off x="18656300" y="102134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4" name="フローチャート: 判断 803"/>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5" name="テキスト ボックス 804"/>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6" name="フローチャート: 判断 805"/>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7" name="テキスト ボックス 806"/>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46729</xdr:rowOff>
    </xdr:from>
    <xdr:to>
      <xdr:col>116</xdr:col>
      <xdr:colOff>114300</xdr:colOff>
      <xdr:row>59</xdr:row>
      <xdr:rowOff>148329</xdr:rowOff>
    </xdr:to>
    <xdr:sp macro="" textlink="">
      <xdr:nvSpPr>
        <xdr:cNvPr id="813" name="楕円 812"/>
        <xdr:cNvSpPr/>
      </xdr:nvSpPr>
      <xdr:spPr>
        <a:xfrm>
          <a:off x="22110700" y="101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4" name="貸付金該当値テキスト"/>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46761</xdr:rowOff>
    </xdr:from>
    <xdr:to>
      <xdr:col>112</xdr:col>
      <xdr:colOff>38100</xdr:colOff>
      <xdr:row>59</xdr:row>
      <xdr:rowOff>148361</xdr:rowOff>
    </xdr:to>
    <xdr:sp macro="" textlink="">
      <xdr:nvSpPr>
        <xdr:cNvPr id="815" name="楕円 814"/>
        <xdr:cNvSpPr/>
      </xdr:nvSpPr>
      <xdr:spPr>
        <a:xfrm>
          <a:off x="21272500" y="101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139488</xdr:rowOff>
    </xdr:from>
    <xdr:ext cx="378565" cy="259045"/>
    <xdr:sp macro="" textlink="">
      <xdr:nvSpPr>
        <xdr:cNvPr id="816" name="テキスト ボックス 815"/>
        <xdr:cNvSpPr txBox="1"/>
      </xdr:nvSpPr>
      <xdr:spPr>
        <a:xfrm>
          <a:off x="21134017" y="1025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47110</xdr:rowOff>
    </xdr:from>
    <xdr:to>
      <xdr:col>107</xdr:col>
      <xdr:colOff>101600</xdr:colOff>
      <xdr:row>59</xdr:row>
      <xdr:rowOff>148710</xdr:rowOff>
    </xdr:to>
    <xdr:sp macro="" textlink="">
      <xdr:nvSpPr>
        <xdr:cNvPr id="817" name="楕円 816"/>
        <xdr:cNvSpPr/>
      </xdr:nvSpPr>
      <xdr:spPr>
        <a:xfrm>
          <a:off x="20383500" y="101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139837</xdr:rowOff>
    </xdr:from>
    <xdr:ext cx="313932" cy="259045"/>
    <xdr:sp macro="" textlink="">
      <xdr:nvSpPr>
        <xdr:cNvPr id="818" name="テキスト ボックス 817"/>
        <xdr:cNvSpPr txBox="1"/>
      </xdr:nvSpPr>
      <xdr:spPr>
        <a:xfrm>
          <a:off x="20277333" y="10255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47120</xdr:rowOff>
    </xdr:from>
    <xdr:to>
      <xdr:col>102</xdr:col>
      <xdr:colOff>165100</xdr:colOff>
      <xdr:row>59</xdr:row>
      <xdr:rowOff>148720</xdr:rowOff>
    </xdr:to>
    <xdr:sp macro="" textlink="">
      <xdr:nvSpPr>
        <xdr:cNvPr id="819" name="楕円 818"/>
        <xdr:cNvSpPr/>
      </xdr:nvSpPr>
      <xdr:spPr>
        <a:xfrm>
          <a:off x="19494500" y="101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139847</xdr:rowOff>
    </xdr:from>
    <xdr:ext cx="313932" cy="259045"/>
    <xdr:sp macro="" textlink="">
      <xdr:nvSpPr>
        <xdr:cNvPr id="820" name="テキスト ボックス 819"/>
        <xdr:cNvSpPr txBox="1"/>
      </xdr:nvSpPr>
      <xdr:spPr>
        <a:xfrm>
          <a:off x="19388333" y="10255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47447</xdr:rowOff>
    </xdr:from>
    <xdr:to>
      <xdr:col>98</xdr:col>
      <xdr:colOff>38100</xdr:colOff>
      <xdr:row>59</xdr:row>
      <xdr:rowOff>149047</xdr:rowOff>
    </xdr:to>
    <xdr:sp macro="" textlink="">
      <xdr:nvSpPr>
        <xdr:cNvPr id="821" name="楕円 820"/>
        <xdr:cNvSpPr/>
      </xdr:nvSpPr>
      <xdr:spPr>
        <a:xfrm>
          <a:off x="18605500" y="101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140174</xdr:rowOff>
    </xdr:from>
    <xdr:ext cx="313932" cy="259045"/>
    <xdr:sp macro="" textlink="">
      <xdr:nvSpPr>
        <xdr:cNvPr id="822" name="テキスト ボックス 821"/>
        <xdr:cNvSpPr txBox="1"/>
      </xdr:nvSpPr>
      <xdr:spPr>
        <a:xfrm>
          <a:off x="18499333" y="10255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9" name="直線コネクタ 848"/>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0"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1" name="直線コネクタ 850"/>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2"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3" name="直線コネクタ 852"/>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111255</xdr:rowOff>
    </xdr:from>
    <xdr:to>
      <xdr:col>116</xdr:col>
      <xdr:colOff>63500</xdr:colOff>
      <xdr:row>76</xdr:row>
      <xdr:rowOff>151408</xdr:rowOff>
    </xdr:to>
    <xdr:cxnSp macro="">
      <xdr:nvCxnSpPr>
        <xdr:cNvPr id="854" name="直線コネクタ 853"/>
        <xdr:cNvCxnSpPr/>
      </xdr:nvCxnSpPr>
      <xdr:spPr>
        <a:xfrm flipV="1">
          <a:off x="21323300" y="13141455"/>
          <a:ext cx="8382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5"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6" name="フローチャート: 判断 855"/>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141480</xdr:rowOff>
    </xdr:from>
    <xdr:to>
      <xdr:col>111</xdr:col>
      <xdr:colOff>177800</xdr:colOff>
      <xdr:row>76</xdr:row>
      <xdr:rowOff>151408</xdr:rowOff>
    </xdr:to>
    <xdr:cxnSp macro="">
      <xdr:nvCxnSpPr>
        <xdr:cNvPr id="857" name="直線コネクタ 856"/>
        <xdr:cNvCxnSpPr/>
      </xdr:nvCxnSpPr>
      <xdr:spPr>
        <a:xfrm>
          <a:off x="20434300" y="13171680"/>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8" name="フローチャート: 判断 857"/>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9" name="テキスト ボックス 858"/>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141480</xdr:rowOff>
    </xdr:from>
    <xdr:to>
      <xdr:col>107</xdr:col>
      <xdr:colOff>50800</xdr:colOff>
      <xdr:row>76</xdr:row>
      <xdr:rowOff>159066</xdr:rowOff>
    </xdr:to>
    <xdr:cxnSp macro="">
      <xdr:nvCxnSpPr>
        <xdr:cNvPr id="860" name="直線コネクタ 859"/>
        <xdr:cNvCxnSpPr/>
      </xdr:nvCxnSpPr>
      <xdr:spPr>
        <a:xfrm flipV="1">
          <a:off x="19545300" y="13171680"/>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61" name="フローチャート: 判断 860"/>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2" name="テキスト ボックス 861"/>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85162</xdr:rowOff>
    </xdr:from>
    <xdr:to>
      <xdr:col>102</xdr:col>
      <xdr:colOff>114300</xdr:colOff>
      <xdr:row>76</xdr:row>
      <xdr:rowOff>159066</xdr:rowOff>
    </xdr:to>
    <xdr:cxnSp macro="">
      <xdr:nvCxnSpPr>
        <xdr:cNvPr id="863" name="直線コネクタ 862"/>
        <xdr:cNvCxnSpPr/>
      </xdr:nvCxnSpPr>
      <xdr:spPr>
        <a:xfrm>
          <a:off x="18656300" y="13115362"/>
          <a:ext cx="8890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4" name="フローチャート: 判断 863"/>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5" name="テキスト ボックス 864"/>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6" name="フローチャート: 判断 865"/>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7" name="テキスト ボックス 866"/>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60455</xdr:rowOff>
    </xdr:from>
    <xdr:to>
      <xdr:col>116</xdr:col>
      <xdr:colOff>114300</xdr:colOff>
      <xdr:row>76</xdr:row>
      <xdr:rowOff>162055</xdr:rowOff>
    </xdr:to>
    <xdr:sp macro="" textlink="">
      <xdr:nvSpPr>
        <xdr:cNvPr id="873" name="楕円 872"/>
        <xdr:cNvSpPr/>
      </xdr:nvSpPr>
      <xdr:spPr>
        <a:xfrm>
          <a:off x="22110700" y="130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38882</xdr:rowOff>
    </xdr:from>
    <xdr:ext cx="534377" cy="259045"/>
    <xdr:sp macro="" textlink="">
      <xdr:nvSpPr>
        <xdr:cNvPr id="874" name="繰出金該当値テキスト"/>
        <xdr:cNvSpPr txBox="1"/>
      </xdr:nvSpPr>
      <xdr:spPr>
        <a:xfrm>
          <a:off x="22212300" y="130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100608</xdr:rowOff>
    </xdr:from>
    <xdr:to>
      <xdr:col>112</xdr:col>
      <xdr:colOff>38100</xdr:colOff>
      <xdr:row>77</xdr:row>
      <xdr:rowOff>30758</xdr:rowOff>
    </xdr:to>
    <xdr:sp macro="" textlink="">
      <xdr:nvSpPr>
        <xdr:cNvPr id="875" name="楕円 874"/>
        <xdr:cNvSpPr/>
      </xdr:nvSpPr>
      <xdr:spPr>
        <a:xfrm>
          <a:off x="21272500" y="131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21885</xdr:rowOff>
    </xdr:from>
    <xdr:ext cx="534377" cy="259045"/>
    <xdr:sp macro="" textlink="">
      <xdr:nvSpPr>
        <xdr:cNvPr id="876" name="テキスト ボックス 875"/>
        <xdr:cNvSpPr txBox="1"/>
      </xdr:nvSpPr>
      <xdr:spPr>
        <a:xfrm>
          <a:off x="21056111" y="132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90680</xdr:rowOff>
    </xdr:from>
    <xdr:to>
      <xdr:col>107</xdr:col>
      <xdr:colOff>101600</xdr:colOff>
      <xdr:row>77</xdr:row>
      <xdr:rowOff>20830</xdr:rowOff>
    </xdr:to>
    <xdr:sp macro="" textlink="">
      <xdr:nvSpPr>
        <xdr:cNvPr id="877" name="楕円 876"/>
        <xdr:cNvSpPr/>
      </xdr:nvSpPr>
      <xdr:spPr>
        <a:xfrm>
          <a:off x="20383500" y="131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11957</xdr:rowOff>
    </xdr:from>
    <xdr:ext cx="534377" cy="259045"/>
    <xdr:sp macro="" textlink="">
      <xdr:nvSpPr>
        <xdr:cNvPr id="878" name="テキスト ボックス 877"/>
        <xdr:cNvSpPr txBox="1"/>
      </xdr:nvSpPr>
      <xdr:spPr>
        <a:xfrm>
          <a:off x="20167111" y="132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108266</xdr:rowOff>
    </xdr:from>
    <xdr:to>
      <xdr:col>102</xdr:col>
      <xdr:colOff>165100</xdr:colOff>
      <xdr:row>77</xdr:row>
      <xdr:rowOff>38416</xdr:rowOff>
    </xdr:to>
    <xdr:sp macro="" textlink="">
      <xdr:nvSpPr>
        <xdr:cNvPr id="879" name="楕円 878"/>
        <xdr:cNvSpPr/>
      </xdr:nvSpPr>
      <xdr:spPr>
        <a:xfrm>
          <a:off x="19494500" y="1313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29543</xdr:rowOff>
    </xdr:from>
    <xdr:ext cx="534377" cy="259045"/>
    <xdr:sp macro="" textlink="">
      <xdr:nvSpPr>
        <xdr:cNvPr id="880" name="テキスト ボックス 879"/>
        <xdr:cNvSpPr txBox="1"/>
      </xdr:nvSpPr>
      <xdr:spPr>
        <a:xfrm>
          <a:off x="19278111" y="1323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34362</xdr:rowOff>
    </xdr:from>
    <xdr:to>
      <xdr:col>98</xdr:col>
      <xdr:colOff>38100</xdr:colOff>
      <xdr:row>76</xdr:row>
      <xdr:rowOff>135962</xdr:rowOff>
    </xdr:to>
    <xdr:sp macro="" textlink="">
      <xdr:nvSpPr>
        <xdr:cNvPr id="881" name="楕円 880"/>
        <xdr:cNvSpPr/>
      </xdr:nvSpPr>
      <xdr:spPr>
        <a:xfrm>
          <a:off x="18605500" y="130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127089</xdr:rowOff>
    </xdr:from>
    <xdr:ext cx="534377" cy="259045"/>
    <xdr:sp macro="" textlink="">
      <xdr:nvSpPr>
        <xdr:cNvPr id="882" name="テキスト ボックス 881"/>
        <xdr:cNvSpPr txBox="1"/>
      </xdr:nvSpPr>
      <xdr:spPr>
        <a:xfrm>
          <a:off x="18389111" y="131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普通建設事業費が昨年度よりも</a:t>
          </a:r>
          <a:r>
            <a:rPr kumimoji="1" lang="en-US" altLang="ja-JP" sz="1200">
              <a:latin typeface="ＭＳ Ｐゴシック" panose="020B0600070205080204" pitchFamily="50" charset="-128"/>
              <a:ea typeface="ＭＳ Ｐゴシック" panose="020B0600070205080204" pitchFamily="50" charset="-128"/>
            </a:rPr>
            <a:t>104,684</a:t>
          </a:r>
          <a:r>
            <a:rPr kumimoji="1" lang="ja-JP" altLang="en-US" sz="1200">
              <a:latin typeface="ＭＳ Ｐゴシック" panose="020B0600070205080204" pitchFamily="50" charset="-128"/>
              <a:ea typeface="ＭＳ Ｐゴシック" panose="020B0600070205080204" pitchFamily="50" charset="-128"/>
            </a:rPr>
            <a:t>円減少し、人件費は</a:t>
          </a:r>
          <a:r>
            <a:rPr kumimoji="1" lang="en-US" altLang="ja-JP" sz="1200">
              <a:latin typeface="ＭＳ Ｐゴシック" panose="020B0600070205080204" pitchFamily="50" charset="-128"/>
              <a:ea typeface="ＭＳ Ｐゴシック" panose="020B0600070205080204" pitchFamily="50" charset="-128"/>
            </a:rPr>
            <a:t>7,169</a:t>
          </a:r>
          <a:r>
            <a:rPr kumimoji="1" lang="ja-JP" altLang="en-US" sz="1200">
              <a:latin typeface="ＭＳ Ｐゴシック" panose="020B0600070205080204" pitchFamily="50" charset="-128"/>
              <a:ea typeface="ＭＳ Ｐゴシック" panose="020B0600070205080204" pitchFamily="50" charset="-128"/>
            </a:rPr>
            <a:t>円増加した。これは新庁舎建設事業が</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年度でほぼ完了し、外構工事等が</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年度になったことが主な要因である。それに伴い、普通建設事業費の事業費支弁費が減少し、人件費が増加した。また、人件費に関しては会計年度任用職員制度の期末手当の</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月支給分の支給率が昨年度は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月分までであったことにより期間率が</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と低かったものの、今年度に関しては期間率が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となる職員がほとんどであったことも要因となる。普通建設事業費及び人件費に関して、類似団体平均値を上回っている。保育所・学校給食・ごみ処理施設・し尿処理施設等を町が直営しているため、それに係る人件費や施設更新費等、類似団体よりも支出が多くなっている。民間移転や広域圏で施設を活用するなど、財政負担の縮小を目指さなければならない。また、投資及び出資金については、慢性的に類似団体平均値よりも高く、今年度に関しても</a:t>
          </a:r>
          <a:r>
            <a:rPr kumimoji="1" lang="en-US" altLang="ja-JP" sz="1200">
              <a:latin typeface="ＭＳ Ｐゴシック" panose="020B0600070205080204" pitchFamily="50" charset="-128"/>
              <a:ea typeface="ＭＳ Ｐゴシック" panose="020B0600070205080204" pitchFamily="50" charset="-128"/>
            </a:rPr>
            <a:t>11,379</a:t>
          </a:r>
          <a:r>
            <a:rPr kumimoji="1" lang="ja-JP" altLang="en-US" sz="1200">
              <a:latin typeface="ＭＳ Ｐゴシック" panose="020B0600070205080204" pitchFamily="50" charset="-128"/>
              <a:ea typeface="ＭＳ Ｐゴシック" panose="020B0600070205080204" pitchFamily="50" charset="-128"/>
            </a:rPr>
            <a:t>円高い。これは下水道会計に対する出資が主な要因である。地域の過疎化に等より山間部から順に限界集落になることが予想される。導入費が膨大に係る下水道新設計画が適正であるか見直しが必要である。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17,489
17,331
119.61
13,551,520
12,736,336
676,304
6,224,954
12,733,251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31343</xdr:rowOff>
    </xdr:from>
    <xdr:to>
      <xdr:col>24</xdr:col>
      <xdr:colOff>63500</xdr:colOff>
      <xdr:row>34</xdr:row>
      <xdr:rowOff>108153</xdr:rowOff>
    </xdr:to>
    <xdr:cxnSp macro="">
      <xdr:nvCxnSpPr>
        <xdr:cNvPr id="59" name="直線コネクタ 58"/>
        <xdr:cNvCxnSpPr/>
      </xdr:nvCxnSpPr>
      <xdr:spPr>
        <a:xfrm flipV="1">
          <a:off x="3797300" y="5689193"/>
          <a:ext cx="838200" cy="2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108153</xdr:rowOff>
    </xdr:from>
    <xdr:to>
      <xdr:col>19</xdr:col>
      <xdr:colOff>177800</xdr:colOff>
      <xdr:row>35</xdr:row>
      <xdr:rowOff>59233</xdr:rowOff>
    </xdr:to>
    <xdr:cxnSp macro="">
      <xdr:nvCxnSpPr>
        <xdr:cNvPr id="62" name="直線コネクタ 61"/>
        <xdr:cNvCxnSpPr/>
      </xdr:nvCxnSpPr>
      <xdr:spPr>
        <a:xfrm flipV="1">
          <a:off x="2908300" y="5937453"/>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84836</xdr:rowOff>
    </xdr:from>
    <xdr:to>
      <xdr:col>15</xdr:col>
      <xdr:colOff>50800</xdr:colOff>
      <xdr:row>35</xdr:row>
      <xdr:rowOff>59233</xdr:rowOff>
    </xdr:to>
    <xdr:cxnSp macro="">
      <xdr:nvCxnSpPr>
        <xdr:cNvPr id="65" name="直線コネクタ 64"/>
        <xdr:cNvCxnSpPr/>
      </xdr:nvCxnSpPr>
      <xdr:spPr>
        <a:xfrm>
          <a:off x="2019300" y="5914136"/>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84836</xdr:rowOff>
    </xdr:from>
    <xdr:to>
      <xdr:col>10</xdr:col>
      <xdr:colOff>114300</xdr:colOff>
      <xdr:row>35</xdr:row>
      <xdr:rowOff>24486</xdr:rowOff>
    </xdr:to>
    <xdr:cxnSp macro="">
      <xdr:nvCxnSpPr>
        <xdr:cNvPr id="68" name="直線コネクタ 67"/>
        <xdr:cNvCxnSpPr/>
      </xdr:nvCxnSpPr>
      <xdr:spPr>
        <a:xfrm flipV="1">
          <a:off x="1130300" y="5914136"/>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151993</xdr:rowOff>
    </xdr:from>
    <xdr:to>
      <xdr:col>24</xdr:col>
      <xdr:colOff>114300</xdr:colOff>
      <xdr:row>33</xdr:row>
      <xdr:rowOff>82143</xdr:rowOff>
    </xdr:to>
    <xdr:sp macro="" textlink="">
      <xdr:nvSpPr>
        <xdr:cNvPr id="78" name="楕円 77"/>
        <xdr:cNvSpPr/>
      </xdr:nvSpPr>
      <xdr:spPr>
        <a:xfrm>
          <a:off x="4584700" y="56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3420</xdr:rowOff>
    </xdr:from>
    <xdr:ext cx="469744" cy="259045"/>
    <xdr:sp macro="" textlink="">
      <xdr:nvSpPr>
        <xdr:cNvPr id="79" name="議会費該当値テキスト"/>
        <xdr:cNvSpPr txBox="1"/>
      </xdr:nvSpPr>
      <xdr:spPr>
        <a:xfrm>
          <a:off x="4686300" y="548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57353</xdr:rowOff>
    </xdr:from>
    <xdr:to>
      <xdr:col>20</xdr:col>
      <xdr:colOff>38100</xdr:colOff>
      <xdr:row>34</xdr:row>
      <xdr:rowOff>158953</xdr:rowOff>
    </xdr:to>
    <xdr:sp macro="" textlink="">
      <xdr:nvSpPr>
        <xdr:cNvPr id="80" name="楕円 79"/>
        <xdr:cNvSpPr/>
      </xdr:nvSpPr>
      <xdr:spPr>
        <a:xfrm>
          <a:off x="3746500" y="58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150080</xdr:rowOff>
    </xdr:from>
    <xdr:ext cx="469744" cy="259045"/>
    <xdr:sp macro="" textlink="">
      <xdr:nvSpPr>
        <xdr:cNvPr id="81" name="テキスト ボックス 80"/>
        <xdr:cNvSpPr txBox="1"/>
      </xdr:nvSpPr>
      <xdr:spPr>
        <a:xfrm>
          <a:off x="3562428" y="59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8433</xdr:rowOff>
    </xdr:from>
    <xdr:to>
      <xdr:col>15</xdr:col>
      <xdr:colOff>101600</xdr:colOff>
      <xdr:row>35</xdr:row>
      <xdr:rowOff>110033</xdr:rowOff>
    </xdr:to>
    <xdr:sp macro="" textlink="">
      <xdr:nvSpPr>
        <xdr:cNvPr id="82" name="楕円 81"/>
        <xdr:cNvSpPr/>
      </xdr:nvSpPr>
      <xdr:spPr>
        <a:xfrm>
          <a:off x="2857500" y="60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101160</xdr:rowOff>
    </xdr:from>
    <xdr:ext cx="469744" cy="259045"/>
    <xdr:sp macro="" textlink="">
      <xdr:nvSpPr>
        <xdr:cNvPr id="83" name="テキスト ボックス 82"/>
        <xdr:cNvSpPr txBox="1"/>
      </xdr:nvSpPr>
      <xdr:spPr>
        <a:xfrm>
          <a:off x="2673428" y="61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34036</xdr:rowOff>
    </xdr:from>
    <xdr:to>
      <xdr:col>10</xdr:col>
      <xdr:colOff>165100</xdr:colOff>
      <xdr:row>34</xdr:row>
      <xdr:rowOff>135636</xdr:rowOff>
    </xdr:to>
    <xdr:sp macro="" textlink="">
      <xdr:nvSpPr>
        <xdr:cNvPr id="84" name="楕円 83"/>
        <xdr:cNvSpPr/>
      </xdr:nvSpPr>
      <xdr:spPr>
        <a:xfrm>
          <a:off x="1968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126763</xdr:rowOff>
    </xdr:from>
    <xdr:ext cx="469744" cy="259045"/>
    <xdr:sp macro="" textlink="">
      <xdr:nvSpPr>
        <xdr:cNvPr id="85" name="テキスト ボックス 84"/>
        <xdr:cNvSpPr txBox="1"/>
      </xdr:nvSpPr>
      <xdr:spPr>
        <a:xfrm>
          <a:off x="1784428" y="595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145136</xdr:rowOff>
    </xdr:from>
    <xdr:to>
      <xdr:col>6</xdr:col>
      <xdr:colOff>38100</xdr:colOff>
      <xdr:row>35</xdr:row>
      <xdr:rowOff>75286</xdr:rowOff>
    </xdr:to>
    <xdr:sp macro="" textlink="">
      <xdr:nvSpPr>
        <xdr:cNvPr id="86" name="楕円 85"/>
        <xdr:cNvSpPr/>
      </xdr:nvSpPr>
      <xdr:spPr>
        <a:xfrm>
          <a:off x="1079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66413</xdr:rowOff>
    </xdr:from>
    <xdr:ext cx="469744" cy="259045"/>
    <xdr:sp macro="" textlink="">
      <xdr:nvSpPr>
        <xdr:cNvPr id="87" name="テキスト ボックス 86"/>
        <xdr:cNvSpPr txBox="1"/>
      </xdr:nvSpPr>
      <xdr:spPr>
        <a:xfrm>
          <a:off x="895428" y="60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51991</xdr:rowOff>
    </xdr:from>
    <xdr:to>
      <xdr:col>24</xdr:col>
      <xdr:colOff>63500</xdr:colOff>
      <xdr:row>55</xdr:row>
      <xdr:rowOff>152973</xdr:rowOff>
    </xdr:to>
    <xdr:cxnSp macro="">
      <xdr:nvCxnSpPr>
        <xdr:cNvPr id="114" name="直線コネクタ 113"/>
        <xdr:cNvCxnSpPr/>
      </xdr:nvCxnSpPr>
      <xdr:spPr>
        <a:xfrm>
          <a:off x="3797300" y="8795941"/>
          <a:ext cx="838200" cy="78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51991</xdr:rowOff>
    </xdr:from>
    <xdr:to>
      <xdr:col>19</xdr:col>
      <xdr:colOff>177800</xdr:colOff>
      <xdr:row>54</xdr:row>
      <xdr:rowOff>119624</xdr:rowOff>
    </xdr:to>
    <xdr:cxnSp macro="">
      <xdr:nvCxnSpPr>
        <xdr:cNvPr id="117" name="直線コネクタ 116"/>
        <xdr:cNvCxnSpPr/>
      </xdr:nvCxnSpPr>
      <xdr:spPr>
        <a:xfrm flipV="1">
          <a:off x="2908300" y="8795941"/>
          <a:ext cx="889000" cy="58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119624</xdr:rowOff>
    </xdr:from>
    <xdr:to>
      <xdr:col>15</xdr:col>
      <xdr:colOff>50800</xdr:colOff>
      <xdr:row>57</xdr:row>
      <xdr:rowOff>5407</xdr:rowOff>
    </xdr:to>
    <xdr:cxnSp macro="">
      <xdr:nvCxnSpPr>
        <xdr:cNvPr id="120" name="直線コネクタ 119"/>
        <xdr:cNvCxnSpPr/>
      </xdr:nvCxnSpPr>
      <xdr:spPr>
        <a:xfrm flipV="1">
          <a:off x="2019300" y="9377924"/>
          <a:ext cx="889000" cy="40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5407</xdr:rowOff>
    </xdr:from>
    <xdr:to>
      <xdr:col>10</xdr:col>
      <xdr:colOff>114300</xdr:colOff>
      <xdr:row>57</xdr:row>
      <xdr:rowOff>37068</xdr:rowOff>
    </xdr:to>
    <xdr:cxnSp macro="">
      <xdr:nvCxnSpPr>
        <xdr:cNvPr id="123" name="直線コネクタ 122"/>
        <xdr:cNvCxnSpPr/>
      </xdr:nvCxnSpPr>
      <xdr:spPr>
        <a:xfrm flipV="1">
          <a:off x="1130300" y="9778057"/>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102173</xdr:rowOff>
    </xdr:from>
    <xdr:to>
      <xdr:col>24</xdr:col>
      <xdr:colOff>114300</xdr:colOff>
      <xdr:row>56</xdr:row>
      <xdr:rowOff>32323</xdr:rowOff>
    </xdr:to>
    <xdr:sp macro="" textlink="">
      <xdr:nvSpPr>
        <xdr:cNvPr id="133" name="楕円 132"/>
        <xdr:cNvSpPr/>
      </xdr:nvSpPr>
      <xdr:spPr>
        <a:xfrm>
          <a:off x="4584700" y="95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80600</xdr:rowOff>
    </xdr:from>
    <xdr:ext cx="599010" cy="259045"/>
    <xdr:sp macro="" textlink="">
      <xdr:nvSpPr>
        <xdr:cNvPr id="134" name="総務費該当値テキスト"/>
        <xdr:cNvSpPr txBox="1"/>
      </xdr:nvSpPr>
      <xdr:spPr>
        <a:xfrm>
          <a:off x="4686300" y="95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1191</xdr:rowOff>
    </xdr:from>
    <xdr:to>
      <xdr:col>20</xdr:col>
      <xdr:colOff>38100</xdr:colOff>
      <xdr:row>51</xdr:row>
      <xdr:rowOff>102791</xdr:rowOff>
    </xdr:to>
    <xdr:sp macro="" textlink="">
      <xdr:nvSpPr>
        <xdr:cNvPr id="135" name="楕円 134"/>
        <xdr:cNvSpPr/>
      </xdr:nvSpPr>
      <xdr:spPr>
        <a:xfrm>
          <a:off x="3746500" y="87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119318</xdr:rowOff>
    </xdr:from>
    <xdr:ext cx="599010" cy="259045"/>
    <xdr:sp macro="" textlink="">
      <xdr:nvSpPr>
        <xdr:cNvPr id="136" name="テキスト ボックス 135"/>
        <xdr:cNvSpPr txBox="1"/>
      </xdr:nvSpPr>
      <xdr:spPr>
        <a:xfrm>
          <a:off x="3497795" y="852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68824</xdr:rowOff>
    </xdr:from>
    <xdr:to>
      <xdr:col>15</xdr:col>
      <xdr:colOff>101600</xdr:colOff>
      <xdr:row>54</xdr:row>
      <xdr:rowOff>170424</xdr:rowOff>
    </xdr:to>
    <xdr:sp macro="" textlink="">
      <xdr:nvSpPr>
        <xdr:cNvPr id="137" name="楕円 136"/>
        <xdr:cNvSpPr/>
      </xdr:nvSpPr>
      <xdr:spPr>
        <a:xfrm>
          <a:off x="2857500" y="93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15501</xdr:rowOff>
    </xdr:from>
    <xdr:ext cx="599010" cy="259045"/>
    <xdr:sp macro="" textlink="">
      <xdr:nvSpPr>
        <xdr:cNvPr id="138" name="テキスト ボックス 137"/>
        <xdr:cNvSpPr txBox="1"/>
      </xdr:nvSpPr>
      <xdr:spPr>
        <a:xfrm>
          <a:off x="2608795" y="910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126057</xdr:rowOff>
    </xdr:from>
    <xdr:to>
      <xdr:col>10</xdr:col>
      <xdr:colOff>165100</xdr:colOff>
      <xdr:row>57</xdr:row>
      <xdr:rowOff>56207</xdr:rowOff>
    </xdr:to>
    <xdr:sp macro="" textlink="">
      <xdr:nvSpPr>
        <xdr:cNvPr id="139" name="楕円 138"/>
        <xdr:cNvSpPr/>
      </xdr:nvSpPr>
      <xdr:spPr>
        <a:xfrm>
          <a:off x="1968500" y="97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47334</xdr:rowOff>
    </xdr:from>
    <xdr:ext cx="534377" cy="259045"/>
    <xdr:sp macro="" textlink="">
      <xdr:nvSpPr>
        <xdr:cNvPr id="140" name="テキスト ボックス 139"/>
        <xdr:cNvSpPr txBox="1"/>
      </xdr:nvSpPr>
      <xdr:spPr>
        <a:xfrm>
          <a:off x="1752111" y="981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157718</xdr:rowOff>
    </xdr:from>
    <xdr:to>
      <xdr:col>6</xdr:col>
      <xdr:colOff>38100</xdr:colOff>
      <xdr:row>57</xdr:row>
      <xdr:rowOff>87868</xdr:rowOff>
    </xdr:to>
    <xdr:sp macro="" textlink="">
      <xdr:nvSpPr>
        <xdr:cNvPr id="141" name="楕円 140"/>
        <xdr:cNvSpPr/>
      </xdr:nvSpPr>
      <xdr:spPr>
        <a:xfrm>
          <a:off x="1079500" y="97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78995</xdr:rowOff>
    </xdr:from>
    <xdr:ext cx="534377" cy="259045"/>
    <xdr:sp macro="" textlink="">
      <xdr:nvSpPr>
        <xdr:cNvPr id="142" name="テキスト ボックス 141"/>
        <xdr:cNvSpPr txBox="1"/>
      </xdr:nvSpPr>
      <xdr:spPr>
        <a:xfrm>
          <a:off x="863111" y="985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165521</xdr:rowOff>
    </xdr:from>
    <xdr:to>
      <xdr:col>24</xdr:col>
      <xdr:colOff>63500</xdr:colOff>
      <xdr:row>75</xdr:row>
      <xdr:rowOff>156877</xdr:rowOff>
    </xdr:to>
    <xdr:cxnSp macro="">
      <xdr:nvCxnSpPr>
        <xdr:cNvPr id="174" name="直線コネクタ 173"/>
        <xdr:cNvCxnSpPr/>
      </xdr:nvCxnSpPr>
      <xdr:spPr>
        <a:xfrm flipV="1">
          <a:off x="3797300" y="12681371"/>
          <a:ext cx="838200" cy="33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156877</xdr:rowOff>
    </xdr:from>
    <xdr:to>
      <xdr:col>19</xdr:col>
      <xdr:colOff>177800</xdr:colOff>
      <xdr:row>76</xdr:row>
      <xdr:rowOff>25781</xdr:rowOff>
    </xdr:to>
    <xdr:cxnSp macro="">
      <xdr:nvCxnSpPr>
        <xdr:cNvPr id="177" name="直線コネクタ 176"/>
        <xdr:cNvCxnSpPr/>
      </xdr:nvCxnSpPr>
      <xdr:spPr>
        <a:xfrm flipV="1">
          <a:off x="2908300" y="13015627"/>
          <a:ext cx="889000" cy="4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25781</xdr:rowOff>
    </xdr:from>
    <xdr:to>
      <xdr:col>15</xdr:col>
      <xdr:colOff>50800</xdr:colOff>
      <xdr:row>76</xdr:row>
      <xdr:rowOff>107739</xdr:rowOff>
    </xdr:to>
    <xdr:cxnSp macro="">
      <xdr:nvCxnSpPr>
        <xdr:cNvPr id="180" name="直線コネクタ 179"/>
        <xdr:cNvCxnSpPr/>
      </xdr:nvCxnSpPr>
      <xdr:spPr>
        <a:xfrm flipV="1">
          <a:off x="2019300" y="13055981"/>
          <a:ext cx="889000" cy="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118233</xdr:rowOff>
    </xdr:from>
    <xdr:to>
      <xdr:col>10</xdr:col>
      <xdr:colOff>114300</xdr:colOff>
      <xdr:row>76</xdr:row>
      <xdr:rowOff>107739</xdr:rowOff>
    </xdr:to>
    <xdr:cxnSp macro="">
      <xdr:nvCxnSpPr>
        <xdr:cNvPr id="183" name="直線コネクタ 182"/>
        <xdr:cNvCxnSpPr/>
      </xdr:nvCxnSpPr>
      <xdr:spPr>
        <a:xfrm>
          <a:off x="1130300" y="12805533"/>
          <a:ext cx="889000" cy="3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114721</xdr:rowOff>
    </xdr:from>
    <xdr:to>
      <xdr:col>24</xdr:col>
      <xdr:colOff>114300</xdr:colOff>
      <xdr:row>74</xdr:row>
      <xdr:rowOff>44871</xdr:rowOff>
    </xdr:to>
    <xdr:sp macro="" textlink="">
      <xdr:nvSpPr>
        <xdr:cNvPr id="193" name="楕円 192"/>
        <xdr:cNvSpPr/>
      </xdr:nvSpPr>
      <xdr:spPr>
        <a:xfrm>
          <a:off x="4584700" y="126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137598</xdr:rowOff>
    </xdr:from>
    <xdr:ext cx="599010" cy="259045"/>
    <xdr:sp macro="" textlink="">
      <xdr:nvSpPr>
        <xdr:cNvPr id="194" name="民生費該当値テキスト"/>
        <xdr:cNvSpPr txBox="1"/>
      </xdr:nvSpPr>
      <xdr:spPr>
        <a:xfrm>
          <a:off x="4686300" y="1248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106078</xdr:rowOff>
    </xdr:from>
    <xdr:to>
      <xdr:col>20</xdr:col>
      <xdr:colOff>38100</xdr:colOff>
      <xdr:row>76</xdr:row>
      <xdr:rowOff>36227</xdr:rowOff>
    </xdr:to>
    <xdr:sp macro="" textlink="">
      <xdr:nvSpPr>
        <xdr:cNvPr id="195" name="楕円 194"/>
        <xdr:cNvSpPr/>
      </xdr:nvSpPr>
      <xdr:spPr>
        <a:xfrm>
          <a:off x="3746500" y="129648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52755</xdr:rowOff>
    </xdr:from>
    <xdr:ext cx="599010" cy="259045"/>
    <xdr:sp macro="" textlink="">
      <xdr:nvSpPr>
        <xdr:cNvPr id="196" name="テキスト ボックス 195"/>
        <xdr:cNvSpPr txBox="1"/>
      </xdr:nvSpPr>
      <xdr:spPr>
        <a:xfrm>
          <a:off x="3497795" y="1274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146431</xdr:rowOff>
    </xdr:from>
    <xdr:to>
      <xdr:col>15</xdr:col>
      <xdr:colOff>101600</xdr:colOff>
      <xdr:row>76</xdr:row>
      <xdr:rowOff>76581</xdr:rowOff>
    </xdr:to>
    <xdr:sp macro="" textlink="">
      <xdr:nvSpPr>
        <xdr:cNvPr id="197" name="楕円 196"/>
        <xdr:cNvSpPr/>
      </xdr:nvSpPr>
      <xdr:spPr>
        <a:xfrm>
          <a:off x="2857500" y="13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93108</xdr:rowOff>
    </xdr:from>
    <xdr:ext cx="599010" cy="259045"/>
    <xdr:sp macro="" textlink="">
      <xdr:nvSpPr>
        <xdr:cNvPr id="198" name="テキスト ボックス 197"/>
        <xdr:cNvSpPr txBox="1"/>
      </xdr:nvSpPr>
      <xdr:spPr>
        <a:xfrm>
          <a:off x="2608795" y="127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56939</xdr:rowOff>
    </xdr:from>
    <xdr:to>
      <xdr:col>10</xdr:col>
      <xdr:colOff>165100</xdr:colOff>
      <xdr:row>76</xdr:row>
      <xdr:rowOff>158539</xdr:rowOff>
    </xdr:to>
    <xdr:sp macro="" textlink="">
      <xdr:nvSpPr>
        <xdr:cNvPr id="199" name="楕円 198"/>
        <xdr:cNvSpPr/>
      </xdr:nvSpPr>
      <xdr:spPr>
        <a:xfrm>
          <a:off x="1968500" y="130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3616</xdr:rowOff>
    </xdr:from>
    <xdr:ext cx="599010" cy="259045"/>
    <xdr:sp macro="" textlink="">
      <xdr:nvSpPr>
        <xdr:cNvPr id="200" name="テキスト ボックス 199"/>
        <xdr:cNvSpPr txBox="1"/>
      </xdr:nvSpPr>
      <xdr:spPr>
        <a:xfrm>
          <a:off x="1719795" y="1286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67433</xdr:rowOff>
    </xdr:from>
    <xdr:to>
      <xdr:col>6</xdr:col>
      <xdr:colOff>38100</xdr:colOff>
      <xdr:row>74</xdr:row>
      <xdr:rowOff>169033</xdr:rowOff>
    </xdr:to>
    <xdr:sp macro="" textlink="">
      <xdr:nvSpPr>
        <xdr:cNvPr id="201" name="楕円 200"/>
        <xdr:cNvSpPr/>
      </xdr:nvSpPr>
      <xdr:spPr>
        <a:xfrm>
          <a:off x="1079500" y="127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14110</xdr:rowOff>
    </xdr:from>
    <xdr:ext cx="599010" cy="259045"/>
    <xdr:sp macro="" textlink="">
      <xdr:nvSpPr>
        <xdr:cNvPr id="202" name="テキスト ボックス 201"/>
        <xdr:cNvSpPr txBox="1"/>
      </xdr:nvSpPr>
      <xdr:spPr>
        <a:xfrm>
          <a:off x="830795" y="1252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129935</xdr:rowOff>
    </xdr:from>
    <xdr:to>
      <xdr:col>24</xdr:col>
      <xdr:colOff>63500</xdr:colOff>
      <xdr:row>97</xdr:row>
      <xdr:rowOff>169681</xdr:rowOff>
    </xdr:to>
    <xdr:cxnSp macro="">
      <xdr:nvCxnSpPr>
        <xdr:cNvPr id="231" name="直線コネクタ 230"/>
        <xdr:cNvCxnSpPr/>
      </xdr:nvCxnSpPr>
      <xdr:spPr>
        <a:xfrm flipV="1">
          <a:off x="3797300" y="16760585"/>
          <a:ext cx="838200" cy="3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169681</xdr:rowOff>
    </xdr:from>
    <xdr:to>
      <xdr:col>19</xdr:col>
      <xdr:colOff>177800</xdr:colOff>
      <xdr:row>98</xdr:row>
      <xdr:rowOff>20363</xdr:rowOff>
    </xdr:to>
    <xdr:cxnSp macro="">
      <xdr:nvCxnSpPr>
        <xdr:cNvPr id="234" name="直線コネクタ 233"/>
        <xdr:cNvCxnSpPr/>
      </xdr:nvCxnSpPr>
      <xdr:spPr>
        <a:xfrm flipV="1">
          <a:off x="2908300" y="16800331"/>
          <a:ext cx="889000" cy="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20363</xdr:rowOff>
    </xdr:from>
    <xdr:to>
      <xdr:col>15</xdr:col>
      <xdr:colOff>50800</xdr:colOff>
      <xdr:row>98</xdr:row>
      <xdr:rowOff>26440</xdr:rowOff>
    </xdr:to>
    <xdr:cxnSp macro="">
      <xdr:nvCxnSpPr>
        <xdr:cNvPr id="237" name="直線コネクタ 236"/>
        <xdr:cNvCxnSpPr/>
      </xdr:nvCxnSpPr>
      <xdr:spPr>
        <a:xfrm flipV="1">
          <a:off x="2019300" y="16822463"/>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77952</xdr:rowOff>
    </xdr:from>
    <xdr:to>
      <xdr:col>10</xdr:col>
      <xdr:colOff>114300</xdr:colOff>
      <xdr:row>98</xdr:row>
      <xdr:rowOff>26440</xdr:rowOff>
    </xdr:to>
    <xdr:cxnSp macro="">
      <xdr:nvCxnSpPr>
        <xdr:cNvPr id="240" name="直線コネクタ 239"/>
        <xdr:cNvCxnSpPr/>
      </xdr:nvCxnSpPr>
      <xdr:spPr>
        <a:xfrm>
          <a:off x="1130300" y="16708602"/>
          <a:ext cx="8890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79135</xdr:rowOff>
    </xdr:from>
    <xdr:to>
      <xdr:col>24</xdr:col>
      <xdr:colOff>114300</xdr:colOff>
      <xdr:row>98</xdr:row>
      <xdr:rowOff>9285</xdr:rowOff>
    </xdr:to>
    <xdr:sp macro="" textlink="">
      <xdr:nvSpPr>
        <xdr:cNvPr id="250" name="楕円 249"/>
        <xdr:cNvSpPr/>
      </xdr:nvSpPr>
      <xdr:spPr>
        <a:xfrm>
          <a:off x="4584700" y="167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102012</xdr:rowOff>
    </xdr:from>
    <xdr:ext cx="534377" cy="259045"/>
    <xdr:sp macro="" textlink="">
      <xdr:nvSpPr>
        <xdr:cNvPr id="251" name="衛生費該当値テキスト"/>
        <xdr:cNvSpPr txBox="1"/>
      </xdr:nvSpPr>
      <xdr:spPr>
        <a:xfrm>
          <a:off x="4686300" y="1656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118881</xdr:rowOff>
    </xdr:from>
    <xdr:to>
      <xdr:col>20</xdr:col>
      <xdr:colOff>38100</xdr:colOff>
      <xdr:row>98</xdr:row>
      <xdr:rowOff>49031</xdr:rowOff>
    </xdr:to>
    <xdr:sp macro="" textlink="">
      <xdr:nvSpPr>
        <xdr:cNvPr id="252" name="楕円 251"/>
        <xdr:cNvSpPr/>
      </xdr:nvSpPr>
      <xdr:spPr>
        <a:xfrm>
          <a:off x="3746500" y="167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65558</xdr:rowOff>
    </xdr:from>
    <xdr:ext cx="534377" cy="259045"/>
    <xdr:sp macro="" textlink="">
      <xdr:nvSpPr>
        <xdr:cNvPr id="253" name="テキスト ボックス 252"/>
        <xdr:cNvSpPr txBox="1"/>
      </xdr:nvSpPr>
      <xdr:spPr>
        <a:xfrm>
          <a:off x="3530111" y="1652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141013</xdr:rowOff>
    </xdr:from>
    <xdr:to>
      <xdr:col>15</xdr:col>
      <xdr:colOff>101600</xdr:colOff>
      <xdr:row>98</xdr:row>
      <xdr:rowOff>71163</xdr:rowOff>
    </xdr:to>
    <xdr:sp macro="" textlink="">
      <xdr:nvSpPr>
        <xdr:cNvPr id="254" name="楕円 253"/>
        <xdr:cNvSpPr/>
      </xdr:nvSpPr>
      <xdr:spPr>
        <a:xfrm>
          <a:off x="2857500" y="167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87690</xdr:rowOff>
    </xdr:from>
    <xdr:ext cx="534377" cy="259045"/>
    <xdr:sp macro="" textlink="">
      <xdr:nvSpPr>
        <xdr:cNvPr id="255" name="テキスト ボックス 254"/>
        <xdr:cNvSpPr txBox="1"/>
      </xdr:nvSpPr>
      <xdr:spPr>
        <a:xfrm>
          <a:off x="2641111" y="165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147090</xdr:rowOff>
    </xdr:from>
    <xdr:to>
      <xdr:col>10</xdr:col>
      <xdr:colOff>165100</xdr:colOff>
      <xdr:row>98</xdr:row>
      <xdr:rowOff>77240</xdr:rowOff>
    </xdr:to>
    <xdr:sp macro="" textlink="">
      <xdr:nvSpPr>
        <xdr:cNvPr id="256" name="楕円 255"/>
        <xdr:cNvSpPr/>
      </xdr:nvSpPr>
      <xdr:spPr>
        <a:xfrm>
          <a:off x="1968500" y="167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93767</xdr:rowOff>
    </xdr:from>
    <xdr:ext cx="534377" cy="259045"/>
    <xdr:sp macro="" textlink="">
      <xdr:nvSpPr>
        <xdr:cNvPr id="257" name="テキスト ボックス 256"/>
        <xdr:cNvSpPr txBox="1"/>
      </xdr:nvSpPr>
      <xdr:spPr>
        <a:xfrm>
          <a:off x="1752111" y="165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27152</xdr:rowOff>
    </xdr:from>
    <xdr:to>
      <xdr:col>6</xdr:col>
      <xdr:colOff>38100</xdr:colOff>
      <xdr:row>97</xdr:row>
      <xdr:rowOff>128752</xdr:rowOff>
    </xdr:to>
    <xdr:sp macro="" textlink="">
      <xdr:nvSpPr>
        <xdr:cNvPr id="258" name="楕円 257"/>
        <xdr:cNvSpPr/>
      </xdr:nvSpPr>
      <xdr:spPr>
        <a:xfrm>
          <a:off x="1079500" y="166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145279</xdr:rowOff>
    </xdr:from>
    <xdr:ext cx="534377" cy="259045"/>
    <xdr:sp macro="" textlink="">
      <xdr:nvSpPr>
        <xdr:cNvPr id="259" name="テキスト ボックス 258"/>
        <xdr:cNvSpPr txBox="1"/>
      </xdr:nvSpPr>
      <xdr:spPr>
        <a:xfrm>
          <a:off x="863111" y="16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139014</xdr:rowOff>
    </xdr:to>
    <xdr:cxnSp macro="">
      <xdr:nvCxnSpPr>
        <xdr:cNvPr id="286" name="直線コネクタ 285"/>
        <xdr:cNvCxnSpPr/>
      </xdr:nvCxnSpPr>
      <xdr:spPr>
        <a:xfrm>
          <a:off x="9639300" y="665205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136271</xdr:rowOff>
    </xdr:from>
    <xdr:to>
      <xdr:col>50</xdr:col>
      <xdr:colOff>114300</xdr:colOff>
      <xdr:row>38</xdr:row>
      <xdr:rowOff>136957</xdr:rowOff>
    </xdr:to>
    <xdr:cxnSp macro="">
      <xdr:nvCxnSpPr>
        <xdr:cNvPr id="289" name="直線コネクタ 288"/>
        <xdr:cNvCxnSpPr/>
      </xdr:nvCxnSpPr>
      <xdr:spPr>
        <a:xfrm>
          <a:off x="8750300" y="66513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135586</xdr:rowOff>
    </xdr:from>
    <xdr:to>
      <xdr:col>45</xdr:col>
      <xdr:colOff>177800</xdr:colOff>
      <xdr:row>38</xdr:row>
      <xdr:rowOff>136271</xdr:rowOff>
    </xdr:to>
    <xdr:cxnSp macro="">
      <xdr:nvCxnSpPr>
        <xdr:cNvPr id="292" name="直線コネクタ 291"/>
        <xdr:cNvCxnSpPr/>
      </xdr:nvCxnSpPr>
      <xdr:spPr>
        <a:xfrm>
          <a:off x="7861300" y="665068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135586</xdr:rowOff>
    </xdr:from>
    <xdr:to>
      <xdr:col>41</xdr:col>
      <xdr:colOff>50800</xdr:colOff>
      <xdr:row>38</xdr:row>
      <xdr:rowOff>135586</xdr:rowOff>
    </xdr:to>
    <xdr:cxnSp macro="">
      <xdr:nvCxnSpPr>
        <xdr:cNvPr id="295" name="直線コネクタ 294"/>
        <xdr:cNvCxnSpPr/>
      </xdr:nvCxnSpPr>
      <xdr:spPr>
        <a:xfrm>
          <a:off x="6972300" y="6650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5" name="楕円 304"/>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06" name="労働費該当値テキスト"/>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86157</xdr:rowOff>
    </xdr:from>
    <xdr:to>
      <xdr:col>50</xdr:col>
      <xdr:colOff>165100</xdr:colOff>
      <xdr:row>39</xdr:row>
      <xdr:rowOff>16307</xdr:rowOff>
    </xdr:to>
    <xdr:sp macro="" textlink="">
      <xdr:nvSpPr>
        <xdr:cNvPr id="307" name="楕円 306"/>
        <xdr:cNvSpPr/>
      </xdr:nvSpPr>
      <xdr:spPr>
        <a:xfrm>
          <a:off x="9588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7434</xdr:rowOff>
    </xdr:from>
    <xdr:ext cx="313932" cy="259045"/>
    <xdr:sp macro="" textlink="">
      <xdr:nvSpPr>
        <xdr:cNvPr id="308" name="テキスト ボックス 307"/>
        <xdr:cNvSpPr txBox="1"/>
      </xdr:nvSpPr>
      <xdr:spPr>
        <a:xfrm>
          <a:off x="9482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85471</xdr:rowOff>
    </xdr:from>
    <xdr:to>
      <xdr:col>46</xdr:col>
      <xdr:colOff>38100</xdr:colOff>
      <xdr:row>39</xdr:row>
      <xdr:rowOff>15621</xdr:rowOff>
    </xdr:to>
    <xdr:sp macro="" textlink="">
      <xdr:nvSpPr>
        <xdr:cNvPr id="309" name="楕円 308"/>
        <xdr:cNvSpPr/>
      </xdr:nvSpPr>
      <xdr:spPr>
        <a:xfrm>
          <a:off x="8699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6748</xdr:rowOff>
    </xdr:from>
    <xdr:ext cx="313932" cy="259045"/>
    <xdr:sp macro="" textlink="">
      <xdr:nvSpPr>
        <xdr:cNvPr id="310" name="テキスト ボックス 309"/>
        <xdr:cNvSpPr txBox="1"/>
      </xdr:nvSpPr>
      <xdr:spPr>
        <a:xfrm>
          <a:off x="8593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84786</xdr:rowOff>
    </xdr:from>
    <xdr:to>
      <xdr:col>41</xdr:col>
      <xdr:colOff>101600</xdr:colOff>
      <xdr:row>39</xdr:row>
      <xdr:rowOff>14936</xdr:rowOff>
    </xdr:to>
    <xdr:sp macro="" textlink="">
      <xdr:nvSpPr>
        <xdr:cNvPr id="311" name="楕円 310"/>
        <xdr:cNvSpPr/>
      </xdr:nvSpPr>
      <xdr:spPr>
        <a:xfrm>
          <a:off x="7810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6063</xdr:rowOff>
    </xdr:from>
    <xdr:ext cx="313932" cy="259045"/>
    <xdr:sp macro="" textlink="">
      <xdr:nvSpPr>
        <xdr:cNvPr id="312" name="テキスト ボックス 311"/>
        <xdr:cNvSpPr txBox="1"/>
      </xdr:nvSpPr>
      <xdr:spPr>
        <a:xfrm>
          <a:off x="7704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84786</xdr:rowOff>
    </xdr:from>
    <xdr:to>
      <xdr:col>36</xdr:col>
      <xdr:colOff>165100</xdr:colOff>
      <xdr:row>39</xdr:row>
      <xdr:rowOff>14936</xdr:rowOff>
    </xdr:to>
    <xdr:sp macro="" textlink="">
      <xdr:nvSpPr>
        <xdr:cNvPr id="313" name="楕円 312"/>
        <xdr:cNvSpPr/>
      </xdr:nvSpPr>
      <xdr:spPr>
        <a:xfrm>
          <a:off x="6921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6063</xdr:rowOff>
    </xdr:from>
    <xdr:ext cx="313932" cy="259045"/>
    <xdr:sp macro="" textlink="">
      <xdr:nvSpPr>
        <xdr:cNvPr id="314" name="テキスト ボックス 313"/>
        <xdr:cNvSpPr txBox="1"/>
      </xdr:nvSpPr>
      <xdr:spPr>
        <a:xfrm>
          <a:off x="6815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15761</xdr:rowOff>
    </xdr:from>
    <xdr:to>
      <xdr:col>55</xdr:col>
      <xdr:colOff>0</xdr:colOff>
      <xdr:row>54</xdr:row>
      <xdr:rowOff>123546</xdr:rowOff>
    </xdr:to>
    <xdr:cxnSp macro="">
      <xdr:nvCxnSpPr>
        <xdr:cNvPr id="343" name="直線コネクタ 342"/>
        <xdr:cNvCxnSpPr/>
      </xdr:nvCxnSpPr>
      <xdr:spPr>
        <a:xfrm>
          <a:off x="9639300" y="9274061"/>
          <a:ext cx="8382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15761</xdr:rowOff>
    </xdr:from>
    <xdr:to>
      <xdr:col>50</xdr:col>
      <xdr:colOff>114300</xdr:colOff>
      <xdr:row>55</xdr:row>
      <xdr:rowOff>23571</xdr:rowOff>
    </xdr:to>
    <xdr:cxnSp macro="">
      <xdr:nvCxnSpPr>
        <xdr:cNvPr id="346" name="直線コネクタ 345"/>
        <xdr:cNvCxnSpPr/>
      </xdr:nvCxnSpPr>
      <xdr:spPr>
        <a:xfrm flipV="1">
          <a:off x="8750300" y="9274061"/>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23571</xdr:rowOff>
    </xdr:from>
    <xdr:to>
      <xdr:col>45</xdr:col>
      <xdr:colOff>177800</xdr:colOff>
      <xdr:row>56</xdr:row>
      <xdr:rowOff>8179</xdr:rowOff>
    </xdr:to>
    <xdr:cxnSp macro="">
      <xdr:nvCxnSpPr>
        <xdr:cNvPr id="349" name="直線コネクタ 348"/>
        <xdr:cNvCxnSpPr/>
      </xdr:nvCxnSpPr>
      <xdr:spPr>
        <a:xfrm flipV="1">
          <a:off x="7861300" y="9453321"/>
          <a:ext cx="889000" cy="15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8179</xdr:rowOff>
    </xdr:from>
    <xdr:to>
      <xdr:col>41</xdr:col>
      <xdr:colOff>50800</xdr:colOff>
      <xdr:row>56</xdr:row>
      <xdr:rowOff>104705</xdr:rowOff>
    </xdr:to>
    <xdr:cxnSp macro="">
      <xdr:nvCxnSpPr>
        <xdr:cNvPr id="352" name="直線コネクタ 351"/>
        <xdr:cNvCxnSpPr/>
      </xdr:nvCxnSpPr>
      <xdr:spPr>
        <a:xfrm flipV="1">
          <a:off x="6972300" y="9609379"/>
          <a:ext cx="889000" cy="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72746</xdr:rowOff>
    </xdr:from>
    <xdr:to>
      <xdr:col>55</xdr:col>
      <xdr:colOff>50800</xdr:colOff>
      <xdr:row>55</xdr:row>
      <xdr:rowOff>2896</xdr:rowOff>
    </xdr:to>
    <xdr:sp macro="" textlink="">
      <xdr:nvSpPr>
        <xdr:cNvPr id="362" name="楕円 361"/>
        <xdr:cNvSpPr/>
      </xdr:nvSpPr>
      <xdr:spPr>
        <a:xfrm>
          <a:off x="10426700" y="933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95623</xdr:rowOff>
    </xdr:from>
    <xdr:ext cx="534377" cy="259045"/>
    <xdr:sp macro="" textlink="">
      <xdr:nvSpPr>
        <xdr:cNvPr id="363" name="農林水産業費該当値テキスト"/>
        <xdr:cNvSpPr txBox="1"/>
      </xdr:nvSpPr>
      <xdr:spPr>
        <a:xfrm>
          <a:off x="10528300" y="91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136411</xdr:rowOff>
    </xdr:from>
    <xdr:to>
      <xdr:col>50</xdr:col>
      <xdr:colOff>165100</xdr:colOff>
      <xdr:row>54</xdr:row>
      <xdr:rowOff>66561</xdr:rowOff>
    </xdr:to>
    <xdr:sp macro="" textlink="">
      <xdr:nvSpPr>
        <xdr:cNvPr id="364" name="楕円 363"/>
        <xdr:cNvSpPr/>
      </xdr:nvSpPr>
      <xdr:spPr>
        <a:xfrm>
          <a:off x="9588500" y="92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83088</xdr:rowOff>
    </xdr:from>
    <xdr:ext cx="534377" cy="259045"/>
    <xdr:sp macro="" textlink="">
      <xdr:nvSpPr>
        <xdr:cNvPr id="365" name="テキスト ボックス 364"/>
        <xdr:cNvSpPr txBox="1"/>
      </xdr:nvSpPr>
      <xdr:spPr>
        <a:xfrm>
          <a:off x="9372111" y="899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144221</xdr:rowOff>
    </xdr:from>
    <xdr:to>
      <xdr:col>46</xdr:col>
      <xdr:colOff>38100</xdr:colOff>
      <xdr:row>55</xdr:row>
      <xdr:rowOff>74371</xdr:rowOff>
    </xdr:to>
    <xdr:sp macro="" textlink="">
      <xdr:nvSpPr>
        <xdr:cNvPr id="366" name="楕円 365"/>
        <xdr:cNvSpPr/>
      </xdr:nvSpPr>
      <xdr:spPr>
        <a:xfrm>
          <a:off x="8699500" y="94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90898</xdr:rowOff>
    </xdr:from>
    <xdr:ext cx="534377" cy="259045"/>
    <xdr:sp macro="" textlink="">
      <xdr:nvSpPr>
        <xdr:cNvPr id="367" name="テキスト ボックス 366"/>
        <xdr:cNvSpPr txBox="1"/>
      </xdr:nvSpPr>
      <xdr:spPr>
        <a:xfrm>
          <a:off x="8483111" y="91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128829</xdr:rowOff>
    </xdr:from>
    <xdr:to>
      <xdr:col>41</xdr:col>
      <xdr:colOff>101600</xdr:colOff>
      <xdr:row>56</xdr:row>
      <xdr:rowOff>58979</xdr:rowOff>
    </xdr:to>
    <xdr:sp macro="" textlink="">
      <xdr:nvSpPr>
        <xdr:cNvPr id="368" name="楕円 367"/>
        <xdr:cNvSpPr/>
      </xdr:nvSpPr>
      <xdr:spPr>
        <a:xfrm>
          <a:off x="7810500" y="95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75506</xdr:rowOff>
    </xdr:from>
    <xdr:ext cx="534377" cy="259045"/>
    <xdr:sp macro="" textlink="">
      <xdr:nvSpPr>
        <xdr:cNvPr id="369" name="テキスト ボックス 368"/>
        <xdr:cNvSpPr txBox="1"/>
      </xdr:nvSpPr>
      <xdr:spPr>
        <a:xfrm>
          <a:off x="7594111" y="93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53905</xdr:rowOff>
    </xdr:from>
    <xdr:to>
      <xdr:col>36</xdr:col>
      <xdr:colOff>165100</xdr:colOff>
      <xdr:row>56</xdr:row>
      <xdr:rowOff>155505</xdr:rowOff>
    </xdr:to>
    <xdr:sp macro="" textlink="">
      <xdr:nvSpPr>
        <xdr:cNvPr id="370" name="楕円 369"/>
        <xdr:cNvSpPr/>
      </xdr:nvSpPr>
      <xdr:spPr>
        <a:xfrm>
          <a:off x="6921500" y="9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582</xdr:rowOff>
    </xdr:from>
    <xdr:ext cx="534377" cy="259045"/>
    <xdr:sp macro="" textlink="">
      <xdr:nvSpPr>
        <xdr:cNvPr id="371" name="テキスト ボックス 370"/>
        <xdr:cNvSpPr txBox="1"/>
      </xdr:nvSpPr>
      <xdr:spPr>
        <a:xfrm>
          <a:off x="6705111" y="94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7493</xdr:rowOff>
    </xdr:from>
    <xdr:to>
      <xdr:col>55</xdr:col>
      <xdr:colOff>0</xdr:colOff>
      <xdr:row>77</xdr:row>
      <xdr:rowOff>91256</xdr:rowOff>
    </xdr:to>
    <xdr:cxnSp macro="">
      <xdr:nvCxnSpPr>
        <xdr:cNvPr id="400" name="直線コネクタ 399"/>
        <xdr:cNvCxnSpPr/>
      </xdr:nvCxnSpPr>
      <xdr:spPr>
        <a:xfrm>
          <a:off x="9639300" y="13209143"/>
          <a:ext cx="8382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7493</xdr:rowOff>
    </xdr:from>
    <xdr:to>
      <xdr:col>50</xdr:col>
      <xdr:colOff>114300</xdr:colOff>
      <xdr:row>78</xdr:row>
      <xdr:rowOff>135147</xdr:rowOff>
    </xdr:to>
    <xdr:cxnSp macro="">
      <xdr:nvCxnSpPr>
        <xdr:cNvPr id="403" name="直線コネクタ 402"/>
        <xdr:cNvCxnSpPr/>
      </xdr:nvCxnSpPr>
      <xdr:spPr>
        <a:xfrm flipV="1">
          <a:off x="8750300" y="13209143"/>
          <a:ext cx="889000" cy="29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104457</xdr:rowOff>
    </xdr:from>
    <xdr:to>
      <xdr:col>45</xdr:col>
      <xdr:colOff>177800</xdr:colOff>
      <xdr:row>78</xdr:row>
      <xdr:rowOff>135147</xdr:rowOff>
    </xdr:to>
    <xdr:cxnSp macro="">
      <xdr:nvCxnSpPr>
        <xdr:cNvPr id="406" name="直線コネクタ 405"/>
        <xdr:cNvCxnSpPr/>
      </xdr:nvCxnSpPr>
      <xdr:spPr>
        <a:xfrm>
          <a:off x="7861300" y="13477557"/>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104457</xdr:rowOff>
    </xdr:from>
    <xdr:to>
      <xdr:col>41</xdr:col>
      <xdr:colOff>50800</xdr:colOff>
      <xdr:row>78</xdr:row>
      <xdr:rowOff>131147</xdr:rowOff>
    </xdr:to>
    <xdr:cxnSp macro="">
      <xdr:nvCxnSpPr>
        <xdr:cNvPr id="409" name="直線コネクタ 408"/>
        <xdr:cNvCxnSpPr/>
      </xdr:nvCxnSpPr>
      <xdr:spPr>
        <a:xfrm flipV="1">
          <a:off x="6972300" y="13477557"/>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40456</xdr:rowOff>
    </xdr:from>
    <xdr:to>
      <xdr:col>55</xdr:col>
      <xdr:colOff>50800</xdr:colOff>
      <xdr:row>77</xdr:row>
      <xdr:rowOff>142056</xdr:rowOff>
    </xdr:to>
    <xdr:sp macro="" textlink="">
      <xdr:nvSpPr>
        <xdr:cNvPr id="419" name="楕円 418"/>
        <xdr:cNvSpPr/>
      </xdr:nvSpPr>
      <xdr:spPr>
        <a:xfrm>
          <a:off x="10426700" y="132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18883</xdr:rowOff>
    </xdr:from>
    <xdr:ext cx="534377" cy="259045"/>
    <xdr:sp macro="" textlink="">
      <xdr:nvSpPr>
        <xdr:cNvPr id="420" name="商工費該当値テキスト"/>
        <xdr:cNvSpPr txBox="1"/>
      </xdr:nvSpPr>
      <xdr:spPr>
        <a:xfrm>
          <a:off x="10528300" y="132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128143</xdr:rowOff>
    </xdr:from>
    <xdr:to>
      <xdr:col>50</xdr:col>
      <xdr:colOff>165100</xdr:colOff>
      <xdr:row>77</xdr:row>
      <xdr:rowOff>58293</xdr:rowOff>
    </xdr:to>
    <xdr:sp macro="" textlink="">
      <xdr:nvSpPr>
        <xdr:cNvPr id="421" name="楕円 420"/>
        <xdr:cNvSpPr/>
      </xdr:nvSpPr>
      <xdr:spPr>
        <a:xfrm>
          <a:off x="9588500" y="131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49420</xdr:rowOff>
    </xdr:from>
    <xdr:ext cx="534377" cy="259045"/>
    <xdr:sp macro="" textlink="">
      <xdr:nvSpPr>
        <xdr:cNvPr id="422" name="テキスト ボックス 421"/>
        <xdr:cNvSpPr txBox="1"/>
      </xdr:nvSpPr>
      <xdr:spPr>
        <a:xfrm>
          <a:off x="9372111" y="132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84347</xdr:rowOff>
    </xdr:from>
    <xdr:to>
      <xdr:col>46</xdr:col>
      <xdr:colOff>38100</xdr:colOff>
      <xdr:row>79</xdr:row>
      <xdr:rowOff>14497</xdr:rowOff>
    </xdr:to>
    <xdr:sp macro="" textlink="">
      <xdr:nvSpPr>
        <xdr:cNvPr id="423" name="楕円 422"/>
        <xdr:cNvSpPr/>
      </xdr:nvSpPr>
      <xdr:spPr>
        <a:xfrm>
          <a:off x="8699500" y="134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5624</xdr:rowOff>
    </xdr:from>
    <xdr:ext cx="469744" cy="259045"/>
    <xdr:sp macro="" textlink="">
      <xdr:nvSpPr>
        <xdr:cNvPr id="424" name="テキスト ボックス 423"/>
        <xdr:cNvSpPr txBox="1"/>
      </xdr:nvSpPr>
      <xdr:spPr>
        <a:xfrm>
          <a:off x="8515428" y="1355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53657</xdr:rowOff>
    </xdr:from>
    <xdr:to>
      <xdr:col>41</xdr:col>
      <xdr:colOff>101600</xdr:colOff>
      <xdr:row>78</xdr:row>
      <xdr:rowOff>155257</xdr:rowOff>
    </xdr:to>
    <xdr:sp macro="" textlink="">
      <xdr:nvSpPr>
        <xdr:cNvPr id="425" name="楕円 424"/>
        <xdr:cNvSpPr/>
      </xdr:nvSpPr>
      <xdr:spPr>
        <a:xfrm>
          <a:off x="7810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146384</xdr:rowOff>
    </xdr:from>
    <xdr:ext cx="469744" cy="259045"/>
    <xdr:sp macro="" textlink="">
      <xdr:nvSpPr>
        <xdr:cNvPr id="426" name="テキスト ボックス 425"/>
        <xdr:cNvSpPr txBox="1"/>
      </xdr:nvSpPr>
      <xdr:spPr>
        <a:xfrm>
          <a:off x="7626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80347</xdr:rowOff>
    </xdr:from>
    <xdr:to>
      <xdr:col>36</xdr:col>
      <xdr:colOff>165100</xdr:colOff>
      <xdr:row>79</xdr:row>
      <xdr:rowOff>10497</xdr:rowOff>
    </xdr:to>
    <xdr:sp macro="" textlink="">
      <xdr:nvSpPr>
        <xdr:cNvPr id="427" name="楕円 426"/>
        <xdr:cNvSpPr/>
      </xdr:nvSpPr>
      <xdr:spPr>
        <a:xfrm>
          <a:off x="6921500" y="134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1624</xdr:rowOff>
    </xdr:from>
    <xdr:ext cx="469744" cy="259045"/>
    <xdr:sp macro="" textlink="">
      <xdr:nvSpPr>
        <xdr:cNvPr id="428" name="テキスト ボックス 427"/>
        <xdr:cNvSpPr txBox="1"/>
      </xdr:nvSpPr>
      <xdr:spPr>
        <a:xfrm>
          <a:off x="6737428" y="1354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107705</xdr:rowOff>
    </xdr:from>
    <xdr:to>
      <xdr:col>55</xdr:col>
      <xdr:colOff>0</xdr:colOff>
      <xdr:row>96</xdr:row>
      <xdr:rowOff>155747</xdr:rowOff>
    </xdr:to>
    <xdr:cxnSp macro="">
      <xdr:nvCxnSpPr>
        <xdr:cNvPr id="455" name="直線コネクタ 454"/>
        <xdr:cNvCxnSpPr/>
      </xdr:nvCxnSpPr>
      <xdr:spPr>
        <a:xfrm>
          <a:off x="9639300" y="16566905"/>
          <a:ext cx="8382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107705</xdr:rowOff>
    </xdr:from>
    <xdr:to>
      <xdr:col>50</xdr:col>
      <xdr:colOff>114300</xdr:colOff>
      <xdr:row>96</xdr:row>
      <xdr:rowOff>117498</xdr:rowOff>
    </xdr:to>
    <xdr:cxnSp macro="">
      <xdr:nvCxnSpPr>
        <xdr:cNvPr id="458" name="直線コネクタ 457"/>
        <xdr:cNvCxnSpPr/>
      </xdr:nvCxnSpPr>
      <xdr:spPr>
        <a:xfrm flipV="1">
          <a:off x="8750300" y="16566905"/>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117498</xdr:rowOff>
    </xdr:from>
    <xdr:to>
      <xdr:col>45</xdr:col>
      <xdr:colOff>177800</xdr:colOff>
      <xdr:row>96</xdr:row>
      <xdr:rowOff>136810</xdr:rowOff>
    </xdr:to>
    <xdr:cxnSp macro="">
      <xdr:nvCxnSpPr>
        <xdr:cNvPr id="461" name="直線コネクタ 460"/>
        <xdr:cNvCxnSpPr/>
      </xdr:nvCxnSpPr>
      <xdr:spPr>
        <a:xfrm flipV="1">
          <a:off x="7861300" y="16576698"/>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136810</xdr:rowOff>
    </xdr:from>
    <xdr:to>
      <xdr:col>41</xdr:col>
      <xdr:colOff>50800</xdr:colOff>
      <xdr:row>96</xdr:row>
      <xdr:rowOff>140711</xdr:rowOff>
    </xdr:to>
    <xdr:cxnSp macro="">
      <xdr:nvCxnSpPr>
        <xdr:cNvPr id="464" name="直線コネクタ 463"/>
        <xdr:cNvCxnSpPr/>
      </xdr:nvCxnSpPr>
      <xdr:spPr>
        <a:xfrm flipV="1">
          <a:off x="6972300" y="16596010"/>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104947</xdr:rowOff>
    </xdr:from>
    <xdr:to>
      <xdr:col>55</xdr:col>
      <xdr:colOff>50800</xdr:colOff>
      <xdr:row>97</xdr:row>
      <xdr:rowOff>35097</xdr:rowOff>
    </xdr:to>
    <xdr:sp macro="" textlink="">
      <xdr:nvSpPr>
        <xdr:cNvPr id="474" name="楕円 473"/>
        <xdr:cNvSpPr/>
      </xdr:nvSpPr>
      <xdr:spPr>
        <a:xfrm>
          <a:off x="10426700" y="16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127824</xdr:rowOff>
    </xdr:from>
    <xdr:ext cx="534377" cy="259045"/>
    <xdr:sp macro="" textlink="">
      <xdr:nvSpPr>
        <xdr:cNvPr id="475" name="土木費該当値テキスト"/>
        <xdr:cNvSpPr txBox="1"/>
      </xdr:nvSpPr>
      <xdr:spPr>
        <a:xfrm>
          <a:off x="10528300" y="1641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56905</xdr:rowOff>
    </xdr:from>
    <xdr:to>
      <xdr:col>50</xdr:col>
      <xdr:colOff>165100</xdr:colOff>
      <xdr:row>96</xdr:row>
      <xdr:rowOff>158505</xdr:rowOff>
    </xdr:to>
    <xdr:sp macro="" textlink="">
      <xdr:nvSpPr>
        <xdr:cNvPr id="476" name="楕円 475"/>
        <xdr:cNvSpPr/>
      </xdr:nvSpPr>
      <xdr:spPr>
        <a:xfrm>
          <a:off x="9588500" y="165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3582</xdr:rowOff>
    </xdr:from>
    <xdr:ext cx="534377" cy="259045"/>
    <xdr:sp macro="" textlink="">
      <xdr:nvSpPr>
        <xdr:cNvPr id="477" name="テキスト ボックス 476"/>
        <xdr:cNvSpPr txBox="1"/>
      </xdr:nvSpPr>
      <xdr:spPr>
        <a:xfrm>
          <a:off x="9372111" y="1629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66698</xdr:rowOff>
    </xdr:from>
    <xdr:to>
      <xdr:col>46</xdr:col>
      <xdr:colOff>38100</xdr:colOff>
      <xdr:row>96</xdr:row>
      <xdr:rowOff>168298</xdr:rowOff>
    </xdr:to>
    <xdr:sp macro="" textlink="">
      <xdr:nvSpPr>
        <xdr:cNvPr id="478" name="楕円 477"/>
        <xdr:cNvSpPr/>
      </xdr:nvSpPr>
      <xdr:spPr>
        <a:xfrm>
          <a:off x="8699500" y="165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13375</xdr:rowOff>
    </xdr:from>
    <xdr:ext cx="534377" cy="259045"/>
    <xdr:sp macro="" textlink="">
      <xdr:nvSpPr>
        <xdr:cNvPr id="479" name="テキスト ボックス 478"/>
        <xdr:cNvSpPr txBox="1"/>
      </xdr:nvSpPr>
      <xdr:spPr>
        <a:xfrm>
          <a:off x="8483111" y="163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86010</xdr:rowOff>
    </xdr:from>
    <xdr:to>
      <xdr:col>41</xdr:col>
      <xdr:colOff>101600</xdr:colOff>
      <xdr:row>97</xdr:row>
      <xdr:rowOff>16160</xdr:rowOff>
    </xdr:to>
    <xdr:sp macro="" textlink="">
      <xdr:nvSpPr>
        <xdr:cNvPr id="480" name="楕円 479"/>
        <xdr:cNvSpPr/>
      </xdr:nvSpPr>
      <xdr:spPr>
        <a:xfrm>
          <a:off x="7810500" y="165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32687</xdr:rowOff>
    </xdr:from>
    <xdr:ext cx="534377" cy="259045"/>
    <xdr:sp macro="" textlink="">
      <xdr:nvSpPr>
        <xdr:cNvPr id="481" name="テキスト ボックス 480"/>
        <xdr:cNvSpPr txBox="1"/>
      </xdr:nvSpPr>
      <xdr:spPr>
        <a:xfrm>
          <a:off x="7594111" y="1632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89911</xdr:rowOff>
    </xdr:from>
    <xdr:to>
      <xdr:col>36</xdr:col>
      <xdr:colOff>165100</xdr:colOff>
      <xdr:row>97</xdr:row>
      <xdr:rowOff>20061</xdr:rowOff>
    </xdr:to>
    <xdr:sp macro="" textlink="">
      <xdr:nvSpPr>
        <xdr:cNvPr id="482" name="楕円 481"/>
        <xdr:cNvSpPr/>
      </xdr:nvSpPr>
      <xdr:spPr>
        <a:xfrm>
          <a:off x="6921500" y="165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36588</xdr:rowOff>
    </xdr:from>
    <xdr:ext cx="534377" cy="259045"/>
    <xdr:sp macro="" textlink="">
      <xdr:nvSpPr>
        <xdr:cNvPr id="483" name="テキスト ボックス 482"/>
        <xdr:cNvSpPr txBox="1"/>
      </xdr:nvSpPr>
      <xdr:spPr>
        <a:xfrm>
          <a:off x="6705111" y="163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147053</xdr:rowOff>
    </xdr:from>
    <xdr:to>
      <xdr:col>85</xdr:col>
      <xdr:colOff>127000</xdr:colOff>
      <xdr:row>36</xdr:row>
      <xdr:rowOff>144406</xdr:rowOff>
    </xdr:to>
    <xdr:cxnSp macro="">
      <xdr:nvCxnSpPr>
        <xdr:cNvPr id="512" name="直線コネクタ 511"/>
        <xdr:cNvCxnSpPr/>
      </xdr:nvCxnSpPr>
      <xdr:spPr>
        <a:xfrm>
          <a:off x="15481300" y="5804903"/>
          <a:ext cx="838200" cy="5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147053</xdr:rowOff>
    </xdr:from>
    <xdr:to>
      <xdr:col>81</xdr:col>
      <xdr:colOff>50800</xdr:colOff>
      <xdr:row>35</xdr:row>
      <xdr:rowOff>2273</xdr:rowOff>
    </xdr:to>
    <xdr:cxnSp macro="">
      <xdr:nvCxnSpPr>
        <xdr:cNvPr id="515" name="直線コネクタ 514"/>
        <xdr:cNvCxnSpPr/>
      </xdr:nvCxnSpPr>
      <xdr:spPr>
        <a:xfrm flipV="1">
          <a:off x="14592300" y="5804903"/>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2273</xdr:rowOff>
    </xdr:from>
    <xdr:to>
      <xdr:col>76</xdr:col>
      <xdr:colOff>114300</xdr:colOff>
      <xdr:row>37</xdr:row>
      <xdr:rowOff>7398</xdr:rowOff>
    </xdr:to>
    <xdr:cxnSp macro="">
      <xdr:nvCxnSpPr>
        <xdr:cNvPr id="518" name="直線コネクタ 517"/>
        <xdr:cNvCxnSpPr/>
      </xdr:nvCxnSpPr>
      <xdr:spPr>
        <a:xfrm flipV="1">
          <a:off x="13703300" y="6003023"/>
          <a:ext cx="889000" cy="3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7398</xdr:rowOff>
    </xdr:from>
    <xdr:to>
      <xdr:col>71</xdr:col>
      <xdr:colOff>177800</xdr:colOff>
      <xdr:row>37</xdr:row>
      <xdr:rowOff>20885</xdr:rowOff>
    </xdr:to>
    <xdr:cxnSp macro="">
      <xdr:nvCxnSpPr>
        <xdr:cNvPr id="521" name="直線コネクタ 520"/>
        <xdr:cNvCxnSpPr/>
      </xdr:nvCxnSpPr>
      <xdr:spPr>
        <a:xfrm flipV="1">
          <a:off x="12814300" y="6351048"/>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93606</xdr:rowOff>
    </xdr:from>
    <xdr:to>
      <xdr:col>85</xdr:col>
      <xdr:colOff>177800</xdr:colOff>
      <xdr:row>37</xdr:row>
      <xdr:rowOff>23756</xdr:rowOff>
    </xdr:to>
    <xdr:sp macro="" textlink="">
      <xdr:nvSpPr>
        <xdr:cNvPr id="531" name="楕円 530"/>
        <xdr:cNvSpPr/>
      </xdr:nvSpPr>
      <xdr:spPr>
        <a:xfrm>
          <a:off x="16268700" y="62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72033</xdr:rowOff>
    </xdr:from>
    <xdr:ext cx="534377" cy="259045"/>
    <xdr:sp macro="" textlink="">
      <xdr:nvSpPr>
        <xdr:cNvPr id="532" name="消防費該当値テキスト"/>
        <xdr:cNvSpPr txBox="1"/>
      </xdr:nvSpPr>
      <xdr:spPr>
        <a:xfrm>
          <a:off x="16370300" y="62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96253</xdr:rowOff>
    </xdr:from>
    <xdr:to>
      <xdr:col>81</xdr:col>
      <xdr:colOff>101600</xdr:colOff>
      <xdr:row>34</xdr:row>
      <xdr:rowOff>26403</xdr:rowOff>
    </xdr:to>
    <xdr:sp macro="" textlink="">
      <xdr:nvSpPr>
        <xdr:cNvPr id="533" name="楕円 532"/>
        <xdr:cNvSpPr/>
      </xdr:nvSpPr>
      <xdr:spPr>
        <a:xfrm>
          <a:off x="15430500" y="57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42930</xdr:rowOff>
    </xdr:from>
    <xdr:ext cx="534377" cy="259045"/>
    <xdr:sp macro="" textlink="">
      <xdr:nvSpPr>
        <xdr:cNvPr id="534" name="テキスト ボックス 533"/>
        <xdr:cNvSpPr txBox="1"/>
      </xdr:nvSpPr>
      <xdr:spPr>
        <a:xfrm>
          <a:off x="15214111" y="55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122923</xdr:rowOff>
    </xdr:from>
    <xdr:to>
      <xdr:col>76</xdr:col>
      <xdr:colOff>165100</xdr:colOff>
      <xdr:row>35</xdr:row>
      <xdr:rowOff>53073</xdr:rowOff>
    </xdr:to>
    <xdr:sp macro="" textlink="">
      <xdr:nvSpPr>
        <xdr:cNvPr id="535" name="楕円 534"/>
        <xdr:cNvSpPr/>
      </xdr:nvSpPr>
      <xdr:spPr>
        <a:xfrm>
          <a:off x="14541500" y="59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69600</xdr:rowOff>
    </xdr:from>
    <xdr:ext cx="534377" cy="259045"/>
    <xdr:sp macro="" textlink="">
      <xdr:nvSpPr>
        <xdr:cNvPr id="536" name="テキスト ボックス 535"/>
        <xdr:cNvSpPr txBox="1"/>
      </xdr:nvSpPr>
      <xdr:spPr>
        <a:xfrm>
          <a:off x="14325111" y="572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128048</xdr:rowOff>
    </xdr:from>
    <xdr:to>
      <xdr:col>72</xdr:col>
      <xdr:colOff>38100</xdr:colOff>
      <xdr:row>37</xdr:row>
      <xdr:rowOff>58198</xdr:rowOff>
    </xdr:to>
    <xdr:sp macro="" textlink="">
      <xdr:nvSpPr>
        <xdr:cNvPr id="537" name="楕円 536"/>
        <xdr:cNvSpPr/>
      </xdr:nvSpPr>
      <xdr:spPr>
        <a:xfrm>
          <a:off x="13652500" y="63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49325</xdr:rowOff>
    </xdr:from>
    <xdr:ext cx="534377" cy="259045"/>
    <xdr:sp macro="" textlink="">
      <xdr:nvSpPr>
        <xdr:cNvPr id="538" name="テキスト ボックス 537"/>
        <xdr:cNvSpPr txBox="1"/>
      </xdr:nvSpPr>
      <xdr:spPr>
        <a:xfrm>
          <a:off x="13436111" y="63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141535</xdr:rowOff>
    </xdr:from>
    <xdr:to>
      <xdr:col>67</xdr:col>
      <xdr:colOff>101600</xdr:colOff>
      <xdr:row>37</xdr:row>
      <xdr:rowOff>71685</xdr:rowOff>
    </xdr:to>
    <xdr:sp macro="" textlink="">
      <xdr:nvSpPr>
        <xdr:cNvPr id="539" name="楕円 538"/>
        <xdr:cNvSpPr/>
      </xdr:nvSpPr>
      <xdr:spPr>
        <a:xfrm>
          <a:off x="127635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62812</xdr:rowOff>
    </xdr:from>
    <xdr:ext cx="534377" cy="259045"/>
    <xdr:sp macro="" textlink="">
      <xdr:nvSpPr>
        <xdr:cNvPr id="540" name="テキスト ボックス 539"/>
        <xdr:cNvSpPr txBox="1"/>
      </xdr:nvSpPr>
      <xdr:spPr>
        <a:xfrm>
          <a:off x="12547111" y="6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127342</xdr:rowOff>
    </xdr:from>
    <xdr:to>
      <xdr:col>85</xdr:col>
      <xdr:colOff>127000</xdr:colOff>
      <xdr:row>56</xdr:row>
      <xdr:rowOff>26982</xdr:rowOff>
    </xdr:to>
    <xdr:cxnSp macro="">
      <xdr:nvCxnSpPr>
        <xdr:cNvPr id="567" name="直線コネクタ 566"/>
        <xdr:cNvCxnSpPr/>
      </xdr:nvCxnSpPr>
      <xdr:spPr>
        <a:xfrm flipV="1">
          <a:off x="15481300" y="9557092"/>
          <a:ext cx="838200" cy="7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26982</xdr:rowOff>
    </xdr:from>
    <xdr:to>
      <xdr:col>81</xdr:col>
      <xdr:colOff>50800</xdr:colOff>
      <xdr:row>57</xdr:row>
      <xdr:rowOff>10212</xdr:rowOff>
    </xdr:to>
    <xdr:cxnSp macro="">
      <xdr:nvCxnSpPr>
        <xdr:cNvPr id="570" name="直線コネクタ 569"/>
        <xdr:cNvCxnSpPr/>
      </xdr:nvCxnSpPr>
      <xdr:spPr>
        <a:xfrm flipV="1">
          <a:off x="14592300" y="9628182"/>
          <a:ext cx="889000" cy="1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10212</xdr:rowOff>
    </xdr:from>
    <xdr:to>
      <xdr:col>76</xdr:col>
      <xdr:colOff>114300</xdr:colOff>
      <xdr:row>57</xdr:row>
      <xdr:rowOff>31335</xdr:rowOff>
    </xdr:to>
    <xdr:cxnSp macro="">
      <xdr:nvCxnSpPr>
        <xdr:cNvPr id="573" name="直線コネクタ 572"/>
        <xdr:cNvCxnSpPr/>
      </xdr:nvCxnSpPr>
      <xdr:spPr>
        <a:xfrm flipV="1">
          <a:off x="13703300" y="9782862"/>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60678</xdr:rowOff>
    </xdr:from>
    <xdr:to>
      <xdr:col>71</xdr:col>
      <xdr:colOff>177800</xdr:colOff>
      <xdr:row>57</xdr:row>
      <xdr:rowOff>31335</xdr:rowOff>
    </xdr:to>
    <xdr:cxnSp macro="">
      <xdr:nvCxnSpPr>
        <xdr:cNvPr id="576" name="直線コネクタ 575"/>
        <xdr:cNvCxnSpPr/>
      </xdr:nvCxnSpPr>
      <xdr:spPr>
        <a:xfrm>
          <a:off x="12814300" y="9661878"/>
          <a:ext cx="889000" cy="1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76542</xdr:rowOff>
    </xdr:from>
    <xdr:to>
      <xdr:col>85</xdr:col>
      <xdr:colOff>177800</xdr:colOff>
      <xdr:row>56</xdr:row>
      <xdr:rowOff>6692</xdr:rowOff>
    </xdr:to>
    <xdr:sp macro="" textlink="">
      <xdr:nvSpPr>
        <xdr:cNvPr id="586" name="楕円 585"/>
        <xdr:cNvSpPr/>
      </xdr:nvSpPr>
      <xdr:spPr>
        <a:xfrm>
          <a:off x="16268700" y="95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99419</xdr:rowOff>
    </xdr:from>
    <xdr:ext cx="599010" cy="259045"/>
    <xdr:sp macro="" textlink="">
      <xdr:nvSpPr>
        <xdr:cNvPr id="587" name="教育費該当値テキスト"/>
        <xdr:cNvSpPr txBox="1"/>
      </xdr:nvSpPr>
      <xdr:spPr>
        <a:xfrm>
          <a:off x="16370300" y="935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147632</xdr:rowOff>
    </xdr:from>
    <xdr:to>
      <xdr:col>81</xdr:col>
      <xdr:colOff>101600</xdr:colOff>
      <xdr:row>56</xdr:row>
      <xdr:rowOff>77782</xdr:rowOff>
    </xdr:to>
    <xdr:sp macro="" textlink="">
      <xdr:nvSpPr>
        <xdr:cNvPr id="588" name="楕円 587"/>
        <xdr:cNvSpPr/>
      </xdr:nvSpPr>
      <xdr:spPr>
        <a:xfrm>
          <a:off x="15430500" y="95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94309</xdr:rowOff>
    </xdr:from>
    <xdr:ext cx="534377" cy="259045"/>
    <xdr:sp macro="" textlink="">
      <xdr:nvSpPr>
        <xdr:cNvPr id="589" name="テキスト ボックス 588"/>
        <xdr:cNvSpPr txBox="1"/>
      </xdr:nvSpPr>
      <xdr:spPr>
        <a:xfrm>
          <a:off x="15214111" y="93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130862</xdr:rowOff>
    </xdr:from>
    <xdr:to>
      <xdr:col>76</xdr:col>
      <xdr:colOff>165100</xdr:colOff>
      <xdr:row>57</xdr:row>
      <xdr:rowOff>61012</xdr:rowOff>
    </xdr:to>
    <xdr:sp macro="" textlink="">
      <xdr:nvSpPr>
        <xdr:cNvPr id="590" name="楕円 589"/>
        <xdr:cNvSpPr/>
      </xdr:nvSpPr>
      <xdr:spPr>
        <a:xfrm>
          <a:off x="14541500" y="97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77539</xdr:rowOff>
    </xdr:from>
    <xdr:ext cx="534377" cy="259045"/>
    <xdr:sp macro="" textlink="">
      <xdr:nvSpPr>
        <xdr:cNvPr id="591" name="テキスト ボックス 590"/>
        <xdr:cNvSpPr txBox="1"/>
      </xdr:nvSpPr>
      <xdr:spPr>
        <a:xfrm>
          <a:off x="14325111" y="95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151985</xdr:rowOff>
    </xdr:from>
    <xdr:to>
      <xdr:col>72</xdr:col>
      <xdr:colOff>38100</xdr:colOff>
      <xdr:row>57</xdr:row>
      <xdr:rowOff>82135</xdr:rowOff>
    </xdr:to>
    <xdr:sp macro="" textlink="">
      <xdr:nvSpPr>
        <xdr:cNvPr id="592" name="楕円 591"/>
        <xdr:cNvSpPr/>
      </xdr:nvSpPr>
      <xdr:spPr>
        <a:xfrm>
          <a:off x="13652500" y="97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73262</xdr:rowOff>
    </xdr:from>
    <xdr:ext cx="534377" cy="259045"/>
    <xdr:sp macro="" textlink="">
      <xdr:nvSpPr>
        <xdr:cNvPr id="593" name="テキスト ボックス 592"/>
        <xdr:cNvSpPr txBox="1"/>
      </xdr:nvSpPr>
      <xdr:spPr>
        <a:xfrm>
          <a:off x="13436111" y="984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9878</xdr:rowOff>
    </xdr:from>
    <xdr:to>
      <xdr:col>67</xdr:col>
      <xdr:colOff>101600</xdr:colOff>
      <xdr:row>56</xdr:row>
      <xdr:rowOff>111478</xdr:rowOff>
    </xdr:to>
    <xdr:sp macro="" textlink="">
      <xdr:nvSpPr>
        <xdr:cNvPr id="594" name="楕円 593"/>
        <xdr:cNvSpPr/>
      </xdr:nvSpPr>
      <xdr:spPr>
        <a:xfrm>
          <a:off x="12763500" y="96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128005</xdr:rowOff>
    </xdr:from>
    <xdr:ext cx="534377" cy="259045"/>
    <xdr:sp macro="" textlink="">
      <xdr:nvSpPr>
        <xdr:cNvPr id="595" name="テキスト ボックス 594"/>
        <xdr:cNvSpPr txBox="1"/>
      </xdr:nvSpPr>
      <xdr:spPr>
        <a:xfrm>
          <a:off x="12547111" y="938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27180</xdr:rowOff>
    </xdr:from>
    <xdr:to>
      <xdr:col>85</xdr:col>
      <xdr:colOff>127000</xdr:colOff>
      <xdr:row>79</xdr:row>
      <xdr:rowOff>33142</xdr:rowOff>
    </xdr:to>
    <xdr:cxnSp macro="">
      <xdr:nvCxnSpPr>
        <xdr:cNvPr id="624" name="直線コネクタ 623"/>
        <xdr:cNvCxnSpPr/>
      </xdr:nvCxnSpPr>
      <xdr:spPr>
        <a:xfrm>
          <a:off x="15481300" y="13571730"/>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27180</xdr:rowOff>
    </xdr:from>
    <xdr:to>
      <xdr:col>81</xdr:col>
      <xdr:colOff>50800</xdr:colOff>
      <xdr:row>79</xdr:row>
      <xdr:rowOff>35855</xdr:rowOff>
    </xdr:to>
    <xdr:cxnSp macro="">
      <xdr:nvCxnSpPr>
        <xdr:cNvPr id="627" name="直線コネクタ 626"/>
        <xdr:cNvCxnSpPr/>
      </xdr:nvCxnSpPr>
      <xdr:spPr>
        <a:xfrm flipV="1">
          <a:off x="14592300" y="13571730"/>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22912</xdr:rowOff>
    </xdr:from>
    <xdr:to>
      <xdr:col>76</xdr:col>
      <xdr:colOff>114300</xdr:colOff>
      <xdr:row>79</xdr:row>
      <xdr:rowOff>35855</xdr:rowOff>
    </xdr:to>
    <xdr:cxnSp macro="">
      <xdr:nvCxnSpPr>
        <xdr:cNvPr id="630" name="直線コネクタ 629"/>
        <xdr:cNvCxnSpPr/>
      </xdr:nvCxnSpPr>
      <xdr:spPr>
        <a:xfrm>
          <a:off x="13703300" y="13567462"/>
          <a:ext cx="8890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22912</xdr:rowOff>
    </xdr:from>
    <xdr:to>
      <xdr:col>71</xdr:col>
      <xdr:colOff>177800</xdr:colOff>
      <xdr:row>79</xdr:row>
      <xdr:rowOff>38857</xdr:rowOff>
    </xdr:to>
    <xdr:cxnSp macro="">
      <xdr:nvCxnSpPr>
        <xdr:cNvPr id="633" name="直線コネクタ 632"/>
        <xdr:cNvCxnSpPr/>
      </xdr:nvCxnSpPr>
      <xdr:spPr>
        <a:xfrm flipV="1">
          <a:off x="12814300" y="13567462"/>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153792</xdr:rowOff>
    </xdr:from>
    <xdr:to>
      <xdr:col>85</xdr:col>
      <xdr:colOff>177800</xdr:colOff>
      <xdr:row>79</xdr:row>
      <xdr:rowOff>83942</xdr:rowOff>
    </xdr:to>
    <xdr:sp macro="" textlink="">
      <xdr:nvSpPr>
        <xdr:cNvPr id="643" name="楕円 642"/>
        <xdr:cNvSpPr/>
      </xdr:nvSpPr>
      <xdr:spPr>
        <a:xfrm>
          <a:off x="16268700" y="135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469744" cy="259045"/>
    <xdr:sp macro="" textlink="">
      <xdr:nvSpPr>
        <xdr:cNvPr id="644" name="災害復旧費該当値テキスト"/>
        <xdr:cNvSpPr txBox="1"/>
      </xdr:nvSpPr>
      <xdr:spPr>
        <a:xfrm>
          <a:off x="16370300" y="1350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147830</xdr:rowOff>
    </xdr:from>
    <xdr:to>
      <xdr:col>81</xdr:col>
      <xdr:colOff>101600</xdr:colOff>
      <xdr:row>79</xdr:row>
      <xdr:rowOff>77980</xdr:rowOff>
    </xdr:to>
    <xdr:sp macro="" textlink="">
      <xdr:nvSpPr>
        <xdr:cNvPr id="645" name="楕円 644"/>
        <xdr:cNvSpPr/>
      </xdr:nvSpPr>
      <xdr:spPr>
        <a:xfrm>
          <a:off x="15430500" y="135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69107</xdr:rowOff>
    </xdr:from>
    <xdr:ext cx="469744" cy="259045"/>
    <xdr:sp macro="" textlink="">
      <xdr:nvSpPr>
        <xdr:cNvPr id="646" name="テキスト ボックス 645"/>
        <xdr:cNvSpPr txBox="1"/>
      </xdr:nvSpPr>
      <xdr:spPr>
        <a:xfrm>
          <a:off x="15246428" y="136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156505</xdr:rowOff>
    </xdr:from>
    <xdr:to>
      <xdr:col>76</xdr:col>
      <xdr:colOff>165100</xdr:colOff>
      <xdr:row>79</xdr:row>
      <xdr:rowOff>86655</xdr:rowOff>
    </xdr:to>
    <xdr:sp macro="" textlink="">
      <xdr:nvSpPr>
        <xdr:cNvPr id="647" name="楕円 646"/>
        <xdr:cNvSpPr/>
      </xdr:nvSpPr>
      <xdr:spPr>
        <a:xfrm>
          <a:off x="14541500" y="135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77782</xdr:rowOff>
    </xdr:from>
    <xdr:ext cx="469744" cy="259045"/>
    <xdr:sp macro="" textlink="">
      <xdr:nvSpPr>
        <xdr:cNvPr id="648" name="テキスト ボックス 647"/>
        <xdr:cNvSpPr txBox="1"/>
      </xdr:nvSpPr>
      <xdr:spPr>
        <a:xfrm>
          <a:off x="14357428" y="136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143562</xdr:rowOff>
    </xdr:from>
    <xdr:to>
      <xdr:col>72</xdr:col>
      <xdr:colOff>38100</xdr:colOff>
      <xdr:row>79</xdr:row>
      <xdr:rowOff>73712</xdr:rowOff>
    </xdr:to>
    <xdr:sp macro="" textlink="">
      <xdr:nvSpPr>
        <xdr:cNvPr id="649" name="楕円 648"/>
        <xdr:cNvSpPr/>
      </xdr:nvSpPr>
      <xdr:spPr>
        <a:xfrm>
          <a:off x="13652500" y="135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90239</xdr:rowOff>
    </xdr:from>
    <xdr:ext cx="469744" cy="259045"/>
    <xdr:sp macro="" textlink="">
      <xdr:nvSpPr>
        <xdr:cNvPr id="650" name="テキスト ボックス 649"/>
        <xdr:cNvSpPr txBox="1"/>
      </xdr:nvSpPr>
      <xdr:spPr>
        <a:xfrm>
          <a:off x="13468428" y="1329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159507</xdr:rowOff>
    </xdr:from>
    <xdr:to>
      <xdr:col>67</xdr:col>
      <xdr:colOff>101600</xdr:colOff>
      <xdr:row>79</xdr:row>
      <xdr:rowOff>89657</xdr:rowOff>
    </xdr:to>
    <xdr:sp macro="" textlink="">
      <xdr:nvSpPr>
        <xdr:cNvPr id="651" name="楕円 650"/>
        <xdr:cNvSpPr/>
      </xdr:nvSpPr>
      <xdr:spPr>
        <a:xfrm>
          <a:off x="12763500" y="135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80784</xdr:rowOff>
    </xdr:from>
    <xdr:ext cx="469744" cy="259045"/>
    <xdr:sp macro="" textlink="">
      <xdr:nvSpPr>
        <xdr:cNvPr id="652" name="テキスト ボックス 651"/>
        <xdr:cNvSpPr txBox="1"/>
      </xdr:nvSpPr>
      <xdr:spPr>
        <a:xfrm>
          <a:off x="12579428" y="1362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168087</xdr:rowOff>
    </xdr:from>
    <xdr:to>
      <xdr:col>85</xdr:col>
      <xdr:colOff>127000</xdr:colOff>
      <xdr:row>97</xdr:row>
      <xdr:rowOff>38988</xdr:rowOff>
    </xdr:to>
    <xdr:cxnSp macro="">
      <xdr:nvCxnSpPr>
        <xdr:cNvPr id="679" name="直線コネクタ 678"/>
        <xdr:cNvCxnSpPr/>
      </xdr:nvCxnSpPr>
      <xdr:spPr>
        <a:xfrm flipV="1">
          <a:off x="15481300" y="16627287"/>
          <a:ext cx="838200" cy="4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38988</xdr:rowOff>
    </xdr:from>
    <xdr:to>
      <xdr:col>81</xdr:col>
      <xdr:colOff>50800</xdr:colOff>
      <xdr:row>97</xdr:row>
      <xdr:rowOff>41864</xdr:rowOff>
    </xdr:to>
    <xdr:cxnSp macro="">
      <xdr:nvCxnSpPr>
        <xdr:cNvPr id="682" name="直線コネクタ 681"/>
        <xdr:cNvCxnSpPr/>
      </xdr:nvCxnSpPr>
      <xdr:spPr>
        <a:xfrm flipV="1">
          <a:off x="14592300" y="16669638"/>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41864</xdr:rowOff>
    </xdr:from>
    <xdr:to>
      <xdr:col>76</xdr:col>
      <xdr:colOff>114300</xdr:colOff>
      <xdr:row>97</xdr:row>
      <xdr:rowOff>51296</xdr:rowOff>
    </xdr:to>
    <xdr:cxnSp macro="">
      <xdr:nvCxnSpPr>
        <xdr:cNvPr id="685" name="直線コネクタ 684"/>
        <xdr:cNvCxnSpPr/>
      </xdr:nvCxnSpPr>
      <xdr:spPr>
        <a:xfrm flipV="1">
          <a:off x="13703300" y="16672514"/>
          <a:ext cx="8890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49692</xdr:rowOff>
    </xdr:from>
    <xdr:to>
      <xdr:col>71</xdr:col>
      <xdr:colOff>177800</xdr:colOff>
      <xdr:row>97</xdr:row>
      <xdr:rowOff>51296</xdr:rowOff>
    </xdr:to>
    <xdr:cxnSp macro="">
      <xdr:nvCxnSpPr>
        <xdr:cNvPr id="688" name="直線コネクタ 687"/>
        <xdr:cNvCxnSpPr/>
      </xdr:nvCxnSpPr>
      <xdr:spPr>
        <a:xfrm>
          <a:off x="12814300" y="16680342"/>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117287</xdr:rowOff>
    </xdr:from>
    <xdr:to>
      <xdr:col>85</xdr:col>
      <xdr:colOff>177800</xdr:colOff>
      <xdr:row>97</xdr:row>
      <xdr:rowOff>47437</xdr:rowOff>
    </xdr:to>
    <xdr:sp macro="" textlink="">
      <xdr:nvSpPr>
        <xdr:cNvPr id="698" name="楕円 697"/>
        <xdr:cNvSpPr/>
      </xdr:nvSpPr>
      <xdr:spPr>
        <a:xfrm>
          <a:off x="16268700" y="165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140164</xdr:rowOff>
    </xdr:from>
    <xdr:ext cx="534377" cy="259045"/>
    <xdr:sp macro="" textlink="">
      <xdr:nvSpPr>
        <xdr:cNvPr id="699" name="公債費該当値テキスト"/>
        <xdr:cNvSpPr txBox="1"/>
      </xdr:nvSpPr>
      <xdr:spPr>
        <a:xfrm>
          <a:off x="16370300" y="1642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159638</xdr:rowOff>
    </xdr:from>
    <xdr:to>
      <xdr:col>81</xdr:col>
      <xdr:colOff>101600</xdr:colOff>
      <xdr:row>97</xdr:row>
      <xdr:rowOff>89788</xdr:rowOff>
    </xdr:to>
    <xdr:sp macro="" textlink="">
      <xdr:nvSpPr>
        <xdr:cNvPr id="700" name="楕円 699"/>
        <xdr:cNvSpPr/>
      </xdr:nvSpPr>
      <xdr:spPr>
        <a:xfrm>
          <a:off x="15430500" y="166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106315</xdr:rowOff>
    </xdr:from>
    <xdr:ext cx="534377" cy="259045"/>
    <xdr:sp macro="" textlink="">
      <xdr:nvSpPr>
        <xdr:cNvPr id="701" name="テキスト ボックス 700"/>
        <xdr:cNvSpPr txBox="1"/>
      </xdr:nvSpPr>
      <xdr:spPr>
        <a:xfrm>
          <a:off x="15214111" y="1639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162514</xdr:rowOff>
    </xdr:from>
    <xdr:to>
      <xdr:col>76</xdr:col>
      <xdr:colOff>165100</xdr:colOff>
      <xdr:row>97</xdr:row>
      <xdr:rowOff>92664</xdr:rowOff>
    </xdr:to>
    <xdr:sp macro="" textlink="">
      <xdr:nvSpPr>
        <xdr:cNvPr id="702" name="楕円 701"/>
        <xdr:cNvSpPr/>
      </xdr:nvSpPr>
      <xdr:spPr>
        <a:xfrm>
          <a:off x="14541500" y="166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109191</xdr:rowOff>
    </xdr:from>
    <xdr:ext cx="534377" cy="259045"/>
    <xdr:sp macro="" textlink="">
      <xdr:nvSpPr>
        <xdr:cNvPr id="703" name="テキスト ボックス 702"/>
        <xdr:cNvSpPr txBox="1"/>
      </xdr:nvSpPr>
      <xdr:spPr>
        <a:xfrm>
          <a:off x="14325111" y="1639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496</xdr:rowOff>
    </xdr:from>
    <xdr:to>
      <xdr:col>72</xdr:col>
      <xdr:colOff>38100</xdr:colOff>
      <xdr:row>97</xdr:row>
      <xdr:rowOff>102096</xdr:rowOff>
    </xdr:to>
    <xdr:sp macro="" textlink="">
      <xdr:nvSpPr>
        <xdr:cNvPr id="704" name="楕円 703"/>
        <xdr:cNvSpPr/>
      </xdr:nvSpPr>
      <xdr:spPr>
        <a:xfrm>
          <a:off x="13652500" y="166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118623</xdr:rowOff>
    </xdr:from>
    <xdr:ext cx="534377" cy="259045"/>
    <xdr:sp macro="" textlink="">
      <xdr:nvSpPr>
        <xdr:cNvPr id="705" name="テキスト ボックス 704"/>
        <xdr:cNvSpPr txBox="1"/>
      </xdr:nvSpPr>
      <xdr:spPr>
        <a:xfrm>
          <a:off x="13436111" y="164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170342</xdr:rowOff>
    </xdr:from>
    <xdr:to>
      <xdr:col>67</xdr:col>
      <xdr:colOff>101600</xdr:colOff>
      <xdr:row>97</xdr:row>
      <xdr:rowOff>100492</xdr:rowOff>
    </xdr:to>
    <xdr:sp macro="" textlink="">
      <xdr:nvSpPr>
        <xdr:cNvPr id="706" name="楕円 705"/>
        <xdr:cNvSpPr/>
      </xdr:nvSpPr>
      <xdr:spPr>
        <a:xfrm>
          <a:off x="12763500" y="166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117019</xdr:rowOff>
    </xdr:from>
    <xdr:ext cx="534377" cy="259045"/>
    <xdr:sp macro="" textlink="">
      <xdr:nvSpPr>
        <xdr:cNvPr id="707" name="テキスト ボックス 706"/>
        <xdr:cNvSpPr txBox="1"/>
      </xdr:nvSpPr>
      <xdr:spPr>
        <a:xfrm>
          <a:off x="12547111" y="164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消防費が昨年度よりも</a:t>
          </a:r>
          <a:r>
            <a:rPr kumimoji="1" lang="en-US" altLang="ja-JP" sz="1200">
              <a:latin typeface="ＭＳ Ｐゴシック" panose="020B0600070205080204" pitchFamily="50" charset="-128"/>
              <a:ea typeface="ＭＳ Ｐゴシック" panose="020B0600070205080204" pitchFamily="50" charset="-128"/>
            </a:rPr>
            <a:t>26,861</a:t>
          </a:r>
          <a:r>
            <a:rPr kumimoji="1" lang="ja-JP" altLang="en-US" sz="1200">
              <a:latin typeface="ＭＳ Ｐゴシック" panose="020B0600070205080204" pitchFamily="50" charset="-128"/>
              <a:ea typeface="ＭＳ Ｐゴシック" panose="020B0600070205080204" pitchFamily="50" charset="-128"/>
            </a:rPr>
            <a:t>円減少しているのは、防災行政無線施設整備事業が完了したためである。類似団体平均値よりも</a:t>
          </a:r>
          <a:r>
            <a:rPr kumimoji="1" lang="en-US" altLang="ja-JP" sz="1200">
              <a:latin typeface="ＭＳ Ｐゴシック" panose="020B0600070205080204" pitchFamily="50" charset="-128"/>
              <a:ea typeface="ＭＳ Ｐゴシック" panose="020B0600070205080204" pitchFamily="50" charset="-128"/>
            </a:rPr>
            <a:t>2,989</a:t>
          </a:r>
          <a:r>
            <a:rPr kumimoji="1" lang="ja-JP" altLang="en-US" sz="1200">
              <a:latin typeface="ＭＳ Ｐゴシック" panose="020B0600070205080204" pitchFamily="50" charset="-128"/>
              <a:ea typeface="ＭＳ Ｐゴシック" panose="020B0600070205080204" pitchFamily="50" charset="-128"/>
            </a:rPr>
            <a:t>円下回ることとなった。総務費が昨年度よりも</a:t>
          </a:r>
          <a:r>
            <a:rPr kumimoji="1" lang="en-US" altLang="ja-JP" sz="1200">
              <a:latin typeface="ＭＳ Ｐゴシック" panose="020B0600070205080204" pitchFamily="50" charset="-128"/>
              <a:ea typeface="ＭＳ Ｐゴシック" panose="020B0600070205080204" pitchFamily="50" charset="-128"/>
            </a:rPr>
            <a:t>172,087</a:t>
          </a:r>
          <a:r>
            <a:rPr kumimoji="1" lang="ja-JP" altLang="en-US" sz="1200">
              <a:latin typeface="ＭＳ Ｐゴシック" panose="020B0600070205080204" pitchFamily="50" charset="-128"/>
              <a:ea typeface="ＭＳ Ｐゴシック" panose="020B0600070205080204" pitchFamily="50" charset="-128"/>
            </a:rPr>
            <a:t>円減少しているのは定額給付金事業や庁舎建設事業の完了に伴うものであり、その結果類似団体平均値よりも</a:t>
          </a:r>
          <a:r>
            <a:rPr kumimoji="1" lang="en-US" altLang="ja-JP" sz="1200">
              <a:latin typeface="ＭＳ Ｐゴシック" panose="020B0600070205080204" pitchFamily="50" charset="-128"/>
              <a:ea typeface="ＭＳ Ｐゴシック" panose="020B0600070205080204" pitchFamily="50" charset="-128"/>
            </a:rPr>
            <a:t>64,493</a:t>
          </a:r>
          <a:r>
            <a:rPr kumimoji="1" lang="ja-JP" altLang="en-US" sz="1200">
              <a:latin typeface="ＭＳ Ｐゴシック" panose="020B0600070205080204" pitchFamily="50" charset="-128"/>
              <a:ea typeface="ＭＳ Ｐゴシック" panose="020B0600070205080204" pitchFamily="50" charset="-128"/>
            </a:rPr>
            <a:t>円高かったのが、</a:t>
          </a:r>
          <a:r>
            <a:rPr kumimoji="1" lang="en-US" altLang="ja-JP" sz="1200">
              <a:latin typeface="ＭＳ Ｐゴシック" panose="020B0600070205080204" pitchFamily="50" charset="-128"/>
              <a:ea typeface="ＭＳ Ｐゴシック" panose="020B0600070205080204" pitchFamily="50" charset="-128"/>
            </a:rPr>
            <a:t>12,373</a:t>
          </a:r>
          <a:r>
            <a:rPr kumimoji="1" lang="ja-JP" altLang="en-US" sz="1200">
              <a:latin typeface="ＭＳ Ｐゴシック" panose="020B0600070205080204" pitchFamily="50" charset="-128"/>
              <a:ea typeface="ＭＳ Ｐゴシック" panose="020B0600070205080204" pitchFamily="50" charset="-128"/>
            </a:rPr>
            <a:t>円低くなった。農林水産業費は、漁港施設整備完了等に伴い</a:t>
          </a:r>
          <a:r>
            <a:rPr kumimoji="1" lang="en-US" altLang="ja-JP" sz="1200">
              <a:latin typeface="ＭＳ Ｐゴシック" panose="020B0600070205080204" pitchFamily="50" charset="-128"/>
              <a:ea typeface="ＭＳ Ｐゴシック" panose="020B0600070205080204" pitchFamily="50" charset="-128"/>
            </a:rPr>
            <a:t>5,658</a:t>
          </a:r>
          <a:r>
            <a:rPr kumimoji="1" lang="ja-JP" altLang="en-US" sz="1200">
              <a:latin typeface="ＭＳ Ｐゴシック" panose="020B0600070205080204" pitchFamily="50" charset="-128"/>
              <a:ea typeface="ＭＳ Ｐゴシック" panose="020B0600070205080204" pitchFamily="50" charset="-128"/>
            </a:rPr>
            <a:t>円減少になったが、慢性的に類似団体平均値を上回る傾向がある。これは山間部に谷が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つあることや海に面しているといった地理的要因があり、人口の割に対応しなければならない面積が広いことが考えられる。教育費は小学校建設業務に伴い</a:t>
          </a:r>
          <a:r>
            <a:rPr kumimoji="1" lang="en-US" altLang="ja-JP" sz="1200">
              <a:latin typeface="ＭＳ Ｐゴシック" panose="020B0600070205080204" pitchFamily="50" charset="-128"/>
              <a:ea typeface="ＭＳ Ｐゴシック" panose="020B0600070205080204" pitchFamily="50" charset="-128"/>
            </a:rPr>
            <a:t>15,549</a:t>
          </a:r>
          <a:r>
            <a:rPr kumimoji="1" lang="ja-JP" altLang="en-US" sz="1200">
              <a:latin typeface="ＭＳ Ｐゴシック" panose="020B0600070205080204" pitchFamily="50" charset="-128"/>
              <a:ea typeface="ＭＳ Ｐゴシック" panose="020B0600070205080204" pitchFamily="50" charset="-128"/>
            </a:rPr>
            <a:t>円増加した。町内小中学校の統廃合が行えておらず少人数学校を複数有しているため、慢性的に類似団体平均を上回る傾向にある。令和</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度開校を目指し、小中学校の規模適正化を目標に小中一貫校建設事業が予定されているため、長期的には改善をする予定である。民生費は住民税非課税世帯等特別臨時給付金事業や子育て世帯臨時特例給付金が要因で、昨年度よりも</a:t>
          </a:r>
          <a:r>
            <a:rPr kumimoji="1" lang="en-US" altLang="ja-JP" sz="1200">
              <a:latin typeface="ＭＳ Ｐゴシック" panose="020B0600070205080204" pitchFamily="50" charset="-128"/>
              <a:ea typeface="ＭＳ Ｐゴシック" panose="020B0600070205080204" pitchFamily="50" charset="-128"/>
            </a:rPr>
            <a:t>30,706</a:t>
          </a:r>
          <a:r>
            <a:rPr kumimoji="1" lang="ja-JP" altLang="en-US" sz="1200">
              <a:latin typeface="ＭＳ Ｐゴシック" panose="020B0600070205080204" pitchFamily="50" charset="-128"/>
              <a:ea typeface="ＭＳ Ｐゴシック" panose="020B0600070205080204" pitchFamily="50" charset="-128"/>
            </a:rPr>
            <a:t>円増加している。しかしそれを考慮せずとも慢性的に類似団体平均値を大きく上回っているため事業の見直しを行い抑制に努める必要がある。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財政調整基金残高、実質収支額及び実質単年度収支に関し、標準財政規模比となっており、分母である標準財政規模が普通交付税の再算定により</a:t>
          </a:r>
          <a:r>
            <a:rPr kumimoji="1" lang="en-US" altLang="ja-JP" sz="1100">
              <a:latin typeface="ＭＳ ゴシック" pitchFamily="49" charset="-128"/>
              <a:ea typeface="ＭＳ ゴシック" pitchFamily="49" charset="-128"/>
            </a:rPr>
            <a:t>7.34</a:t>
          </a:r>
          <a:r>
            <a:rPr kumimoji="1" lang="ja-JP" altLang="en-US" sz="1100">
              <a:latin typeface="ＭＳ ゴシック" pitchFamily="49" charset="-128"/>
              <a:ea typeface="ＭＳ ゴシック" pitchFamily="49" charset="-128"/>
            </a:rPr>
            <a:t>％増加しているため、各指標の分子の値の変化で分析を行う。財政調整基金残高は昨年度より</a:t>
          </a:r>
          <a:r>
            <a:rPr kumimoji="1" lang="en-US" altLang="ja-JP" sz="1100">
              <a:latin typeface="ＭＳ ゴシック" pitchFamily="49" charset="-128"/>
              <a:ea typeface="ＭＳ ゴシック" pitchFamily="49" charset="-128"/>
            </a:rPr>
            <a:t>116</a:t>
          </a:r>
          <a:r>
            <a:rPr kumimoji="1" lang="ja-JP" altLang="en-US" sz="1100">
              <a:latin typeface="ＭＳ ゴシック" pitchFamily="49" charset="-128"/>
              <a:ea typeface="ＭＳ ゴシック" pitchFamily="49" charset="-128"/>
            </a:rPr>
            <a:t>百万円増加しており、交付税の再算定のうち令和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年度分臨時財政対策債以外を積立を行った結果である。実質収支額は昨年度よりも</a:t>
          </a:r>
          <a:r>
            <a:rPr kumimoji="1" lang="en-US" altLang="ja-JP" sz="1100">
              <a:latin typeface="ＭＳ ゴシック" pitchFamily="49" charset="-128"/>
              <a:ea typeface="ＭＳ ゴシック" pitchFamily="49" charset="-128"/>
            </a:rPr>
            <a:t>142</a:t>
          </a:r>
          <a:r>
            <a:rPr kumimoji="1" lang="ja-JP" altLang="en-US" sz="1100">
              <a:latin typeface="ＭＳ ゴシック" pitchFamily="49" charset="-128"/>
              <a:ea typeface="ＭＳ ゴシック" pitchFamily="49" charset="-128"/>
            </a:rPr>
            <a:t>百万円増加しており、この要因も普通交付税の再算定である。実質単年度収支は昨年度より</a:t>
          </a:r>
          <a:r>
            <a:rPr kumimoji="1" lang="en-US" altLang="ja-JP" sz="1100">
              <a:latin typeface="ＭＳ ゴシック" pitchFamily="49" charset="-128"/>
              <a:ea typeface="ＭＳ ゴシック" pitchFamily="49" charset="-128"/>
            </a:rPr>
            <a:t>378</a:t>
          </a:r>
          <a:r>
            <a:rPr kumimoji="1" lang="ja-JP" altLang="en-US" sz="1100">
              <a:latin typeface="ＭＳ ゴシック" pitchFamily="49" charset="-128"/>
              <a:ea typeface="ＭＳ ゴシック" pitchFamily="49" charset="-128"/>
            </a:rPr>
            <a:t>百万円増加し、</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ぶりに黒字となった。しかし、普通交付税の再交付という外的要因であるため、回復傾向に転じたと評価できない。このような状況であるが、老朽化施設の更新など大型事業が予定されているため、今後は行政評価を行い既存事業の抜本的な見直しを行い健全な財政運営を行い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それぞれの指標について標準財政規模比となっており、分母である標準財政規模が普通交付税の再算定により</a:t>
          </a:r>
          <a:r>
            <a:rPr kumimoji="1" lang="en-US" altLang="ja-JP" sz="1200">
              <a:latin typeface="ＭＳ ゴシック" pitchFamily="49" charset="-128"/>
              <a:ea typeface="ＭＳ ゴシック" pitchFamily="49" charset="-128"/>
            </a:rPr>
            <a:t>7.34</a:t>
          </a:r>
          <a:r>
            <a:rPr kumimoji="1" lang="ja-JP" altLang="en-US" sz="1200">
              <a:latin typeface="ＭＳ ゴシック" pitchFamily="49" charset="-128"/>
              <a:ea typeface="ＭＳ ゴシック" pitchFamily="49" charset="-128"/>
            </a:rPr>
            <a:t>％増加しているため、各指標の分子の値の変化で分析を行う。住宅新築資金等貸付事業特別会計について、赤字になっているが、昨年度よりも</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百万円増加しており、年々赤字額が減少している。これは貸付金の徴収業務に注力している成果である。一般会計については、標準財政規模比について減少傾向にあったが増加に転じた。金額ベースでは</a:t>
          </a:r>
          <a:r>
            <a:rPr kumimoji="1" lang="en-US" altLang="ja-JP" sz="1200">
              <a:latin typeface="ＭＳ ゴシック" pitchFamily="49" charset="-128"/>
              <a:ea typeface="ＭＳ ゴシック" pitchFamily="49" charset="-128"/>
            </a:rPr>
            <a:t>126</a:t>
          </a:r>
          <a:r>
            <a:rPr kumimoji="1" lang="ja-JP" altLang="en-US" sz="1200">
              <a:latin typeface="ＭＳ ゴシック" pitchFamily="49" charset="-128"/>
              <a:ea typeface="ＭＳ ゴシック" pitchFamily="49" charset="-128"/>
            </a:rPr>
            <a:t>百万円増加しており、普通交付税の再算定が要因である。これは外的要因であるため回復傾向に転じたと評価できない。小中一貫校建設事業や図書館建設事業等の大型事業が控えているため、実質収支額の増のために抑制を行いたい。水道事業会計及び下水道事業会計については、資金余剰額がそれぞれ水道事業会計：</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百万円、下水道事業会計：</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百万円の増加となっている。これは流動負債の減が要因である。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DB30" sqref="DB30:DF30"/>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80</v>
      </c>
      <c r="C2" s="179"/>
      <c r="D2" s="180"/>
    </row>
    <row r="3" spans="1:119" ht="18.75" customHeight="1" thickBot="1">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13551520</v>
      </c>
      <c r="BO4" s="488"/>
      <c r="BP4" s="488"/>
      <c r="BQ4" s="488"/>
      <c r="BR4" s="488"/>
      <c r="BS4" s="488"/>
      <c r="BT4" s="488"/>
      <c r="BU4" s="489"/>
      <c r="BV4" s="487">
        <v>16437991</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10.9</v>
      </c>
      <c r="CU4" s="628"/>
      <c r="CV4" s="628"/>
      <c r="CW4" s="628"/>
      <c r="CX4" s="628"/>
      <c r="CY4" s="628"/>
      <c r="CZ4" s="628"/>
      <c r="DA4" s="629"/>
      <c r="DB4" s="627">
        <v>9.1999999999999993</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12736336</v>
      </c>
      <c r="BO5" s="459"/>
      <c r="BP5" s="459"/>
      <c r="BQ5" s="459"/>
      <c r="BR5" s="459"/>
      <c r="BS5" s="459"/>
      <c r="BT5" s="459"/>
      <c r="BU5" s="460"/>
      <c r="BV5" s="458">
        <v>15719841</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91.3</v>
      </c>
      <c r="CU5" s="456"/>
      <c r="CV5" s="456"/>
      <c r="CW5" s="456"/>
      <c r="CX5" s="456"/>
      <c r="CY5" s="456"/>
      <c r="CZ5" s="456"/>
      <c r="DA5" s="457"/>
      <c r="DB5" s="455">
        <v>98.2</v>
      </c>
      <c r="DC5" s="456"/>
      <c r="DD5" s="456"/>
      <c r="DE5" s="456"/>
      <c r="DF5" s="456"/>
      <c r="DG5" s="456"/>
      <c r="DH5" s="456"/>
      <c r="DI5" s="457"/>
    </row>
    <row r="6" spans="1:119" ht="18.75" customHeight="1">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815184</v>
      </c>
      <c r="BO6" s="459"/>
      <c r="BP6" s="459"/>
      <c r="BQ6" s="459"/>
      <c r="BR6" s="459"/>
      <c r="BS6" s="459"/>
      <c r="BT6" s="459"/>
      <c r="BU6" s="460"/>
      <c r="BV6" s="458">
        <v>718150</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94.1</v>
      </c>
      <c r="CU6" s="602"/>
      <c r="CV6" s="602"/>
      <c r="CW6" s="602"/>
      <c r="CX6" s="602"/>
      <c r="CY6" s="602"/>
      <c r="CZ6" s="602"/>
      <c r="DA6" s="603"/>
      <c r="DB6" s="601">
        <v>101.4</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138880</v>
      </c>
      <c r="BO7" s="459"/>
      <c r="BP7" s="459"/>
      <c r="BQ7" s="459"/>
      <c r="BR7" s="459"/>
      <c r="BS7" s="459"/>
      <c r="BT7" s="459"/>
      <c r="BU7" s="460"/>
      <c r="BV7" s="458">
        <v>184059</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6224954</v>
      </c>
      <c r="CU7" s="459"/>
      <c r="CV7" s="459"/>
      <c r="CW7" s="459"/>
      <c r="CX7" s="459"/>
      <c r="CY7" s="459"/>
      <c r="CZ7" s="459"/>
      <c r="DA7" s="460"/>
      <c r="DB7" s="458">
        <v>5799451</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676304</v>
      </c>
      <c r="BO8" s="459"/>
      <c r="BP8" s="459"/>
      <c r="BQ8" s="459"/>
      <c r="BR8" s="459"/>
      <c r="BS8" s="459"/>
      <c r="BT8" s="459"/>
      <c r="BU8" s="460"/>
      <c r="BV8" s="458">
        <v>534091</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0.34</v>
      </c>
      <c r="CU8" s="562"/>
      <c r="CV8" s="562"/>
      <c r="CW8" s="562"/>
      <c r="CX8" s="562"/>
      <c r="CY8" s="562"/>
      <c r="CZ8" s="562"/>
      <c r="DA8" s="563"/>
      <c r="DB8" s="561">
        <v>0.35</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17189</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93</v>
      </c>
      <c r="AV9" s="517"/>
      <c r="AW9" s="517"/>
      <c r="AX9" s="517"/>
      <c r="AY9" s="472" t="s">
        <v>115</v>
      </c>
      <c r="AZ9" s="473"/>
      <c r="BA9" s="473"/>
      <c r="BB9" s="473"/>
      <c r="BC9" s="473"/>
      <c r="BD9" s="473"/>
      <c r="BE9" s="473"/>
      <c r="BF9" s="473"/>
      <c r="BG9" s="473"/>
      <c r="BH9" s="473"/>
      <c r="BI9" s="473"/>
      <c r="BJ9" s="473"/>
      <c r="BK9" s="473"/>
      <c r="BL9" s="473"/>
      <c r="BM9" s="474"/>
      <c r="BN9" s="458">
        <v>142213</v>
      </c>
      <c r="BO9" s="459"/>
      <c r="BP9" s="459"/>
      <c r="BQ9" s="459"/>
      <c r="BR9" s="459"/>
      <c r="BS9" s="459"/>
      <c r="BT9" s="459"/>
      <c r="BU9" s="460"/>
      <c r="BV9" s="458">
        <v>-121880</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13.3</v>
      </c>
      <c r="CU9" s="456"/>
      <c r="CV9" s="456"/>
      <c r="CW9" s="456"/>
      <c r="CX9" s="456"/>
      <c r="CY9" s="456"/>
      <c r="CZ9" s="456"/>
      <c r="DA9" s="457"/>
      <c r="DB9" s="455">
        <v>12</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18587</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115755</v>
      </c>
      <c r="BO10" s="459"/>
      <c r="BP10" s="459"/>
      <c r="BQ10" s="459"/>
      <c r="BR10" s="459"/>
      <c r="BS10" s="459"/>
      <c r="BT10" s="459"/>
      <c r="BU10" s="460"/>
      <c r="BV10" s="458">
        <v>2095</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17489</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125</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137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17331</v>
      </c>
      <c r="S13" s="546"/>
      <c r="T13" s="546"/>
      <c r="U13" s="546"/>
      <c r="V13" s="547"/>
      <c r="W13" s="548" t="s">
        <v>139</v>
      </c>
      <c r="X13" s="444"/>
      <c r="Y13" s="444"/>
      <c r="Z13" s="444"/>
      <c r="AA13" s="444"/>
      <c r="AB13" s="445"/>
      <c r="AC13" s="411">
        <v>591</v>
      </c>
      <c r="AD13" s="412"/>
      <c r="AE13" s="412"/>
      <c r="AF13" s="412"/>
      <c r="AG13" s="413"/>
      <c r="AH13" s="411">
        <v>724</v>
      </c>
      <c r="AI13" s="412"/>
      <c r="AJ13" s="412"/>
      <c r="AK13" s="412"/>
      <c r="AL13" s="471"/>
      <c r="AM13" s="515" t="s">
        <v>140</v>
      </c>
      <c r="AN13" s="415"/>
      <c r="AO13" s="415"/>
      <c r="AP13" s="415"/>
      <c r="AQ13" s="415"/>
      <c r="AR13" s="415"/>
      <c r="AS13" s="415"/>
      <c r="AT13" s="416"/>
      <c r="AU13" s="516" t="s">
        <v>125</v>
      </c>
      <c r="AV13" s="517"/>
      <c r="AW13" s="517"/>
      <c r="AX13" s="517"/>
      <c r="AY13" s="472" t="s">
        <v>141</v>
      </c>
      <c r="AZ13" s="473"/>
      <c r="BA13" s="473"/>
      <c r="BB13" s="473"/>
      <c r="BC13" s="473"/>
      <c r="BD13" s="473"/>
      <c r="BE13" s="473"/>
      <c r="BF13" s="473"/>
      <c r="BG13" s="473"/>
      <c r="BH13" s="473"/>
      <c r="BI13" s="473"/>
      <c r="BJ13" s="473"/>
      <c r="BK13" s="473"/>
      <c r="BL13" s="473"/>
      <c r="BM13" s="474"/>
      <c r="BN13" s="458">
        <v>257968</v>
      </c>
      <c r="BO13" s="459"/>
      <c r="BP13" s="459"/>
      <c r="BQ13" s="459"/>
      <c r="BR13" s="459"/>
      <c r="BS13" s="459"/>
      <c r="BT13" s="459"/>
      <c r="BU13" s="460"/>
      <c r="BV13" s="458">
        <v>-119785</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9.3000000000000007</v>
      </c>
      <c r="CU13" s="456"/>
      <c r="CV13" s="456"/>
      <c r="CW13" s="456"/>
      <c r="CX13" s="456"/>
      <c r="CY13" s="456"/>
      <c r="CZ13" s="456"/>
      <c r="DA13" s="457"/>
      <c r="DB13" s="455">
        <v>8.5</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143</v>
      </c>
      <c r="M14" s="585"/>
      <c r="N14" s="585"/>
      <c r="O14" s="585"/>
      <c r="P14" s="585"/>
      <c r="Q14" s="586"/>
      <c r="R14" s="545">
        <v>17806</v>
      </c>
      <c r="S14" s="546"/>
      <c r="T14" s="546"/>
      <c r="U14" s="546"/>
      <c r="V14" s="547"/>
      <c r="W14" s="549"/>
      <c r="X14" s="447"/>
      <c r="Y14" s="447"/>
      <c r="Z14" s="447"/>
      <c r="AA14" s="447"/>
      <c r="AB14" s="448"/>
      <c r="AC14" s="538">
        <v>7.9</v>
      </c>
      <c r="AD14" s="539"/>
      <c r="AE14" s="539"/>
      <c r="AF14" s="539"/>
      <c r="AG14" s="540"/>
      <c r="AH14" s="538">
        <v>8.8000000000000007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39.700000000000003</v>
      </c>
      <c r="CU14" s="556"/>
      <c r="CV14" s="556"/>
      <c r="CW14" s="556"/>
      <c r="CX14" s="556"/>
      <c r="CY14" s="556"/>
      <c r="CZ14" s="556"/>
      <c r="DA14" s="557"/>
      <c r="DB14" s="555">
        <v>43.5</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145</v>
      </c>
      <c r="N15" s="543"/>
      <c r="O15" s="543"/>
      <c r="P15" s="543"/>
      <c r="Q15" s="544"/>
      <c r="R15" s="545">
        <v>17651</v>
      </c>
      <c r="S15" s="546"/>
      <c r="T15" s="546"/>
      <c r="U15" s="546"/>
      <c r="V15" s="547"/>
      <c r="W15" s="548" t="s">
        <v>146</v>
      </c>
      <c r="X15" s="444"/>
      <c r="Y15" s="444"/>
      <c r="Z15" s="444"/>
      <c r="AA15" s="444"/>
      <c r="AB15" s="445"/>
      <c r="AC15" s="411">
        <v>1887</v>
      </c>
      <c r="AD15" s="412"/>
      <c r="AE15" s="412"/>
      <c r="AF15" s="412"/>
      <c r="AG15" s="413"/>
      <c r="AH15" s="411">
        <v>2092</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1727219</v>
      </c>
      <c r="BO15" s="488"/>
      <c r="BP15" s="488"/>
      <c r="BQ15" s="488"/>
      <c r="BR15" s="488"/>
      <c r="BS15" s="488"/>
      <c r="BT15" s="488"/>
      <c r="BU15" s="489"/>
      <c r="BV15" s="487">
        <v>1869654</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25.1</v>
      </c>
      <c r="AD16" s="539"/>
      <c r="AE16" s="539"/>
      <c r="AF16" s="539"/>
      <c r="AG16" s="540"/>
      <c r="AH16" s="538">
        <v>25.5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5514170</v>
      </c>
      <c r="BO16" s="459"/>
      <c r="BP16" s="459"/>
      <c r="BQ16" s="459"/>
      <c r="BR16" s="459"/>
      <c r="BS16" s="459"/>
      <c r="BT16" s="459"/>
      <c r="BU16" s="460"/>
      <c r="BV16" s="458">
        <v>5143020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5025</v>
      </c>
      <c r="AD17" s="412"/>
      <c r="AE17" s="412"/>
      <c r="AF17" s="412"/>
      <c r="AG17" s="413"/>
      <c r="AH17" s="411">
        <v>5394</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2125197</v>
      </c>
      <c r="BO17" s="459"/>
      <c r="BP17" s="459"/>
      <c r="BQ17" s="459"/>
      <c r="BR17" s="459"/>
      <c r="BS17" s="459"/>
      <c r="BT17" s="459"/>
      <c r="BU17" s="460"/>
      <c r="BV17" s="458">
        <v>2314252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156</v>
      </c>
      <c r="C18" s="509"/>
      <c r="D18" s="509"/>
      <c r="E18" s="510"/>
      <c r="F18" s="510"/>
      <c r="G18" s="510"/>
      <c r="H18" s="510"/>
      <c r="I18" s="510"/>
      <c r="J18" s="510"/>
      <c r="K18" s="510"/>
      <c r="L18" s="511">
        <v>119.61</v>
      </c>
      <c r="M18" s="511"/>
      <c r="N18" s="511"/>
      <c r="O18" s="511"/>
      <c r="P18" s="511"/>
      <c r="Q18" s="511"/>
      <c r="R18" s="512"/>
      <c r="S18" s="512"/>
      <c r="T18" s="512"/>
      <c r="U18" s="512"/>
      <c r="V18" s="513"/>
      <c r="W18" s="529"/>
      <c r="X18" s="530"/>
      <c r="Y18" s="530"/>
      <c r="Z18" s="530"/>
      <c r="AA18" s="530"/>
      <c r="AB18" s="554"/>
      <c r="AC18" s="428">
        <v>67</v>
      </c>
      <c r="AD18" s="429"/>
      <c r="AE18" s="429"/>
      <c r="AF18" s="429"/>
      <c r="AG18" s="514"/>
      <c r="AH18" s="428">
        <v>65.7</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5882448</v>
      </c>
      <c r="BO18" s="459"/>
      <c r="BP18" s="459"/>
      <c r="BQ18" s="459"/>
      <c r="BR18" s="459"/>
      <c r="BS18" s="459"/>
      <c r="BT18" s="459"/>
      <c r="BU18" s="460"/>
      <c r="BV18" s="458">
        <v>5714513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158</v>
      </c>
      <c r="C19" s="509"/>
      <c r="D19" s="509"/>
      <c r="E19" s="510"/>
      <c r="F19" s="510"/>
      <c r="G19" s="510"/>
      <c r="H19" s="510"/>
      <c r="I19" s="510"/>
      <c r="J19" s="510"/>
      <c r="K19" s="510"/>
      <c r="L19" s="518">
        <v>144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8853807</v>
      </c>
      <c r="BO19" s="459"/>
      <c r="BP19" s="459"/>
      <c r="BQ19" s="459"/>
      <c r="BR19" s="459"/>
      <c r="BS19" s="459"/>
      <c r="BT19" s="459"/>
      <c r="BU19" s="460"/>
      <c r="BV19" s="458">
        <v>8539998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160</v>
      </c>
      <c r="C20" s="509"/>
      <c r="D20" s="509"/>
      <c r="E20" s="510"/>
      <c r="F20" s="510"/>
      <c r="G20" s="510"/>
      <c r="H20" s="510"/>
      <c r="I20" s="510"/>
      <c r="J20" s="510"/>
      <c r="K20" s="510"/>
      <c r="L20" s="518">
        <v>6963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12733251</v>
      </c>
      <c r="BO22" s="488"/>
      <c r="BP22" s="488"/>
      <c r="BQ22" s="488"/>
      <c r="BR22" s="488"/>
      <c r="BS22" s="488"/>
      <c r="BT22" s="488"/>
      <c r="BU22" s="489"/>
      <c r="BV22" s="487">
        <v>12862389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11261975</v>
      </c>
      <c r="BO23" s="459"/>
      <c r="BP23" s="459"/>
      <c r="BQ23" s="459"/>
      <c r="BR23" s="459"/>
      <c r="BS23" s="459"/>
      <c r="BT23" s="459"/>
      <c r="BU23" s="460"/>
      <c r="BV23" s="458">
        <v>11419437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170</v>
      </c>
      <c r="F24" s="415"/>
      <c r="G24" s="415"/>
      <c r="H24" s="415"/>
      <c r="I24" s="415"/>
      <c r="J24" s="415"/>
      <c r="K24" s="416"/>
      <c r="L24" s="411">
        <v>1</v>
      </c>
      <c r="M24" s="412"/>
      <c r="N24" s="412"/>
      <c r="O24" s="412"/>
      <c r="P24" s="413"/>
      <c r="Q24" s="411">
        <v>7460</v>
      </c>
      <c r="R24" s="412"/>
      <c r="S24" s="412"/>
      <c r="T24" s="412"/>
      <c r="U24" s="412"/>
      <c r="V24" s="413"/>
      <c r="W24" s="501"/>
      <c r="X24" s="438"/>
      <c r="Y24" s="439"/>
      <c r="Z24" s="414" t="s">
        <v>171</v>
      </c>
      <c r="AA24" s="415"/>
      <c r="AB24" s="415"/>
      <c r="AC24" s="415"/>
      <c r="AD24" s="415"/>
      <c r="AE24" s="415"/>
      <c r="AF24" s="415"/>
      <c r="AG24" s="416"/>
      <c r="AH24" s="411">
        <v>190</v>
      </c>
      <c r="AI24" s="412"/>
      <c r="AJ24" s="412"/>
      <c r="AK24" s="412"/>
      <c r="AL24" s="413"/>
      <c r="AM24" s="411">
        <v>559930</v>
      </c>
      <c r="AN24" s="412"/>
      <c r="AO24" s="412"/>
      <c r="AP24" s="412"/>
      <c r="AQ24" s="412"/>
      <c r="AR24" s="413"/>
      <c r="AS24" s="411">
        <v>2947</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10455663</v>
      </c>
      <c r="BO24" s="459"/>
      <c r="BP24" s="459"/>
      <c r="BQ24" s="459"/>
      <c r="BR24" s="459"/>
      <c r="BS24" s="459"/>
      <c r="BT24" s="459"/>
      <c r="BU24" s="460"/>
      <c r="BV24" s="458">
        <v>10342264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173</v>
      </c>
      <c r="F25" s="415"/>
      <c r="G25" s="415"/>
      <c r="H25" s="415"/>
      <c r="I25" s="415"/>
      <c r="J25" s="415"/>
      <c r="K25" s="416"/>
      <c r="L25" s="411">
        <v>1</v>
      </c>
      <c r="M25" s="412"/>
      <c r="N25" s="412"/>
      <c r="O25" s="412"/>
      <c r="P25" s="413"/>
      <c r="Q25" s="411">
        <v>5970</v>
      </c>
      <c r="R25" s="412"/>
      <c r="S25" s="412"/>
      <c r="T25" s="412"/>
      <c r="U25" s="412"/>
      <c r="V25" s="413"/>
      <c r="W25" s="501"/>
      <c r="X25" s="438"/>
      <c r="Y25" s="439"/>
      <c r="Z25" s="414" t="s">
        <v>174</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841455</v>
      </c>
      <c r="BO25" s="488"/>
      <c r="BP25" s="488"/>
      <c r="BQ25" s="488"/>
      <c r="BR25" s="488"/>
      <c r="BS25" s="488"/>
      <c r="BT25" s="488"/>
      <c r="BU25" s="489"/>
      <c r="BV25" s="487">
        <v>293328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5200</v>
      </c>
      <c r="R26" s="412"/>
      <c r="S26" s="412"/>
      <c r="T26" s="412"/>
      <c r="U26" s="412"/>
      <c r="V26" s="413"/>
      <c r="W26" s="501"/>
      <c r="X26" s="438"/>
      <c r="Y26" s="439"/>
      <c r="Z26" s="414" t="s">
        <v>177</v>
      </c>
      <c r="AA26" s="469"/>
      <c r="AB26" s="469"/>
      <c r="AC26" s="469"/>
      <c r="AD26" s="469"/>
      <c r="AE26" s="469"/>
      <c r="AF26" s="469"/>
      <c r="AG26" s="470"/>
      <c r="AH26" s="411">
        <v>19</v>
      </c>
      <c r="AI26" s="412"/>
      <c r="AJ26" s="412"/>
      <c r="AK26" s="412"/>
      <c r="AL26" s="413"/>
      <c r="AM26" s="411">
        <v>62016</v>
      </c>
      <c r="AN26" s="412"/>
      <c r="AO26" s="412"/>
      <c r="AP26" s="412"/>
      <c r="AQ26" s="412"/>
      <c r="AR26" s="413"/>
      <c r="AS26" s="411">
        <v>3264</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179</v>
      </c>
      <c r="F27" s="415"/>
      <c r="G27" s="415"/>
      <c r="H27" s="415"/>
      <c r="I27" s="415"/>
      <c r="J27" s="415"/>
      <c r="K27" s="416"/>
      <c r="L27" s="411">
        <v>1</v>
      </c>
      <c r="M27" s="412"/>
      <c r="N27" s="412"/>
      <c r="O27" s="412"/>
      <c r="P27" s="413"/>
      <c r="Q27" s="411">
        <v>3210</v>
      </c>
      <c r="R27" s="412"/>
      <c r="S27" s="412"/>
      <c r="T27" s="412"/>
      <c r="U27" s="412"/>
      <c r="V27" s="413"/>
      <c r="W27" s="501"/>
      <c r="X27" s="438"/>
      <c r="Y27" s="439"/>
      <c r="Z27" s="414" t="s">
        <v>180</v>
      </c>
      <c r="AA27" s="415"/>
      <c r="AB27" s="415"/>
      <c r="AC27" s="415"/>
      <c r="AD27" s="415"/>
      <c r="AE27" s="415"/>
      <c r="AF27" s="415"/>
      <c r="AG27" s="416"/>
      <c r="AH27" s="411" t="s">
        <v>137</v>
      </c>
      <c r="AI27" s="412"/>
      <c r="AJ27" s="412"/>
      <c r="AK27" s="412"/>
      <c r="AL27" s="413"/>
      <c r="AM27" s="411" t="s">
        <v>137</v>
      </c>
      <c r="AN27" s="412"/>
      <c r="AO27" s="412"/>
      <c r="AP27" s="412"/>
      <c r="AQ27" s="412"/>
      <c r="AR27" s="413"/>
      <c r="AS27" s="411" t="s">
        <v>137</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t="s">
        <v>137</v>
      </c>
      <c r="BO27" s="493"/>
      <c r="BP27" s="493"/>
      <c r="BQ27" s="493"/>
      <c r="BR27" s="493"/>
      <c r="BS27" s="493"/>
      <c r="BT27" s="493"/>
      <c r="BU27" s="494"/>
      <c r="BV27" s="492" t="s">
        <v>182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183</v>
      </c>
      <c r="F28" s="415"/>
      <c r="G28" s="415"/>
      <c r="H28" s="415"/>
      <c r="I28" s="415"/>
      <c r="J28" s="415"/>
      <c r="K28" s="416"/>
      <c r="L28" s="411">
        <v>1</v>
      </c>
      <c r="M28" s="412"/>
      <c r="N28" s="412"/>
      <c r="O28" s="412"/>
      <c r="P28" s="413"/>
      <c r="Q28" s="411">
        <v>2760</v>
      </c>
      <c r="R28" s="412"/>
      <c r="S28" s="412"/>
      <c r="T28" s="412"/>
      <c r="U28" s="412"/>
      <c r="V28" s="413"/>
      <c r="W28" s="501"/>
      <c r="X28" s="438"/>
      <c r="Y28" s="439"/>
      <c r="Z28" s="414" t="s">
        <v>184</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1866985</v>
      </c>
      <c r="BO28" s="488"/>
      <c r="BP28" s="488"/>
      <c r="BQ28" s="488"/>
      <c r="BR28" s="488"/>
      <c r="BS28" s="488"/>
      <c r="BT28" s="488"/>
      <c r="BU28" s="489"/>
      <c r="BV28" s="487">
        <v>1751230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186</v>
      </c>
      <c r="F29" s="415"/>
      <c r="G29" s="415"/>
      <c r="H29" s="415"/>
      <c r="I29" s="415"/>
      <c r="J29" s="415"/>
      <c r="K29" s="416"/>
      <c r="L29" s="411">
        <v>12</v>
      </c>
      <c r="M29" s="412"/>
      <c r="N29" s="412"/>
      <c r="O29" s="412"/>
      <c r="P29" s="413"/>
      <c r="Q29" s="411">
        <v>2610</v>
      </c>
      <c r="R29" s="412"/>
      <c r="S29" s="412"/>
      <c r="T29" s="412"/>
      <c r="U29" s="412"/>
      <c r="V29" s="413"/>
      <c r="W29" s="502"/>
      <c r="X29" s="503"/>
      <c r="Y29" s="504"/>
      <c r="Z29" s="414" t="s">
        <v>187</v>
      </c>
      <c r="AA29" s="415"/>
      <c r="AB29" s="415"/>
      <c r="AC29" s="415"/>
      <c r="AD29" s="415"/>
      <c r="AE29" s="415"/>
      <c r="AF29" s="415"/>
      <c r="AG29" s="416"/>
      <c r="AH29" s="411">
        <v>190</v>
      </c>
      <c r="AI29" s="412"/>
      <c r="AJ29" s="412"/>
      <c r="AK29" s="412"/>
      <c r="AL29" s="413"/>
      <c r="AM29" s="411">
        <v>559930</v>
      </c>
      <c r="AN29" s="412"/>
      <c r="AO29" s="412"/>
      <c r="AP29" s="412"/>
      <c r="AQ29" s="412"/>
      <c r="AR29" s="413"/>
      <c r="AS29" s="411">
        <v>2947</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1055067</v>
      </c>
      <c r="BO29" s="459"/>
      <c r="BP29" s="459"/>
      <c r="BQ29" s="459"/>
      <c r="BR29" s="459"/>
      <c r="BS29" s="459"/>
      <c r="BT29" s="459"/>
      <c r="BU29" s="460"/>
      <c r="BV29" s="458">
        <v>983174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98.6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3659458</v>
      </c>
      <c r="BO30" s="493"/>
      <c r="BP30" s="493"/>
      <c r="BQ30" s="493"/>
      <c r="BR30" s="493"/>
      <c r="BS30" s="493"/>
      <c r="BT30" s="493"/>
      <c r="BU30" s="494"/>
      <c r="BV30" s="492">
        <v>3546999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6</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IF('各会計、関係団体の財政状況及び健全化判断比率'!B30="","",'各会計、関係団体の財政状況及び健全化判断比率'!B30)</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福岡県市町村消防団員等公務災害補償組合（一般会計）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東九州コミュニティー放送</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7</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IF('各会計、関係団体の財政状況及び健全化判断比率'!B31="","",'各会計、関係団体の財政状況及び健全化判断比率'!B31)</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福岡県市町村職員退職手当組合（一般会計）</v>
      </c>
      <c r="BZ35" s="407"/>
      <c r="CA35" s="407"/>
      <c r="CB35" s="407"/>
      <c r="CC35" s="407"/>
      <c r="CD35" s="407"/>
      <c r="CE35" s="407"/>
      <c r="CF35" s="407"/>
      <c r="CG35" s="407"/>
      <c r="CH35" s="407"/>
      <c r="CI35" s="407"/>
      <c r="CJ35" s="407"/>
      <c r="CK35" s="407"/>
      <c r="CL35" s="407"/>
      <c r="CM35" s="407"/>
      <c r="CN35" s="178"/>
      <c r="CO35" s="406">
        <f t="shared" ref="CO35:CO43" si="3">IF(CQ35="","",CO34+1)</f>
        <v>21</v>
      </c>
      <c r="CP35" s="406"/>
      <c r="CQ35" s="407" t="str">
        <f>IF('各会計、関係団体の財政状況及び健全化判断比率'!BS8="","",'各会計、関係団体の財政状況及び健全化判断比率'!BS8)</f>
        <v>しいだサンコー</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奨学金貸付事業特別会計</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福岡県市町村職員退職手当組合（基金特別会計）</v>
      </c>
      <c r="BZ36" s="407"/>
      <c r="CA36" s="407"/>
      <c r="CB36" s="407"/>
      <c r="CC36" s="407"/>
      <c r="CD36" s="407"/>
      <c r="CE36" s="407"/>
      <c r="CF36" s="407"/>
      <c r="CG36" s="407"/>
      <c r="CH36" s="407"/>
      <c r="CI36" s="407"/>
      <c r="CJ36" s="407"/>
      <c r="CK36" s="407"/>
      <c r="CL36" s="407"/>
      <c r="CM36" s="407"/>
      <c r="CN36" s="178"/>
      <c r="CO36" s="406">
        <f t="shared" si="3"/>
        <v>22</v>
      </c>
      <c r="CP36" s="406"/>
      <c r="CQ36" s="407" t="str">
        <f>IF('各会計、関係団体の財政状況及び健全化判断比率'!BS9="","",'各会計、関係団体の財政状況及び健全化判断比率'!BS9)</f>
        <v>ついきプロヴァンス</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f>IF(E37="","",C36+1)</f>
        <v>4</v>
      </c>
      <c r="D37" s="406"/>
      <c r="E37" s="407" t="str">
        <f>IF('各会計、関係団体の財政状況及び健全化判断比率'!B10="","",'各会計、関係団体の財政状況及び健全化判断比率'!B10)</f>
        <v>椎田駅前周辺活性化促進事業特別会計</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福岡県自治会館管理組合（一般会計）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f t="shared" ref="C38:C43" si="5">IF(E38="","",C37+1)</f>
        <v>5</v>
      </c>
      <c r="D38" s="406"/>
      <c r="E38" s="407" t="str">
        <f>IF('各会計、関係団体の財政状況及び健全化判断比率'!B11="","",'各会計、関係団体の財政状況及び健全化判断比率'!B11)</f>
        <v>霊園事業特別会計</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京築広域市町村圏事務組合（一般会計）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京築広域市町村圏事務組合（広域圏消防特別会計）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築上郡自治会館等資産管理組合（一般会計）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福岡県自治振興組合（一般会計）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福岡県自治振興組合（公文書館事業特別会計）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福岡県介護保険広域連合（一般会計）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609</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DB30" sqref="DB30:DF30"/>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502</v>
      </c>
      <c r="G33" s="29" t="s">
        <v>503</v>
      </c>
      <c r="H33" s="29" t="s">
        <v>504</v>
      </c>
      <c r="I33" s="29" t="s">
        <v>505</v>
      </c>
      <c r="J33" s="30" t="s">
        <v>506</v>
      </c>
      <c r="K33" s="22"/>
      <c r="L33" s="22"/>
      <c r="M33" s="22"/>
      <c r="N33" s="22"/>
      <c r="O33" s="22"/>
      <c r="P33" s="22"/>
    </row>
    <row r="34" spans="1:16" ht="39" customHeight="1">
      <c r="A34" s="22"/>
      <c r="B34" s="31"/>
      <c r="C34" s="1215" t="s">
        <v>510</v>
      </c>
      <c r="D34" s="1215"/>
      <c r="E34" s="1216"/>
      <c r="F34" s="32" t="s">
        <v>511</v>
      </c>
      <c r="G34" s="33" t="s">
        <v>512</v>
      </c>
      <c r="H34" s="33" t="s">
        <v>513</v>
      </c>
      <c r="I34" s="33" t="s">
        <v>514</v>
      </c>
      <c r="J34" s="34" t="s">
        <v>515</v>
      </c>
      <c r="K34" s="22"/>
      <c r="L34" s="22"/>
      <c r="M34" s="22"/>
      <c r="N34" s="22"/>
      <c r="O34" s="22"/>
      <c r="P34" s="22"/>
    </row>
    <row r="35" spans="1:16" ht="39" customHeight="1">
      <c r="A35" s="22"/>
      <c r="B35" s="35"/>
      <c r="C35" s="1209" t="s">
        <v>516</v>
      </c>
      <c r="D35" s="1210"/>
      <c r="E35" s="1211"/>
      <c r="F35" s="36">
        <v>25.22</v>
      </c>
      <c r="G35" s="37">
        <v>20.46</v>
      </c>
      <c r="H35" s="37">
        <v>14.26</v>
      </c>
      <c r="I35" s="37">
        <v>11.75</v>
      </c>
      <c r="J35" s="38">
        <v>12.97</v>
      </c>
      <c r="K35" s="22"/>
      <c r="L35" s="22"/>
      <c r="M35" s="22"/>
      <c r="N35" s="22"/>
      <c r="O35" s="22"/>
      <c r="P35" s="22"/>
    </row>
    <row r="36" spans="1:16" ht="39" customHeight="1">
      <c r="A36" s="22"/>
      <c r="B36" s="35"/>
      <c r="C36" s="1209" t="s">
        <v>517</v>
      </c>
      <c r="D36" s="1210"/>
      <c r="E36" s="1211"/>
      <c r="F36" s="36">
        <v>5.66</v>
      </c>
      <c r="G36" s="37">
        <v>7.93</v>
      </c>
      <c r="H36" s="37">
        <v>9.77</v>
      </c>
      <c r="I36" s="37">
        <v>11.22</v>
      </c>
      <c r="J36" s="38">
        <v>11.75</v>
      </c>
      <c r="K36" s="22"/>
      <c r="L36" s="22"/>
      <c r="M36" s="22"/>
      <c r="N36" s="22"/>
      <c r="O36" s="22"/>
      <c r="P36" s="22"/>
    </row>
    <row r="37" spans="1:16" ht="39" customHeight="1">
      <c r="A37" s="22"/>
      <c r="B37" s="35"/>
      <c r="C37" s="1209" t="s">
        <v>518</v>
      </c>
      <c r="D37" s="1210"/>
      <c r="E37" s="1211"/>
      <c r="F37" s="36">
        <v>3.64</v>
      </c>
      <c r="G37" s="37">
        <v>4.04</v>
      </c>
      <c r="H37" s="37">
        <v>6.18</v>
      </c>
      <c r="I37" s="37">
        <v>7.93</v>
      </c>
      <c r="J37" s="38">
        <v>8.11</v>
      </c>
      <c r="K37" s="22"/>
      <c r="L37" s="22"/>
      <c r="M37" s="22"/>
      <c r="N37" s="22"/>
      <c r="O37" s="22"/>
      <c r="P37" s="22"/>
    </row>
    <row r="38" spans="1:16" ht="39" customHeight="1">
      <c r="A38" s="22"/>
      <c r="B38" s="35"/>
      <c r="C38" s="1209" t="s">
        <v>519</v>
      </c>
      <c r="D38" s="1210"/>
      <c r="E38" s="1211"/>
      <c r="F38" s="36">
        <v>1.88</v>
      </c>
      <c r="G38" s="37">
        <v>3.28</v>
      </c>
      <c r="H38" s="37">
        <v>1.27</v>
      </c>
      <c r="I38" s="37">
        <v>1.24</v>
      </c>
      <c r="J38" s="38">
        <v>1.45</v>
      </c>
      <c r="K38" s="22"/>
      <c r="L38" s="22"/>
      <c r="M38" s="22"/>
      <c r="N38" s="22"/>
      <c r="O38" s="22"/>
      <c r="P38" s="22"/>
    </row>
    <row r="39" spans="1:16" ht="39" customHeight="1">
      <c r="A39" s="22"/>
      <c r="B39" s="35"/>
      <c r="C39" s="1209" t="s">
        <v>520</v>
      </c>
      <c r="D39" s="1210"/>
      <c r="E39" s="1211"/>
      <c r="F39" s="36">
        <v>0.16</v>
      </c>
      <c r="G39" s="37">
        <v>0.22</v>
      </c>
      <c r="H39" s="37">
        <v>0.22</v>
      </c>
      <c r="I39" s="37">
        <v>0.19</v>
      </c>
      <c r="J39" s="38">
        <v>0.21</v>
      </c>
      <c r="K39" s="22"/>
      <c r="L39" s="22"/>
      <c r="M39" s="22"/>
      <c r="N39" s="22"/>
      <c r="O39" s="22"/>
      <c r="P39" s="22"/>
    </row>
    <row r="40" spans="1:16" ht="39" customHeight="1">
      <c r="A40" s="22"/>
      <c r="B40" s="35"/>
      <c r="C40" s="1209" t="s">
        <v>521</v>
      </c>
      <c r="D40" s="1210"/>
      <c r="E40" s="1211"/>
      <c r="F40" s="36">
        <v>0.02</v>
      </c>
      <c r="G40" s="37">
        <v>0.03</v>
      </c>
      <c r="H40" s="37">
        <v>0.03</v>
      </c>
      <c r="I40" s="37">
        <v>0.04</v>
      </c>
      <c r="J40" s="38">
        <v>0</v>
      </c>
      <c r="K40" s="22"/>
      <c r="L40" s="22"/>
      <c r="M40" s="22"/>
      <c r="N40" s="22"/>
      <c r="O40" s="22"/>
      <c r="P40" s="22"/>
    </row>
    <row r="41" spans="1:16" ht="39" customHeight="1">
      <c r="A41" s="22"/>
      <c r="B41" s="35"/>
      <c r="C41" s="1209" t="s">
        <v>522</v>
      </c>
      <c r="D41" s="1210"/>
      <c r="E41" s="1211"/>
      <c r="F41" s="36">
        <v>0</v>
      </c>
      <c r="G41" s="37">
        <v>0</v>
      </c>
      <c r="H41" s="37">
        <v>0</v>
      </c>
      <c r="I41" s="37">
        <v>0</v>
      </c>
      <c r="J41" s="38">
        <v>0</v>
      </c>
      <c r="K41" s="22"/>
      <c r="L41" s="22"/>
      <c r="M41" s="22"/>
      <c r="N41" s="22"/>
      <c r="O41" s="22"/>
      <c r="P41" s="22"/>
    </row>
    <row r="42" spans="1:16" ht="39" customHeight="1">
      <c r="A42" s="22"/>
      <c r="B42" s="39"/>
      <c r="C42" s="1209" t="s">
        <v>523</v>
      </c>
      <c r="D42" s="1210"/>
      <c r="E42" s="1211"/>
      <c r="F42" s="36" t="s">
        <v>475</v>
      </c>
      <c r="G42" s="37" t="s">
        <v>475</v>
      </c>
      <c r="H42" s="37" t="s">
        <v>475</v>
      </c>
      <c r="I42" s="37" t="s">
        <v>475</v>
      </c>
      <c r="J42" s="38" t="s">
        <v>475</v>
      </c>
      <c r="K42" s="22"/>
      <c r="L42" s="22"/>
      <c r="M42" s="22"/>
      <c r="N42" s="22"/>
      <c r="O42" s="22"/>
      <c r="P42" s="22"/>
    </row>
    <row r="43" spans="1:16" ht="39" customHeight="1" thickBot="1">
      <c r="A43" s="22"/>
      <c r="B43" s="40"/>
      <c r="C43" s="1212" t="s">
        <v>524</v>
      </c>
      <c r="D43" s="1213"/>
      <c r="E43" s="1214"/>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TbZYTFIDLc6okMrCEV5L8RiE+S/X6UtFfISq9CLuxAU2UJSiNHZF6iesaMSChwe7baidLIWXTGyudtQ14NzeA==" saltValue="P6QuAUEvNZsuhODXIY6R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DB30" sqref="DB30:DF3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502</v>
      </c>
      <c r="L44" s="56" t="s">
        <v>503</v>
      </c>
      <c r="M44" s="56" t="s">
        <v>504</v>
      </c>
      <c r="N44" s="56" t="s">
        <v>505</v>
      </c>
      <c r="O44" s="57" t="s">
        <v>506</v>
      </c>
      <c r="P44" s="48"/>
      <c r="Q44" s="48"/>
      <c r="R44" s="48"/>
      <c r="S44" s="48"/>
      <c r="T44" s="48"/>
      <c r="U44" s="48"/>
    </row>
    <row r="45" spans="1:21" ht="30.75" customHeight="1">
      <c r="A45" s="48"/>
      <c r="B45" s="1235" t="s">
        <v>10</v>
      </c>
      <c r="C45" s="1236"/>
      <c r="D45" s="58"/>
      <c r="E45" s="1241" t="s">
        <v>11</v>
      </c>
      <c r="F45" s="1241"/>
      <c r="G45" s="1241"/>
      <c r="H45" s="1241"/>
      <c r="I45" s="1241"/>
      <c r="J45" s="1242"/>
      <c r="K45" s="59">
        <v>1073</v>
      </c>
      <c r="L45" s="60">
        <v>1051</v>
      </c>
      <c r="M45" s="60">
        <v>1067</v>
      </c>
      <c r="N45" s="60">
        <v>1059</v>
      </c>
      <c r="O45" s="61">
        <v>1159</v>
      </c>
      <c r="P45" s="48"/>
      <c r="Q45" s="48"/>
      <c r="R45" s="48"/>
      <c r="S45" s="48"/>
      <c r="T45" s="48"/>
      <c r="U45" s="48"/>
    </row>
    <row r="46" spans="1:21" ht="30.75" customHeight="1">
      <c r="A46" s="48"/>
      <c r="B46" s="1237"/>
      <c r="C46" s="1238"/>
      <c r="D46" s="62"/>
      <c r="E46" s="1219" t="s">
        <v>12</v>
      </c>
      <c r="F46" s="1219"/>
      <c r="G46" s="1219"/>
      <c r="H46" s="1219"/>
      <c r="I46" s="1219"/>
      <c r="J46" s="1220"/>
      <c r="K46" s="63" t="s">
        <v>475</v>
      </c>
      <c r="L46" s="64" t="s">
        <v>475</v>
      </c>
      <c r="M46" s="64" t="s">
        <v>475</v>
      </c>
      <c r="N46" s="64" t="s">
        <v>475</v>
      </c>
      <c r="O46" s="65" t="s">
        <v>475</v>
      </c>
      <c r="P46" s="48"/>
      <c r="Q46" s="48"/>
      <c r="R46" s="48"/>
      <c r="S46" s="48"/>
      <c r="T46" s="48"/>
      <c r="U46" s="48"/>
    </row>
    <row r="47" spans="1:21" ht="30.75" customHeight="1">
      <c r="A47" s="48"/>
      <c r="B47" s="1237"/>
      <c r="C47" s="1238"/>
      <c r="D47" s="62"/>
      <c r="E47" s="1219" t="s">
        <v>13</v>
      </c>
      <c r="F47" s="1219"/>
      <c r="G47" s="1219"/>
      <c r="H47" s="1219"/>
      <c r="I47" s="1219"/>
      <c r="J47" s="1220"/>
      <c r="K47" s="63" t="s">
        <v>475</v>
      </c>
      <c r="L47" s="64" t="s">
        <v>475</v>
      </c>
      <c r="M47" s="64" t="s">
        <v>475</v>
      </c>
      <c r="N47" s="64" t="s">
        <v>475</v>
      </c>
      <c r="O47" s="65" t="s">
        <v>475</v>
      </c>
      <c r="P47" s="48"/>
      <c r="Q47" s="48"/>
      <c r="R47" s="48"/>
      <c r="S47" s="48"/>
      <c r="T47" s="48"/>
      <c r="U47" s="48"/>
    </row>
    <row r="48" spans="1:21" ht="30.75" customHeight="1">
      <c r="A48" s="48"/>
      <c r="B48" s="1237"/>
      <c r="C48" s="1238"/>
      <c r="D48" s="62"/>
      <c r="E48" s="1219" t="s">
        <v>14</v>
      </c>
      <c r="F48" s="1219"/>
      <c r="G48" s="1219"/>
      <c r="H48" s="1219"/>
      <c r="I48" s="1219"/>
      <c r="J48" s="1220"/>
      <c r="K48" s="63">
        <v>224</v>
      </c>
      <c r="L48" s="64">
        <v>219</v>
      </c>
      <c r="M48" s="64">
        <v>255</v>
      </c>
      <c r="N48" s="64">
        <v>257</v>
      </c>
      <c r="O48" s="65">
        <v>276</v>
      </c>
      <c r="P48" s="48"/>
      <c r="Q48" s="48"/>
      <c r="R48" s="48"/>
      <c r="S48" s="48"/>
      <c r="T48" s="48"/>
      <c r="U48" s="48"/>
    </row>
    <row r="49" spans="1:21" ht="30.75" customHeight="1">
      <c r="A49" s="48"/>
      <c r="B49" s="1237"/>
      <c r="C49" s="1238"/>
      <c r="D49" s="62"/>
      <c r="E49" s="1219" t="s">
        <v>15</v>
      </c>
      <c r="F49" s="1219"/>
      <c r="G49" s="1219"/>
      <c r="H49" s="1219"/>
      <c r="I49" s="1219"/>
      <c r="J49" s="1220"/>
      <c r="K49" s="63">
        <v>6</v>
      </c>
      <c r="L49" s="64">
        <v>1</v>
      </c>
      <c r="M49" s="64">
        <v>0</v>
      </c>
      <c r="N49" s="64">
        <v>1</v>
      </c>
      <c r="O49" s="65">
        <v>0</v>
      </c>
      <c r="P49" s="48"/>
      <c r="Q49" s="48"/>
      <c r="R49" s="48"/>
      <c r="S49" s="48"/>
      <c r="T49" s="48"/>
      <c r="U49" s="48"/>
    </row>
    <row r="50" spans="1:21" ht="30.75" customHeight="1">
      <c r="A50" s="48"/>
      <c r="B50" s="1237"/>
      <c r="C50" s="1238"/>
      <c r="D50" s="62"/>
      <c r="E50" s="1219" t="s">
        <v>16</v>
      </c>
      <c r="F50" s="1219"/>
      <c r="G50" s="1219"/>
      <c r="H50" s="1219"/>
      <c r="I50" s="1219"/>
      <c r="J50" s="1220"/>
      <c r="K50" s="63">
        <v>17</v>
      </c>
      <c r="L50" s="64">
        <v>16</v>
      </c>
      <c r="M50" s="64">
        <v>18</v>
      </c>
      <c r="N50" s="64">
        <v>18</v>
      </c>
      <c r="O50" s="65">
        <v>17</v>
      </c>
      <c r="P50" s="48"/>
      <c r="Q50" s="48"/>
      <c r="R50" s="48"/>
      <c r="S50" s="48"/>
      <c r="T50" s="48"/>
      <c r="U50" s="48"/>
    </row>
    <row r="51" spans="1:21" ht="30.75" customHeight="1">
      <c r="A51" s="48"/>
      <c r="B51" s="1239"/>
      <c r="C51" s="1240"/>
      <c r="D51" s="66"/>
      <c r="E51" s="1219" t="s">
        <v>17</v>
      </c>
      <c r="F51" s="1219"/>
      <c r="G51" s="1219"/>
      <c r="H51" s="1219"/>
      <c r="I51" s="1219"/>
      <c r="J51" s="1220"/>
      <c r="K51" s="63">
        <v>0</v>
      </c>
      <c r="L51" s="64" t="s">
        <v>475</v>
      </c>
      <c r="M51" s="64">
        <v>0</v>
      </c>
      <c r="N51" s="64">
        <v>0</v>
      </c>
      <c r="O51" s="65">
        <v>0</v>
      </c>
      <c r="P51" s="48"/>
      <c r="Q51" s="48"/>
      <c r="R51" s="48"/>
      <c r="S51" s="48"/>
      <c r="T51" s="48"/>
      <c r="U51" s="48"/>
    </row>
    <row r="52" spans="1:21" ht="30.75" customHeight="1">
      <c r="A52" s="48"/>
      <c r="B52" s="1217" t="s">
        <v>18</v>
      </c>
      <c r="C52" s="1218"/>
      <c r="D52" s="66"/>
      <c r="E52" s="1219" t="s">
        <v>19</v>
      </c>
      <c r="F52" s="1219"/>
      <c r="G52" s="1219"/>
      <c r="H52" s="1219"/>
      <c r="I52" s="1219"/>
      <c r="J52" s="1220"/>
      <c r="K52" s="63">
        <v>945</v>
      </c>
      <c r="L52" s="64">
        <v>932</v>
      </c>
      <c r="M52" s="64">
        <v>912</v>
      </c>
      <c r="N52" s="64">
        <v>876</v>
      </c>
      <c r="O52" s="65">
        <v>933</v>
      </c>
      <c r="P52" s="48"/>
      <c r="Q52" s="48"/>
      <c r="R52" s="48"/>
      <c r="S52" s="48"/>
      <c r="T52" s="48"/>
      <c r="U52" s="48"/>
    </row>
    <row r="53" spans="1:21" ht="30.75" customHeight="1" thickBot="1">
      <c r="A53" s="48"/>
      <c r="B53" s="1221" t="s">
        <v>20</v>
      </c>
      <c r="C53" s="1222"/>
      <c r="D53" s="67"/>
      <c r="E53" s="1223" t="s">
        <v>21</v>
      </c>
      <c r="F53" s="1223"/>
      <c r="G53" s="1223"/>
      <c r="H53" s="1223"/>
      <c r="I53" s="1223"/>
      <c r="J53" s="1224"/>
      <c r="K53" s="68">
        <v>375</v>
      </c>
      <c r="L53" s="69">
        <v>355</v>
      </c>
      <c r="M53" s="69">
        <v>428</v>
      </c>
      <c r="N53" s="69">
        <v>459</v>
      </c>
      <c r="O53" s="70">
        <v>519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525</v>
      </c>
      <c r="P55" s="48"/>
      <c r="Q55" s="48"/>
      <c r="R55" s="48"/>
      <c r="S55" s="48"/>
      <c r="T55" s="48"/>
      <c r="U55" s="48"/>
    </row>
    <row r="56" spans="1:21" ht="31.5" customHeight="1" thickBot="1">
      <c r="A56" s="48"/>
      <c r="B56" s="76"/>
      <c r="C56" s="77"/>
      <c r="D56" s="77"/>
      <c r="E56" s="78"/>
      <c r="F56" s="78"/>
      <c r="G56" s="78"/>
      <c r="H56" s="78"/>
      <c r="I56" s="78"/>
      <c r="J56" s="79" t="s">
        <v>2</v>
      </c>
      <c r="K56" s="80" t="s">
        <v>526</v>
      </c>
      <c r="L56" s="81" t="s">
        <v>527</v>
      </c>
      <c r="M56" s="81" t="s">
        <v>528</v>
      </c>
      <c r="N56" s="81" t="s">
        <v>529</v>
      </c>
      <c r="O56" s="82" t="s">
        <v>530</v>
      </c>
      <c r="P56" s="48"/>
      <c r="Q56" s="48"/>
      <c r="R56" s="48"/>
      <c r="S56" s="48"/>
      <c r="T56" s="48"/>
      <c r="U56" s="48"/>
    </row>
    <row r="57" spans="1:21" ht="31.5" customHeight="1">
      <c r="B57" s="1225" t="s">
        <v>24</v>
      </c>
      <c r="C57" s="1226"/>
      <c r="D57" s="1229" t="s">
        <v>25</v>
      </c>
      <c r="E57" s="1230"/>
      <c r="F57" s="1230"/>
      <c r="G57" s="1230"/>
      <c r="H57" s="1230"/>
      <c r="I57" s="1230"/>
      <c r="J57" s="1231"/>
      <c r="K57" s="83"/>
      <c r="L57" s="84"/>
      <c r="M57" s="84"/>
      <c r="N57" s="84"/>
      <c r="O57" s="85"/>
    </row>
    <row r="58" spans="1:21" ht="31.5" customHeight="1" thickBot="1">
      <c r="B58" s="1227"/>
      <c r="C58" s="1228"/>
      <c r="D58" s="1232" t="s">
        <v>26</v>
      </c>
      <c r="E58" s="1233"/>
      <c r="F58" s="1233"/>
      <c r="G58" s="1233"/>
      <c r="H58" s="1233"/>
      <c r="I58" s="1233"/>
      <c r="J58" s="1234"/>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NY0k81IBeameJAV4ZwjqxfQnTPd5/JJDPKVdAdlqamHAqE/KmRzAE9HxfcEKIM94U1BBOuKlyPsigB2i3JIgQ==" saltValue="8e8nuCwdxisy3QC0+B59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9" zoomScaleSheetLayoutView="100" workbookViewId="0">
      <selection activeCell="DB30" sqref="DB30:DF3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502</v>
      </c>
      <c r="J40" s="100" t="s">
        <v>503</v>
      </c>
      <c r="K40" s="100" t="s">
        <v>504</v>
      </c>
      <c r="L40" s="100" t="s">
        <v>505</v>
      </c>
      <c r="M40" s="101" t="s">
        <v>506</v>
      </c>
    </row>
    <row r="41" spans="2:13" ht="27.75" customHeight="1">
      <c r="B41" s="1255" t="s">
        <v>29</v>
      </c>
      <c r="C41" s="1256"/>
      <c r="D41" s="102"/>
      <c r="E41" s="1257" t="s">
        <v>30</v>
      </c>
      <c r="F41" s="1257"/>
      <c r="G41" s="1257"/>
      <c r="H41" s="1258"/>
      <c r="I41" s="351">
        <v>10409</v>
      </c>
      <c r="J41" s="352">
        <v>10131</v>
      </c>
      <c r="K41" s="352">
        <v>11190</v>
      </c>
      <c r="L41" s="352">
        <v>12862</v>
      </c>
      <c r="M41" s="353">
        <v>12733</v>
      </c>
    </row>
    <row r="42" spans="2:13" ht="27.75" customHeight="1">
      <c r="B42" s="1245"/>
      <c r="C42" s="1246"/>
      <c r="D42" s="103"/>
      <c r="E42" s="1249" t="s">
        <v>31</v>
      </c>
      <c r="F42" s="1249"/>
      <c r="G42" s="1249"/>
      <c r="H42" s="1250"/>
      <c r="I42" s="354" t="s">
        <v>475</v>
      </c>
      <c r="J42" s="355" t="s">
        <v>475</v>
      </c>
      <c r="K42" s="355" t="s">
        <v>475</v>
      </c>
      <c r="L42" s="355" t="s">
        <v>475</v>
      </c>
      <c r="M42" s="356" t="s">
        <v>475</v>
      </c>
    </row>
    <row r="43" spans="2:13" ht="27.75" customHeight="1">
      <c r="B43" s="1245"/>
      <c r="C43" s="1246"/>
      <c r="D43" s="103"/>
      <c r="E43" s="1249" t="s">
        <v>32</v>
      </c>
      <c r="F43" s="1249"/>
      <c r="G43" s="1249"/>
      <c r="H43" s="1250"/>
      <c r="I43" s="354">
        <v>3847</v>
      </c>
      <c r="J43" s="355">
        <v>3631</v>
      </c>
      <c r="K43" s="355">
        <v>3365</v>
      </c>
      <c r="L43" s="355">
        <v>3413</v>
      </c>
      <c r="M43" s="356">
        <v>3577</v>
      </c>
    </row>
    <row r="44" spans="2:13" ht="27.75" customHeight="1">
      <c r="B44" s="1245"/>
      <c r="C44" s="1246"/>
      <c r="D44" s="103"/>
      <c r="E44" s="1249" t="s">
        <v>33</v>
      </c>
      <c r="F44" s="1249"/>
      <c r="G44" s="1249"/>
      <c r="H44" s="1250"/>
      <c r="I44" s="354">
        <v>129</v>
      </c>
      <c r="J44" s="355">
        <v>116</v>
      </c>
      <c r="K44" s="355">
        <v>103</v>
      </c>
      <c r="L44" s="355">
        <v>85</v>
      </c>
      <c r="M44" s="356">
        <v>78</v>
      </c>
    </row>
    <row r="45" spans="2:13" ht="27.75" customHeight="1">
      <c r="B45" s="1245"/>
      <c r="C45" s="1246"/>
      <c r="D45" s="103"/>
      <c r="E45" s="1249" t="s">
        <v>34</v>
      </c>
      <c r="F45" s="1249"/>
      <c r="G45" s="1249"/>
      <c r="H45" s="1250"/>
      <c r="I45" s="354">
        <v>2276</v>
      </c>
      <c r="J45" s="355">
        <v>2216</v>
      </c>
      <c r="K45" s="355">
        <v>2203</v>
      </c>
      <c r="L45" s="355">
        <v>2149</v>
      </c>
      <c r="M45" s="356">
        <v>2078</v>
      </c>
    </row>
    <row r="46" spans="2:13" ht="27.75" customHeight="1">
      <c r="B46" s="1245"/>
      <c r="C46" s="1246"/>
      <c r="D46" s="104"/>
      <c r="E46" s="1249" t="s">
        <v>35</v>
      </c>
      <c r="F46" s="1249"/>
      <c r="G46" s="1249"/>
      <c r="H46" s="1250"/>
      <c r="I46" s="354" t="s">
        <v>475</v>
      </c>
      <c r="J46" s="355" t="s">
        <v>475</v>
      </c>
      <c r="K46" s="355" t="s">
        <v>475</v>
      </c>
      <c r="L46" s="355" t="s">
        <v>475</v>
      </c>
      <c r="M46" s="356" t="s">
        <v>475</v>
      </c>
    </row>
    <row r="47" spans="2:13" ht="27.75" customHeight="1">
      <c r="B47" s="1245"/>
      <c r="C47" s="1246"/>
      <c r="D47" s="105"/>
      <c r="E47" s="1259" t="s">
        <v>36</v>
      </c>
      <c r="F47" s="1260"/>
      <c r="G47" s="1260"/>
      <c r="H47" s="1261"/>
      <c r="I47" s="354" t="s">
        <v>475</v>
      </c>
      <c r="J47" s="355" t="s">
        <v>475</v>
      </c>
      <c r="K47" s="355" t="s">
        <v>475</v>
      </c>
      <c r="L47" s="355" t="s">
        <v>475</v>
      </c>
      <c r="M47" s="356" t="s">
        <v>475</v>
      </c>
    </row>
    <row r="48" spans="2:13" ht="27.75" customHeight="1">
      <c r="B48" s="1245"/>
      <c r="C48" s="1246"/>
      <c r="D48" s="103"/>
      <c r="E48" s="1249" t="s">
        <v>37</v>
      </c>
      <c r="F48" s="1249"/>
      <c r="G48" s="1249"/>
      <c r="H48" s="1250"/>
      <c r="I48" s="354" t="s">
        <v>475</v>
      </c>
      <c r="J48" s="355" t="s">
        <v>475</v>
      </c>
      <c r="K48" s="355" t="s">
        <v>475</v>
      </c>
      <c r="L48" s="355" t="s">
        <v>475</v>
      </c>
      <c r="M48" s="356" t="s">
        <v>475</v>
      </c>
    </row>
    <row r="49" spans="2:13" ht="27.75" customHeight="1">
      <c r="B49" s="1247"/>
      <c r="C49" s="1248"/>
      <c r="D49" s="103"/>
      <c r="E49" s="1249" t="s">
        <v>38</v>
      </c>
      <c r="F49" s="1249"/>
      <c r="G49" s="1249"/>
      <c r="H49" s="1250"/>
      <c r="I49" s="354" t="s">
        <v>475</v>
      </c>
      <c r="J49" s="355" t="s">
        <v>475</v>
      </c>
      <c r="K49" s="355" t="s">
        <v>475</v>
      </c>
      <c r="L49" s="355" t="s">
        <v>475</v>
      </c>
      <c r="M49" s="356" t="s">
        <v>475</v>
      </c>
    </row>
    <row r="50" spans="2:13" ht="27.75" customHeight="1">
      <c r="B50" s="1243" t="s">
        <v>39</v>
      </c>
      <c r="C50" s="1244"/>
      <c r="D50" s="106"/>
      <c r="E50" s="1249" t="s">
        <v>40</v>
      </c>
      <c r="F50" s="1249"/>
      <c r="G50" s="1249"/>
      <c r="H50" s="1250"/>
      <c r="I50" s="354">
        <v>4141</v>
      </c>
      <c r="J50" s="355">
        <v>4313</v>
      </c>
      <c r="K50" s="355">
        <v>4338</v>
      </c>
      <c r="L50" s="355">
        <v>4078</v>
      </c>
      <c r="M50" s="356">
        <v>4312</v>
      </c>
    </row>
    <row r="51" spans="2:13" ht="27.75" customHeight="1">
      <c r="B51" s="1245"/>
      <c r="C51" s="1246"/>
      <c r="D51" s="103"/>
      <c r="E51" s="1249" t="s">
        <v>41</v>
      </c>
      <c r="F51" s="1249"/>
      <c r="G51" s="1249"/>
      <c r="H51" s="1250"/>
      <c r="I51" s="354">
        <v>146</v>
      </c>
      <c r="J51" s="355">
        <v>179</v>
      </c>
      <c r="K51" s="355">
        <v>276</v>
      </c>
      <c r="L51" s="355">
        <v>257</v>
      </c>
      <c r="M51" s="356">
        <v>219</v>
      </c>
    </row>
    <row r="52" spans="2:13" ht="27.75" customHeight="1">
      <c r="B52" s="1247"/>
      <c r="C52" s="1248"/>
      <c r="D52" s="103"/>
      <c r="E52" s="1249" t="s">
        <v>42</v>
      </c>
      <c r="F52" s="1249"/>
      <c r="G52" s="1249"/>
      <c r="H52" s="1250"/>
      <c r="I52" s="354">
        <v>8997</v>
      </c>
      <c r="J52" s="355">
        <v>10134</v>
      </c>
      <c r="K52" s="355">
        <v>10781</v>
      </c>
      <c r="L52" s="355">
        <v>12016</v>
      </c>
      <c r="M52" s="356">
        <v>11819</v>
      </c>
    </row>
    <row r="53" spans="2:13" ht="27.75" customHeight="1" thickBot="1">
      <c r="B53" s="1251" t="s">
        <v>43</v>
      </c>
      <c r="C53" s="1252"/>
      <c r="D53" s="107"/>
      <c r="E53" s="1253" t="s">
        <v>44</v>
      </c>
      <c r="F53" s="1253"/>
      <c r="G53" s="1253"/>
      <c r="H53" s="1254"/>
      <c r="I53" s="357">
        <v>3377</v>
      </c>
      <c r="J53" s="358">
        <v>1468</v>
      </c>
      <c r="K53" s="358">
        <v>1466</v>
      </c>
      <c r="L53" s="358">
        <v>2160</v>
      </c>
      <c r="M53" s="359">
        <v>2116</v>
      </c>
    </row>
    <row r="54" spans="2:13" ht="27.75" customHeight="1">
      <c r="B54" s="108" t="s">
        <v>45</v>
      </c>
      <c r="C54" s="109"/>
      <c r="D54" s="109"/>
      <c r="E54" s="110"/>
      <c r="F54" s="110"/>
      <c r="G54" s="110"/>
      <c r="H54" s="110"/>
      <c r="I54" s="111"/>
      <c r="J54" s="111"/>
      <c r="K54" s="111"/>
      <c r="L54" s="111"/>
      <c r="M54" s="111"/>
    </row>
    <row r="55" spans="2:13"/>
  </sheetData>
  <sheetProtection algorithmName="SHA-512" hashValue="pWT9hkNhS0c+yPPhCgFMNTNuPbSOEx0kMS9fDfM7aa0VSyJBZrXc1aKdO20Ypqv/aGjeI1cuPIhmeIXZf1HdVA==" saltValue="wihIgXe1R830fn9TBRNo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 zoomScale="60" zoomScaleNormal="60" zoomScaleSheetLayoutView="100" workbookViewId="0">
      <selection activeCell="DB30" sqref="DB30:DF3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504</v>
      </c>
      <c r="G54" s="116" t="s">
        <v>505</v>
      </c>
      <c r="H54" s="117" t="s">
        <v>506</v>
      </c>
    </row>
    <row r="55" spans="2:8" ht="52.5" customHeight="1">
      <c r="B55" s="118"/>
      <c r="C55" s="1270" t="s">
        <v>47</v>
      </c>
      <c r="D55" s="1270"/>
      <c r="E55" s="1271"/>
      <c r="F55" s="119">
        <v>1749</v>
      </c>
      <c r="G55" s="119">
        <v>1751</v>
      </c>
      <c r="H55" s="120">
        <v>1867</v>
      </c>
    </row>
    <row r="56" spans="2:8" ht="52.5" customHeight="1">
      <c r="B56" s="121"/>
      <c r="C56" s="1272" t="s">
        <v>48</v>
      </c>
      <c r="D56" s="1272"/>
      <c r="E56" s="1273"/>
      <c r="F56" s="122">
        <v>1092</v>
      </c>
      <c r="G56" s="122">
        <v>983</v>
      </c>
      <c r="H56" s="123">
        <v>1055</v>
      </c>
    </row>
    <row r="57" spans="2:8" ht="53.25" customHeight="1">
      <c r="B57" s="121"/>
      <c r="C57" s="1274" t="s">
        <v>49</v>
      </c>
      <c r="D57" s="1274"/>
      <c r="E57" s="1275"/>
      <c r="F57" s="124">
        <v>3712</v>
      </c>
      <c r="G57" s="124">
        <v>3547</v>
      </c>
      <c r="H57" s="125">
        <v>3659</v>
      </c>
    </row>
    <row r="58" spans="2:8" ht="45.75" customHeight="1">
      <c r="B58" s="126"/>
      <c r="C58" s="1262" t="s">
        <v>546</v>
      </c>
      <c r="D58" s="1263"/>
      <c r="E58" s="1264"/>
      <c r="F58" s="127">
        <v>1124</v>
      </c>
      <c r="G58" s="127">
        <v>1019</v>
      </c>
      <c r="H58" s="128">
        <v>995</v>
      </c>
    </row>
    <row r="59" spans="2:8" ht="45.75" customHeight="1">
      <c r="B59" s="126"/>
      <c r="C59" s="1262" t="s">
        <v>547</v>
      </c>
      <c r="D59" s="1263"/>
      <c r="E59" s="1264"/>
      <c r="F59" s="127">
        <v>948</v>
      </c>
      <c r="G59" s="127">
        <v>835</v>
      </c>
      <c r="H59" s="128">
        <v>845</v>
      </c>
    </row>
    <row r="60" spans="2:8" ht="45.75" customHeight="1">
      <c r="B60" s="126"/>
      <c r="C60" s="1262" t="s">
        <v>548</v>
      </c>
      <c r="D60" s="1263"/>
      <c r="E60" s="1264"/>
      <c r="F60" s="127">
        <v>330</v>
      </c>
      <c r="G60" s="127">
        <v>368</v>
      </c>
      <c r="H60" s="128">
        <v>400</v>
      </c>
    </row>
    <row r="61" spans="2:8" ht="45.75" customHeight="1">
      <c r="B61" s="126"/>
      <c r="C61" s="1262" t="s">
        <v>549</v>
      </c>
      <c r="D61" s="1263"/>
      <c r="E61" s="1264"/>
      <c r="F61" s="127">
        <v>138</v>
      </c>
      <c r="G61" s="127">
        <v>190</v>
      </c>
      <c r="H61" s="128">
        <v>244</v>
      </c>
    </row>
    <row r="62" spans="2:8" ht="45.75" customHeight="1" thickBot="1">
      <c r="B62" s="129"/>
      <c r="C62" s="1265" t="s">
        <v>550</v>
      </c>
      <c r="D62" s="1266"/>
      <c r="E62" s="1267"/>
      <c r="F62" s="130">
        <v>91</v>
      </c>
      <c r="G62" s="130">
        <v>184</v>
      </c>
      <c r="H62" s="131">
        <v>237</v>
      </c>
    </row>
    <row r="63" spans="2:8" ht="52.5" customHeight="1" thickBot="1">
      <c r="B63" s="132"/>
      <c r="C63" s="1268" t="s">
        <v>50</v>
      </c>
      <c r="D63" s="1268"/>
      <c r="E63" s="1269"/>
      <c r="F63" s="133">
        <v>6553</v>
      </c>
      <c r="G63" s="133">
        <v>6281</v>
      </c>
      <c r="H63" s="134">
        <v>6582</v>
      </c>
    </row>
    <row r="64" spans="2:8"/>
  </sheetData>
  <sheetProtection algorithmName="SHA-512" hashValue="BVix+aWOCMTmsw1iSpxN+oaNymoV93V7f4QOMNFaX+PO5jvM2X3JcbMpKb56KQHlGGE87PJ0JT9hHZx1voWS9g==" saltValue="IODqZlgUDFw0jQgvzaeN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DB30" sqref="DB30:DF30"/>
    </sheetView>
  </sheetViews>
  <sheetFormatPr defaultColWidth="0" defaultRowHeight="0" customHeight="1" zeroHeight="1"/>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c r="A1" s="402"/>
      <c r="B1" s="401"/>
      <c r="DD1" s="367"/>
      <c r="DE1" s="367"/>
    </row>
    <row r="2" spans="1:109"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c r="DD19" s="367"/>
      <c r="DE19" s="367"/>
    </row>
    <row r="20" spans="1:109" ht="13.5">
      <c r="DD20" s="367"/>
      <c r="DE20" s="367"/>
    </row>
    <row r="21" spans="1:109" ht="17.25" customHeight="1">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c r="B22" s="368"/>
    </row>
    <row r="23" spans="1:109" ht="13.5">
      <c r="B23" s="368"/>
    </row>
    <row r="24" spans="1:109" ht="13.5">
      <c r="B24" s="368"/>
    </row>
    <row r="25" spans="1:109" ht="13.5">
      <c r="B25" s="368"/>
    </row>
    <row r="26" spans="1:109" ht="13.5">
      <c r="B26" s="368"/>
    </row>
    <row r="27" spans="1:109" ht="13.5">
      <c r="B27" s="368"/>
    </row>
    <row r="28" spans="1:109" ht="13.5">
      <c r="B28" s="368"/>
    </row>
    <row r="29" spans="1:109" ht="13.5">
      <c r="B29" s="368"/>
    </row>
    <row r="30" spans="1:109" ht="13.5">
      <c r="B30" s="368"/>
    </row>
    <row r="31" spans="1:109" ht="13.5">
      <c r="B31" s="368"/>
    </row>
    <row r="32" spans="1:109" ht="13.5">
      <c r="B32" s="368"/>
    </row>
    <row r="33" spans="2:109" ht="13.5">
      <c r="B33" s="368"/>
    </row>
    <row r="34" spans="2:109" ht="13.5">
      <c r="B34" s="368"/>
    </row>
    <row r="35" spans="2:109" ht="13.5">
      <c r="B35" s="368"/>
    </row>
    <row r="36" spans="2:109" ht="13.5">
      <c r="B36" s="368"/>
    </row>
    <row r="37" spans="2:109" ht="13.5">
      <c r="B37" s="368"/>
    </row>
    <row r="38" spans="2:109" ht="13.5">
      <c r="B38" s="368"/>
    </row>
    <row r="39" spans="2:109" ht="13.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c r="B40" s="387"/>
      <c r="DD40" s="387"/>
      <c r="DE40" s="367"/>
    </row>
    <row r="41" spans="2:109" ht="17.25">
      <c r="B41" s="397" t="s">
        <v>621</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c r="B42" s="368"/>
      <c r="G42" s="383"/>
      <c r="I42" s="382"/>
      <c r="J42" s="382"/>
      <c r="K42" s="382"/>
      <c r="AM42" s="383"/>
      <c r="AN42" s="383" t="s">
        <v>617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c r="B43" s="368"/>
      <c r="AN43" s="1288" t="s">
        <v>620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c r="B49" s="368"/>
      <c r="AN49" s="367" t="s">
        <v>615</v>
      </c>
    </row>
    <row r="50" spans="1:109" ht="13.5">
      <c r="B50" s="368"/>
      <c r="G50" s="1276"/>
      <c r="H50" s="1276"/>
      <c r="I50" s="1276"/>
      <c r="J50" s="1276"/>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9" t="s">
        <v>502</v>
      </c>
      <c r="BQ50" s="1279"/>
      <c r="BR50" s="1279"/>
      <c r="BS50" s="1279"/>
      <c r="BT50" s="1279"/>
      <c r="BU50" s="1279"/>
      <c r="BV50" s="1279"/>
      <c r="BW50" s="1279"/>
      <c r="BX50" s="1279" t="s">
        <v>503</v>
      </c>
      <c r="BY50" s="1279"/>
      <c r="BZ50" s="1279"/>
      <c r="CA50" s="1279"/>
      <c r="CB50" s="1279"/>
      <c r="CC50" s="1279"/>
      <c r="CD50" s="1279"/>
      <c r="CE50" s="1279"/>
      <c r="CF50" s="1279" t="s">
        <v>504</v>
      </c>
      <c r="CG50" s="1279"/>
      <c r="CH50" s="1279"/>
      <c r="CI50" s="1279"/>
      <c r="CJ50" s="1279"/>
      <c r="CK50" s="1279"/>
      <c r="CL50" s="1279"/>
      <c r="CM50" s="1279"/>
      <c r="CN50" s="1279" t="s">
        <v>505</v>
      </c>
      <c r="CO50" s="1279"/>
      <c r="CP50" s="1279"/>
      <c r="CQ50" s="1279"/>
      <c r="CR50" s="1279"/>
      <c r="CS50" s="1279"/>
      <c r="CT50" s="1279"/>
      <c r="CU50" s="1279"/>
      <c r="CV50" s="1279" t="s">
        <v>506</v>
      </c>
      <c r="CW50" s="1279"/>
      <c r="CX50" s="1279"/>
      <c r="CY50" s="1279"/>
      <c r="CZ50" s="1279"/>
      <c r="DA50" s="1279"/>
      <c r="DB50" s="1279"/>
      <c r="DC50" s="1279"/>
    </row>
    <row r="51" spans="1:109" ht="13.5" customHeight="1">
      <c r="B51" s="368"/>
      <c r="G51" s="1287"/>
      <c r="H51" s="1287"/>
      <c r="I51" s="1297"/>
      <c r="J51" s="1297"/>
      <c r="K51" s="1281"/>
      <c r="L51" s="1281"/>
      <c r="M51" s="1281"/>
      <c r="N51" s="1281"/>
      <c r="AM51" s="374"/>
      <c r="AN51" s="1280" t="s">
        <v>614</v>
      </c>
      <c r="AO51" s="1280"/>
      <c r="AP51" s="1280"/>
      <c r="AQ51" s="1280"/>
      <c r="AR51" s="1280"/>
      <c r="AS51" s="1280"/>
      <c r="AT51" s="1280"/>
      <c r="AU51" s="1280"/>
      <c r="AV51" s="1280"/>
      <c r="AW51" s="1280"/>
      <c r="AX51" s="1280"/>
      <c r="AY51" s="1280"/>
      <c r="AZ51" s="1280"/>
      <c r="BA51" s="1280"/>
      <c r="BB51" s="1280" t="s">
        <v>612</v>
      </c>
      <c r="BC51" s="1280"/>
      <c r="BD51" s="1280"/>
      <c r="BE51" s="1280"/>
      <c r="BF51" s="1280"/>
      <c r="BG51" s="1280"/>
      <c r="BH51" s="1280"/>
      <c r="BI51" s="1280"/>
      <c r="BJ51" s="1280"/>
      <c r="BK51" s="1280"/>
      <c r="BL51" s="1280"/>
      <c r="BM51" s="1280"/>
      <c r="BN51" s="1280"/>
      <c r="BO51" s="1280"/>
      <c r="BP51" s="1278">
        <v>69.400000000000006</v>
      </c>
      <c r="BQ51" s="1278"/>
      <c r="BR51" s="1278"/>
      <c r="BS51" s="1278"/>
      <c r="BT51" s="1278"/>
      <c r="BU51" s="1278"/>
      <c r="BV51" s="1278"/>
      <c r="BW51" s="1278"/>
      <c r="BX51" s="1278">
        <v>30.7</v>
      </c>
      <c r="BY51" s="1278"/>
      <c r="BZ51" s="1278"/>
      <c r="CA51" s="1278"/>
      <c r="CB51" s="1278"/>
      <c r="CC51" s="1278"/>
      <c r="CD51" s="1278"/>
      <c r="CE51" s="1278"/>
      <c r="CF51" s="1278">
        <v>30.5</v>
      </c>
      <c r="CG51" s="1278"/>
      <c r="CH51" s="1278"/>
      <c r="CI51" s="1278"/>
      <c r="CJ51" s="1278"/>
      <c r="CK51" s="1278"/>
      <c r="CL51" s="1278"/>
      <c r="CM51" s="1278"/>
      <c r="CN51" s="1278">
        <v>43.5</v>
      </c>
      <c r="CO51" s="1278"/>
      <c r="CP51" s="1278"/>
      <c r="CQ51" s="1278"/>
      <c r="CR51" s="1278"/>
      <c r="CS51" s="1278"/>
      <c r="CT51" s="1278"/>
      <c r="CU51" s="1278"/>
      <c r="CV51" s="1278">
        <v>39.700000000000003</v>
      </c>
      <c r="CW51" s="1278"/>
      <c r="CX51" s="1278"/>
      <c r="CY51" s="1278"/>
      <c r="CZ51" s="1278"/>
      <c r="DA51" s="1278"/>
      <c r="DB51" s="1278"/>
      <c r="DC51" s="1278"/>
    </row>
    <row r="52" spans="1:109" ht="13.5">
      <c r="B52" s="368"/>
      <c r="G52" s="1287"/>
      <c r="H52" s="1287"/>
      <c r="I52" s="1297"/>
      <c r="J52" s="1297"/>
      <c r="K52" s="1281"/>
      <c r="L52" s="1281"/>
      <c r="M52" s="1281"/>
      <c r="N52" s="1281"/>
      <c r="AM52" s="37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c r="A53" s="382"/>
      <c r="B53" s="368"/>
      <c r="G53" s="1287"/>
      <c r="H53" s="1287"/>
      <c r="I53" s="1276"/>
      <c r="J53" s="1276"/>
      <c r="K53" s="1281"/>
      <c r="L53" s="1281"/>
      <c r="M53" s="1281"/>
      <c r="N53" s="1281"/>
      <c r="AM53" s="374"/>
      <c r="AN53" s="1280"/>
      <c r="AO53" s="1280"/>
      <c r="AP53" s="1280"/>
      <c r="AQ53" s="1280"/>
      <c r="AR53" s="1280"/>
      <c r="AS53" s="1280"/>
      <c r="AT53" s="1280"/>
      <c r="AU53" s="1280"/>
      <c r="AV53" s="1280"/>
      <c r="AW53" s="1280"/>
      <c r="AX53" s="1280"/>
      <c r="AY53" s="1280"/>
      <c r="AZ53" s="1280"/>
      <c r="BA53" s="1280"/>
      <c r="BB53" s="1280" t="s">
        <v>619</v>
      </c>
      <c r="BC53" s="1280"/>
      <c r="BD53" s="1280"/>
      <c r="BE53" s="1280"/>
      <c r="BF53" s="1280"/>
      <c r="BG53" s="1280"/>
      <c r="BH53" s="1280"/>
      <c r="BI53" s="1280"/>
      <c r="BJ53" s="1280"/>
      <c r="BK53" s="1280"/>
      <c r="BL53" s="1280"/>
      <c r="BM53" s="1280"/>
      <c r="BN53" s="1280"/>
      <c r="BO53" s="1280"/>
      <c r="BP53" s="1278">
        <v>56.6</v>
      </c>
      <c r="BQ53" s="1278"/>
      <c r="BR53" s="1278"/>
      <c r="BS53" s="1278"/>
      <c r="BT53" s="1278"/>
      <c r="BU53" s="1278"/>
      <c r="BV53" s="1278"/>
      <c r="BW53" s="1278"/>
      <c r="BX53" s="1278">
        <v>57.9</v>
      </c>
      <c r="BY53" s="1278"/>
      <c r="BZ53" s="1278"/>
      <c r="CA53" s="1278"/>
      <c r="CB53" s="1278"/>
      <c r="CC53" s="1278"/>
      <c r="CD53" s="1278"/>
      <c r="CE53" s="1278"/>
      <c r="CF53" s="1278">
        <v>59.3</v>
      </c>
      <c r="CG53" s="1278"/>
      <c r="CH53" s="1278"/>
      <c r="CI53" s="1278"/>
      <c r="CJ53" s="1278"/>
      <c r="CK53" s="1278"/>
      <c r="CL53" s="1278"/>
      <c r="CM53" s="1278"/>
      <c r="CN53" s="1278">
        <v>58</v>
      </c>
      <c r="CO53" s="1278"/>
      <c r="CP53" s="1278"/>
      <c r="CQ53" s="1278"/>
      <c r="CR53" s="1278"/>
      <c r="CS53" s="1278"/>
      <c r="CT53" s="1278"/>
      <c r="CU53" s="1278"/>
      <c r="CV53" s="1278">
        <v>59.3</v>
      </c>
      <c r="CW53" s="1278"/>
      <c r="CX53" s="1278"/>
      <c r="CY53" s="1278"/>
      <c r="CZ53" s="1278"/>
      <c r="DA53" s="1278"/>
      <c r="DB53" s="1278"/>
      <c r="DC53" s="1278"/>
    </row>
    <row r="54" spans="1:109" ht="13.5">
      <c r="A54" s="382"/>
      <c r="B54" s="368"/>
      <c r="G54" s="1287"/>
      <c r="H54" s="1287"/>
      <c r="I54" s="1276"/>
      <c r="J54" s="1276"/>
      <c r="K54" s="1281"/>
      <c r="L54" s="1281"/>
      <c r="M54" s="1281"/>
      <c r="N54" s="1281"/>
      <c r="AM54" s="37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c r="A55" s="382"/>
      <c r="B55" s="368"/>
      <c r="G55" s="1276"/>
      <c r="H55" s="1276"/>
      <c r="I55" s="1276"/>
      <c r="J55" s="1276"/>
      <c r="K55" s="1281"/>
      <c r="L55" s="1281"/>
      <c r="M55" s="1281"/>
      <c r="N55" s="1281"/>
      <c r="AN55" s="1279" t="s">
        <v>613</v>
      </c>
      <c r="AO55" s="1279"/>
      <c r="AP55" s="1279"/>
      <c r="AQ55" s="1279"/>
      <c r="AR55" s="1279"/>
      <c r="AS55" s="1279"/>
      <c r="AT55" s="1279"/>
      <c r="AU55" s="1279"/>
      <c r="AV55" s="1279"/>
      <c r="AW55" s="1279"/>
      <c r="AX55" s="1279"/>
      <c r="AY55" s="1279"/>
      <c r="AZ55" s="1279"/>
      <c r="BA55" s="1279"/>
      <c r="BB55" s="1280" t="s">
        <v>612</v>
      </c>
      <c r="BC55" s="1280"/>
      <c r="BD55" s="1280"/>
      <c r="BE55" s="1280"/>
      <c r="BF55" s="1280"/>
      <c r="BG55" s="1280"/>
      <c r="BH55" s="1280"/>
      <c r="BI55" s="1280"/>
      <c r="BJ55" s="1280"/>
      <c r="BK55" s="1280"/>
      <c r="BL55" s="1280"/>
      <c r="BM55" s="1280"/>
      <c r="BN55" s="1280"/>
      <c r="BO55" s="1280"/>
      <c r="BP55" s="1278">
        <v>28.5</v>
      </c>
      <c r="BQ55" s="1278"/>
      <c r="BR55" s="1278"/>
      <c r="BS55" s="1278"/>
      <c r="BT55" s="1278"/>
      <c r="BU55" s="1278"/>
      <c r="BV55" s="1278"/>
      <c r="BW55" s="1278"/>
      <c r="BX55" s="1278">
        <v>20.5</v>
      </c>
      <c r="BY55" s="1278"/>
      <c r="BZ55" s="1278"/>
      <c r="CA55" s="1278"/>
      <c r="CB55" s="1278"/>
      <c r="CC55" s="1278"/>
      <c r="CD55" s="1278"/>
      <c r="CE55" s="1278"/>
      <c r="CF55" s="1278">
        <v>21.4</v>
      </c>
      <c r="CG55" s="1278"/>
      <c r="CH55" s="1278"/>
      <c r="CI55" s="1278"/>
      <c r="CJ55" s="1278"/>
      <c r="CK55" s="1278"/>
      <c r="CL55" s="1278"/>
      <c r="CM55" s="1278"/>
      <c r="CN55" s="1278">
        <v>12.8</v>
      </c>
      <c r="CO55" s="1278"/>
      <c r="CP55" s="1278"/>
      <c r="CQ55" s="1278"/>
      <c r="CR55" s="1278"/>
      <c r="CS55" s="1278"/>
      <c r="CT55" s="1278"/>
      <c r="CU55" s="1278"/>
      <c r="CV55" s="1278">
        <v>0</v>
      </c>
      <c r="CW55" s="1278"/>
      <c r="CX55" s="1278"/>
      <c r="CY55" s="1278"/>
      <c r="CZ55" s="1278"/>
      <c r="DA55" s="1278"/>
      <c r="DB55" s="1278"/>
      <c r="DC55" s="1278"/>
    </row>
    <row r="56" spans="1:109" ht="13.5">
      <c r="A56" s="382"/>
      <c r="B56" s="368"/>
      <c r="G56" s="1276"/>
      <c r="H56" s="1276"/>
      <c r="I56" s="1276"/>
      <c r="J56" s="1276"/>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5">
      <c r="B57" s="388"/>
      <c r="G57" s="1276"/>
      <c r="H57" s="1276"/>
      <c r="I57" s="1282"/>
      <c r="J57" s="1282"/>
      <c r="K57" s="1281"/>
      <c r="L57" s="1281"/>
      <c r="M57" s="1281"/>
      <c r="N57" s="1281"/>
      <c r="AM57" s="367"/>
      <c r="AN57" s="1279"/>
      <c r="AO57" s="1279"/>
      <c r="AP57" s="1279"/>
      <c r="AQ57" s="1279"/>
      <c r="AR57" s="1279"/>
      <c r="AS57" s="1279"/>
      <c r="AT57" s="1279"/>
      <c r="AU57" s="1279"/>
      <c r="AV57" s="1279"/>
      <c r="AW57" s="1279"/>
      <c r="AX57" s="1279"/>
      <c r="AY57" s="1279"/>
      <c r="AZ57" s="1279"/>
      <c r="BA57" s="1279"/>
      <c r="BB57" s="1280" t="s">
        <v>619</v>
      </c>
      <c r="BC57" s="1280"/>
      <c r="BD57" s="1280"/>
      <c r="BE57" s="1280"/>
      <c r="BF57" s="1280"/>
      <c r="BG57" s="1280"/>
      <c r="BH57" s="1280"/>
      <c r="BI57" s="1280"/>
      <c r="BJ57" s="1280"/>
      <c r="BK57" s="1280"/>
      <c r="BL57" s="1280"/>
      <c r="BM57" s="1280"/>
      <c r="BN57" s="1280"/>
      <c r="BO57" s="1280"/>
      <c r="BP57" s="1278">
        <v>59.7</v>
      </c>
      <c r="BQ57" s="1278"/>
      <c r="BR57" s="1278"/>
      <c r="BS57" s="1278"/>
      <c r="BT57" s="1278"/>
      <c r="BU57" s="1278"/>
      <c r="BV57" s="1278"/>
      <c r="BW57" s="1278"/>
      <c r="BX57" s="1278">
        <v>60.3</v>
      </c>
      <c r="BY57" s="1278"/>
      <c r="BZ57" s="1278"/>
      <c r="CA57" s="1278"/>
      <c r="CB57" s="1278"/>
      <c r="CC57" s="1278"/>
      <c r="CD57" s="1278"/>
      <c r="CE57" s="1278"/>
      <c r="CF57" s="1278">
        <v>60.5</v>
      </c>
      <c r="CG57" s="1278"/>
      <c r="CH57" s="1278"/>
      <c r="CI57" s="1278"/>
      <c r="CJ57" s="1278"/>
      <c r="CK57" s="1278"/>
      <c r="CL57" s="1278"/>
      <c r="CM57" s="1278"/>
      <c r="CN57" s="1278">
        <v>61.2</v>
      </c>
      <c r="CO57" s="1278"/>
      <c r="CP57" s="1278"/>
      <c r="CQ57" s="1278"/>
      <c r="CR57" s="1278"/>
      <c r="CS57" s="1278"/>
      <c r="CT57" s="1278"/>
      <c r="CU57" s="1278"/>
      <c r="CV57" s="1278">
        <v>62.8</v>
      </c>
      <c r="CW57" s="1278"/>
      <c r="CX57" s="1278"/>
      <c r="CY57" s="1278"/>
      <c r="CZ57" s="1278"/>
      <c r="DA57" s="1278"/>
      <c r="DB57" s="1278"/>
      <c r="DC57" s="1278"/>
      <c r="DD57" s="393"/>
      <c r="DE57" s="388"/>
    </row>
    <row r="58" spans="1:109" s="382" customFormat="1" ht="13.5">
      <c r="A58" s="367"/>
      <c r="B58" s="388"/>
      <c r="G58" s="1276"/>
      <c r="H58" s="1276"/>
      <c r="I58" s="1282"/>
      <c r="J58" s="1282"/>
      <c r="K58" s="1281"/>
      <c r="L58" s="1281"/>
      <c r="M58" s="1281"/>
      <c r="N58" s="1281"/>
      <c r="AM58" s="367"/>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3"/>
      <c r="DE58" s="388"/>
    </row>
    <row r="59" spans="1:109" s="382" customFormat="1" ht="13.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c r="B63" s="386" t="s">
        <v>618</v>
      </c>
    </row>
    <row r="64" spans="1:109" ht="13.5">
      <c r="B64" s="368"/>
      <c r="G64" s="383"/>
      <c r="I64" s="385"/>
      <c r="J64" s="385"/>
      <c r="K64" s="385"/>
      <c r="L64" s="385"/>
      <c r="M64" s="385"/>
      <c r="N64" s="384"/>
      <c r="AM64" s="383"/>
      <c r="AN64" s="383" t="s">
        <v>617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c r="B65" s="368"/>
      <c r="AN65" s="1288" t="s">
        <v>616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c r="B71" s="368"/>
      <c r="G71" s="377"/>
      <c r="I71" s="380"/>
      <c r="J71" s="379"/>
      <c r="K71" s="379"/>
      <c r="L71" s="378"/>
      <c r="M71" s="379"/>
      <c r="N71" s="378"/>
      <c r="AM71" s="377"/>
      <c r="AN71" s="367" t="s">
        <v>615</v>
      </c>
    </row>
    <row r="72" spans="2:107" ht="13.5">
      <c r="B72" s="368"/>
      <c r="G72" s="1276"/>
      <c r="H72" s="1276"/>
      <c r="I72" s="1276"/>
      <c r="J72" s="1276"/>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9" t="s">
        <v>502</v>
      </c>
      <c r="BQ72" s="1279"/>
      <c r="BR72" s="1279"/>
      <c r="BS72" s="1279"/>
      <c r="BT72" s="1279"/>
      <c r="BU72" s="1279"/>
      <c r="BV72" s="1279"/>
      <c r="BW72" s="1279"/>
      <c r="BX72" s="1279" t="s">
        <v>503</v>
      </c>
      <c r="BY72" s="1279"/>
      <c r="BZ72" s="1279"/>
      <c r="CA72" s="1279"/>
      <c r="CB72" s="1279"/>
      <c r="CC72" s="1279"/>
      <c r="CD72" s="1279"/>
      <c r="CE72" s="1279"/>
      <c r="CF72" s="1279" t="s">
        <v>504</v>
      </c>
      <c r="CG72" s="1279"/>
      <c r="CH72" s="1279"/>
      <c r="CI72" s="1279"/>
      <c r="CJ72" s="1279"/>
      <c r="CK72" s="1279"/>
      <c r="CL72" s="1279"/>
      <c r="CM72" s="1279"/>
      <c r="CN72" s="1279" t="s">
        <v>505</v>
      </c>
      <c r="CO72" s="1279"/>
      <c r="CP72" s="1279"/>
      <c r="CQ72" s="1279"/>
      <c r="CR72" s="1279"/>
      <c r="CS72" s="1279"/>
      <c r="CT72" s="1279"/>
      <c r="CU72" s="1279"/>
      <c r="CV72" s="1279" t="s">
        <v>506</v>
      </c>
      <c r="CW72" s="1279"/>
      <c r="CX72" s="1279"/>
      <c r="CY72" s="1279"/>
      <c r="CZ72" s="1279"/>
      <c r="DA72" s="1279"/>
      <c r="DB72" s="1279"/>
      <c r="DC72" s="1279"/>
    </row>
    <row r="73" spans="2:107" ht="13.5">
      <c r="B73" s="368"/>
      <c r="G73" s="1287"/>
      <c r="H73" s="1287"/>
      <c r="I73" s="1287"/>
      <c r="J73" s="1287"/>
      <c r="K73" s="1277"/>
      <c r="L73" s="1277"/>
      <c r="M73" s="1277"/>
      <c r="N73" s="1277"/>
      <c r="AM73" s="374"/>
      <c r="AN73" s="1280" t="s">
        <v>614</v>
      </c>
      <c r="AO73" s="1280"/>
      <c r="AP73" s="1280"/>
      <c r="AQ73" s="1280"/>
      <c r="AR73" s="1280"/>
      <c r="AS73" s="1280"/>
      <c r="AT73" s="1280"/>
      <c r="AU73" s="1280"/>
      <c r="AV73" s="1280"/>
      <c r="AW73" s="1280"/>
      <c r="AX73" s="1280"/>
      <c r="AY73" s="1280"/>
      <c r="AZ73" s="1280"/>
      <c r="BA73" s="1280"/>
      <c r="BB73" s="1280" t="s">
        <v>612</v>
      </c>
      <c r="BC73" s="1280"/>
      <c r="BD73" s="1280"/>
      <c r="BE73" s="1280"/>
      <c r="BF73" s="1280"/>
      <c r="BG73" s="1280"/>
      <c r="BH73" s="1280"/>
      <c r="BI73" s="1280"/>
      <c r="BJ73" s="1280"/>
      <c r="BK73" s="1280"/>
      <c r="BL73" s="1280"/>
      <c r="BM73" s="1280"/>
      <c r="BN73" s="1280"/>
      <c r="BO73" s="1280"/>
      <c r="BP73" s="1278">
        <v>69.400000000000006</v>
      </c>
      <c r="BQ73" s="1278"/>
      <c r="BR73" s="1278"/>
      <c r="BS73" s="1278"/>
      <c r="BT73" s="1278"/>
      <c r="BU73" s="1278"/>
      <c r="BV73" s="1278"/>
      <c r="BW73" s="1278"/>
      <c r="BX73" s="1278">
        <v>30.7</v>
      </c>
      <c r="BY73" s="1278"/>
      <c r="BZ73" s="1278"/>
      <c r="CA73" s="1278"/>
      <c r="CB73" s="1278"/>
      <c r="CC73" s="1278"/>
      <c r="CD73" s="1278"/>
      <c r="CE73" s="1278"/>
      <c r="CF73" s="1278">
        <v>30.5</v>
      </c>
      <c r="CG73" s="1278"/>
      <c r="CH73" s="1278"/>
      <c r="CI73" s="1278"/>
      <c r="CJ73" s="1278"/>
      <c r="CK73" s="1278"/>
      <c r="CL73" s="1278"/>
      <c r="CM73" s="1278"/>
      <c r="CN73" s="1278">
        <v>43.5</v>
      </c>
      <c r="CO73" s="1278"/>
      <c r="CP73" s="1278"/>
      <c r="CQ73" s="1278"/>
      <c r="CR73" s="1278"/>
      <c r="CS73" s="1278"/>
      <c r="CT73" s="1278"/>
      <c r="CU73" s="1278"/>
      <c r="CV73" s="1278">
        <v>39.700000000000003</v>
      </c>
      <c r="CW73" s="1278"/>
      <c r="CX73" s="1278"/>
      <c r="CY73" s="1278"/>
      <c r="CZ73" s="1278"/>
      <c r="DA73" s="1278"/>
      <c r="DB73" s="1278"/>
      <c r="DC73" s="1278"/>
    </row>
    <row r="74" spans="2:107" ht="13.5">
      <c r="B74" s="368"/>
      <c r="G74" s="1287"/>
      <c r="H74" s="1287"/>
      <c r="I74" s="1287"/>
      <c r="J74" s="1287"/>
      <c r="K74" s="1277"/>
      <c r="L74" s="1277"/>
      <c r="M74" s="1277"/>
      <c r="N74" s="1277"/>
      <c r="AM74" s="37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c r="B75" s="368"/>
      <c r="G75" s="1287"/>
      <c r="H75" s="1287"/>
      <c r="I75" s="1276"/>
      <c r="J75" s="1276"/>
      <c r="K75" s="1281"/>
      <c r="L75" s="1281"/>
      <c r="M75" s="1281"/>
      <c r="N75" s="1281"/>
      <c r="AM75" s="374"/>
      <c r="AN75" s="1280"/>
      <c r="AO75" s="1280"/>
      <c r="AP75" s="1280"/>
      <c r="AQ75" s="1280"/>
      <c r="AR75" s="1280"/>
      <c r="AS75" s="1280"/>
      <c r="AT75" s="1280"/>
      <c r="AU75" s="1280"/>
      <c r="AV75" s="1280"/>
      <c r="AW75" s="1280"/>
      <c r="AX75" s="1280"/>
      <c r="AY75" s="1280"/>
      <c r="AZ75" s="1280"/>
      <c r="BA75" s="1280"/>
      <c r="BB75" s="1280" t="s">
        <v>611</v>
      </c>
      <c r="BC75" s="1280"/>
      <c r="BD75" s="1280"/>
      <c r="BE75" s="1280"/>
      <c r="BF75" s="1280"/>
      <c r="BG75" s="1280"/>
      <c r="BH75" s="1280"/>
      <c r="BI75" s="1280"/>
      <c r="BJ75" s="1280"/>
      <c r="BK75" s="1280"/>
      <c r="BL75" s="1280"/>
      <c r="BM75" s="1280"/>
      <c r="BN75" s="1280"/>
      <c r="BO75" s="1280"/>
      <c r="BP75" s="1278">
        <v>7.6</v>
      </c>
      <c r="BQ75" s="1278"/>
      <c r="BR75" s="1278"/>
      <c r="BS75" s="1278"/>
      <c r="BT75" s="1278"/>
      <c r="BU75" s="1278"/>
      <c r="BV75" s="1278"/>
      <c r="BW75" s="1278"/>
      <c r="BX75" s="1278">
        <v>7.7</v>
      </c>
      <c r="BY75" s="1278"/>
      <c r="BZ75" s="1278"/>
      <c r="CA75" s="1278"/>
      <c r="CB75" s="1278"/>
      <c r="CC75" s="1278"/>
      <c r="CD75" s="1278"/>
      <c r="CE75" s="1278"/>
      <c r="CF75" s="1278">
        <v>8</v>
      </c>
      <c r="CG75" s="1278"/>
      <c r="CH75" s="1278"/>
      <c r="CI75" s="1278"/>
      <c r="CJ75" s="1278"/>
      <c r="CK75" s="1278"/>
      <c r="CL75" s="1278"/>
      <c r="CM75" s="1278"/>
      <c r="CN75" s="1278">
        <v>8.5</v>
      </c>
      <c r="CO75" s="1278"/>
      <c r="CP75" s="1278"/>
      <c r="CQ75" s="1278"/>
      <c r="CR75" s="1278"/>
      <c r="CS75" s="1278"/>
      <c r="CT75" s="1278"/>
      <c r="CU75" s="1278"/>
      <c r="CV75" s="1278">
        <v>9.3000000000000007</v>
      </c>
      <c r="CW75" s="1278"/>
      <c r="CX75" s="1278"/>
      <c r="CY75" s="1278"/>
      <c r="CZ75" s="1278"/>
      <c r="DA75" s="1278"/>
      <c r="DB75" s="1278"/>
      <c r="DC75" s="1278"/>
    </row>
    <row r="76" spans="2:107" ht="13.5">
      <c r="B76" s="368"/>
      <c r="G76" s="1287"/>
      <c r="H76" s="1287"/>
      <c r="I76" s="1276"/>
      <c r="J76" s="1276"/>
      <c r="K76" s="1281"/>
      <c r="L76" s="1281"/>
      <c r="M76" s="1281"/>
      <c r="N76" s="1281"/>
      <c r="AM76" s="37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c r="B77" s="368"/>
      <c r="G77" s="1276"/>
      <c r="H77" s="1276"/>
      <c r="I77" s="1276"/>
      <c r="J77" s="1276"/>
      <c r="K77" s="1277"/>
      <c r="L77" s="1277"/>
      <c r="M77" s="1277"/>
      <c r="N77" s="1277"/>
      <c r="AN77" s="1279" t="s">
        <v>613</v>
      </c>
      <c r="AO77" s="1279"/>
      <c r="AP77" s="1279"/>
      <c r="AQ77" s="1279"/>
      <c r="AR77" s="1279"/>
      <c r="AS77" s="1279"/>
      <c r="AT77" s="1279"/>
      <c r="AU77" s="1279"/>
      <c r="AV77" s="1279"/>
      <c r="AW77" s="1279"/>
      <c r="AX77" s="1279"/>
      <c r="AY77" s="1279"/>
      <c r="AZ77" s="1279"/>
      <c r="BA77" s="1279"/>
      <c r="BB77" s="1280" t="s">
        <v>612</v>
      </c>
      <c r="BC77" s="1280"/>
      <c r="BD77" s="1280"/>
      <c r="BE77" s="1280"/>
      <c r="BF77" s="1280"/>
      <c r="BG77" s="1280"/>
      <c r="BH77" s="1280"/>
      <c r="BI77" s="1280"/>
      <c r="BJ77" s="1280"/>
      <c r="BK77" s="1280"/>
      <c r="BL77" s="1280"/>
      <c r="BM77" s="1280"/>
      <c r="BN77" s="1280"/>
      <c r="BO77" s="1280"/>
      <c r="BP77" s="1278">
        <v>28.5</v>
      </c>
      <c r="BQ77" s="1278"/>
      <c r="BR77" s="1278"/>
      <c r="BS77" s="1278"/>
      <c r="BT77" s="1278"/>
      <c r="BU77" s="1278"/>
      <c r="BV77" s="1278"/>
      <c r="BW77" s="1278"/>
      <c r="BX77" s="1278">
        <v>20.5</v>
      </c>
      <c r="BY77" s="1278"/>
      <c r="BZ77" s="1278"/>
      <c r="CA77" s="1278"/>
      <c r="CB77" s="1278"/>
      <c r="CC77" s="1278"/>
      <c r="CD77" s="1278"/>
      <c r="CE77" s="1278"/>
      <c r="CF77" s="1278">
        <v>21.4</v>
      </c>
      <c r="CG77" s="1278"/>
      <c r="CH77" s="1278"/>
      <c r="CI77" s="1278"/>
      <c r="CJ77" s="1278"/>
      <c r="CK77" s="1278"/>
      <c r="CL77" s="1278"/>
      <c r="CM77" s="1278"/>
      <c r="CN77" s="1278">
        <v>12.8</v>
      </c>
      <c r="CO77" s="1278"/>
      <c r="CP77" s="1278"/>
      <c r="CQ77" s="1278"/>
      <c r="CR77" s="1278"/>
      <c r="CS77" s="1278"/>
      <c r="CT77" s="1278"/>
      <c r="CU77" s="1278"/>
      <c r="CV77" s="1278">
        <v>0</v>
      </c>
      <c r="CW77" s="1278"/>
      <c r="CX77" s="1278"/>
      <c r="CY77" s="1278"/>
      <c r="CZ77" s="1278"/>
      <c r="DA77" s="1278"/>
      <c r="DB77" s="1278"/>
      <c r="DC77" s="1278"/>
    </row>
    <row r="78" spans="2:107" ht="13.5">
      <c r="B78" s="368"/>
      <c r="G78" s="1276"/>
      <c r="H78" s="1276"/>
      <c r="I78" s="1276"/>
      <c r="J78" s="1276"/>
      <c r="K78" s="1277"/>
      <c r="L78" s="1277"/>
      <c r="M78" s="1277"/>
      <c r="N78" s="1277"/>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c r="B79" s="368"/>
      <c r="G79" s="1276"/>
      <c r="H79" s="1276"/>
      <c r="I79" s="1282"/>
      <c r="J79" s="1282"/>
      <c r="K79" s="1283"/>
      <c r="L79" s="1283"/>
      <c r="M79" s="1283"/>
      <c r="N79" s="1283"/>
      <c r="AN79" s="1279"/>
      <c r="AO79" s="1279"/>
      <c r="AP79" s="1279"/>
      <c r="AQ79" s="1279"/>
      <c r="AR79" s="1279"/>
      <c r="AS79" s="1279"/>
      <c r="AT79" s="1279"/>
      <c r="AU79" s="1279"/>
      <c r="AV79" s="1279"/>
      <c r="AW79" s="1279"/>
      <c r="AX79" s="1279"/>
      <c r="AY79" s="1279"/>
      <c r="AZ79" s="1279"/>
      <c r="BA79" s="1279"/>
      <c r="BB79" s="1280" t="s">
        <v>611</v>
      </c>
      <c r="BC79" s="1280"/>
      <c r="BD79" s="1280"/>
      <c r="BE79" s="1280"/>
      <c r="BF79" s="1280"/>
      <c r="BG79" s="1280"/>
      <c r="BH79" s="1280"/>
      <c r="BI79" s="1280"/>
      <c r="BJ79" s="1280"/>
      <c r="BK79" s="1280"/>
      <c r="BL79" s="1280"/>
      <c r="BM79" s="1280"/>
      <c r="BN79" s="1280"/>
      <c r="BO79" s="1280"/>
      <c r="BP79" s="1278">
        <v>8</v>
      </c>
      <c r="BQ79" s="1278"/>
      <c r="BR79" s="1278"/>
      <c r="BS79" s="1278"/>
      <c r="BT79" s="1278"/>
      <c r="BU79" s="1278"/>
      <c r="BV79" s="1278"/>
      <c r="BW79" s="1278"/>
      <c r="BX79" s="1278">
        <v>7.9</v>
      </c>
      <c r="BY79" s="1278"/>
      <c r="BZ79" s="1278"/>
      <c r="CA79" s="1278"/>
      <c r="CB79" s="1278"/>
      <c r="CC79" s="1278"/>
      <c r="CD79" s="1278"/>
      <c r="CE79" s="1278"/>
      <c r="CF79" s="1278">
        <v>7.7</v>
      </c>
      <c r="CG79" s="1278"/>
      <c r="CH79" s="1278"/>
      <c r="CI79" s="1278"/>
      <c r="CJ79" s="1278"/>
      <c r="CK79" s="1278"/>
      <c r="CL79" s="1278"/>
      <c r="CM79" s="1278"/>
      <c r="CN79" s="1278">
        <v>7.3</v>
      </c>
      <c r="CO79" s="1278"/>
      <c r="CP79" s="1278"/>
      <c r="CQ79" s="1278"/>
      <c r="CR79" s="1278"/>
      <c r="CS79" s="1278"/>
      <c r="CT79" s="1278"/>
      <c r="CU79" s="1278"/>
      <c r="CV79" s="1278">
        <v>7.2</v>
      </c>
      <c r="CW79" s="1278"/>
      <c r="CX79" s="1278"/>
      <c r="CY79" s="1278"/>
      <c r="CZ79" s="1278"/>
      <c r="DA79" s="1278"/>
      <c r="DB79" s="1278"/>
      <c r="DC79" s="1278"/>
    </row>
    <row r="80" spans="2:107" ht="13.5">
      <c r="B80" s="368"/>
      <c r="G80" s="1276"/>
      <c r="H80" s="1276"/>
      <c r="I80" s="1282"/>
      <c r="J80" s="1282"/>
      <c r="K80" s="1283"/>
      <c r="L80" s="1283"/>
      <c r="M80" s="1283"/>
      <c r="N80" s="1283"/>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c r="B81" s="368"/>
    </row>
    <row r="82" spans="2:109" ht="17.2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c r="DD84" s="367"/>
      <c r="DE84" s="367"/>
    </row>
    <row r="85" spans="2:109" ht="13.5">
      <c r="DD85" s="367"/>
      <c r="DE85" s="367"/>
    </row>
  </sheetData>
  <sheetProtection algorithmName="SHA-512" hashValue="sqENoMWAzzmgoUmWwIqftR+XcZh1FRn2171uJTxyjhYiU8QHbfkO9jakheRIM8j8tu1TvyjA0Eduapz7EHlSFw==" saltValue="E1Vl4yfe9tWuKr4eni0tl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DB30" sqref="DB30:DF30"/>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449</v>
      </c>
    </row>
  </sheetData>
  <sheetProtection algorithmName="SHA-512" hashValue="Na6Dx5XMNdFyWtOLHEFsXARdCO3fV/k8tWXxn3sQ0SyexJACRlUA0yNIe1Jm361TJFtk2+v/bTOJ9Gg97ls5Mw==" saltValue="gj1a2w/275YA76z4W8Pt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DB30" sqref="DB30:DF30"/>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449</v>
      </c>
    </row>
  </sheetData>
  <sheetProtection algorithmName="SHA-512" hashValue="R3UGmyQF4sU4ZDC4LuegRktwp+uD/13A1HId4ivL+BLH7otnyDJbOc5BV/PPrcR7BIJC2lffoaMbXzJHR3xIqg==" saltValue="CuCWddkUKQXHsGk8+dI3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499</v>
      </c>
      <c r="G2" s="148"/>
      <c r="H2" s="149"/>
    </row>
    <row r="3" spans="1:8">
      <c r="A3" s="145" t="s">
        <v>492</v>
      </c>
      <c r="B3" s="150"/>
      <c r="C3" s="151"/>
      <c r="D3" s="152">
        <v>155110</v>
      </c>
      <c r="E3" s="153"/>
      <c r="F3" s="154">
        <v>67343</v>
      </c>
      <c r="G3" s="155"/>
      <c r="H3" s="156"/>
    </row>
    <row r="4" spans="1:8">
      <c r="A4" s="157"/>
      <c r="B4" s="158"/>
      <c r="C4" s="159"/>
      <c r="D4" s="160">
        <v>49761</v>
      </c>
      <c r="E4" s="161"/>
      <c r="F4" s="162">
        <v>32865</v>
      </c>
      <c r="G4" s="163"/>
      <c r="H4" s="164"/>
    </row>
    <row r="5" spans="1:8">
      <c r="A5" s="145" t="s">
        <v>494</v>
      </c>
      <c r="B5" s="150"/>
      <c r="C5" s="151"/>
      <c r="D5" s="152">
        <v>68717</v>
      </c>
      <c r="E5" s="153"/>
      <c r="F5" s="154">
        <v>73475</v>
      </c>
      <c r="G5" s="155"/>
      <c r="H5" s="156"/>
    </row>
    <row r="6" spans="1:8">
      <c r="A6" s="157"/>
      <c r="B6" s="158"/>
      <c r="C6" s="159"/>
      <c r="D6" s="160">
        <v>49731</v>
      </c>
      <c r="E6" s="161"/>
      <c r="F6" s="162">
        <v>43072</v>
      </c>
      <c r="G6" s="163"/>
      <c r="H6" s="164"/>
    </row>
    <row r="7" spans="1:8">
      <c r="A7" s="145" t="s">
        <v>495</v>
      </c>
      <c r="B7" s="150"/>
      <c r="C7" s="151"/>
      <c r="D7" s="152">
        <v>175141</v>
      </c>
      <c r="E7" s="153"/>
      <c r="F7" s="154">
        <v>87464</v>
      </c>
      <c r="G7" s="155"/>
      <c r="H7" s="156"/>
    </row>
    <row r="8" spans="1:8">
      <c r="A8" s="157"/>
      <c r="B8" s="158"/>
      <c r="C8" s="159"/>
      <c r="D8" s="160">
        <v>129194</v>
      </c>
      <c r="E8" s="161"/>
      <c r="F8" s="162">
        <v>47479</v>
      </c>
      <c r="G8" s="163"/>
      <c r="H8" s="164"/>
    </row>
    <row r="9" spans="1:8">
      <c r="A9" s="145" t="s">
        <v>496</v>
      </c>
      <c r="B9" s="150"/>
      <c r="C9" s="151"/>
      <c r="D9" s="152">
        <v>236541</v>
      </c>
      <c r="E9" s="153"/>
      <c r="F9" s="154">
        <v>96248</v>
      </c>
      <c r="G9" s="155"/>
      <c r="H9" s="156"/>
    </row>
    <row r="10" spans="1:8">
      <c r="A10" s="157"/>
      <c r="B10" s="158"/>
      <c r="C10" s="159"/>
      <c r="D10" s="160">
        <v>156140</v>
      </c>
      <c r="E10" s="161"/>
      <c r="F10" s="162">
        <v>55768</v>
      </c>
      <c r="G10" s="163"/>
      <c r="H10" s="164"/>
    </row>
    <row r="11" spans="1:8">
      <c r="A11" s="145" t="s">
        <v>497</v>
      </c>
      <c r="B11" s="150"/>
      <c r="C11" s="151"/>
      <c r="D11" s="152">
        <v>131857</v>
      </c>
      <c r="E11" s="153"/>
      <c r="F11" s="154">
        <v>76413</v>
      </c>
      <c r="G11" s="155"/>
      <c r="H11" s="156"/>
    </row>
    <row r="12" spans="1:8">
      <c r="A12" s="157"/>
      <c r="B12" s="158"/>
      <c r="C12" s="165"/>
      <c r="D12" s="160">
        <v>64389</v>
      </c>
      <c r="E12" s="161"/>
      <c r="F12" s="162">
        <v>39658</v>
      </c>
      <c r="G12" s="163"/>
      <c r="H12" s="164"/>
    </row>
    <row r="13" spans="1:8">
      <c r="A13" s="145"/>
      <c r="B13" s="150"/>
      <c r="C13" s="166"/>
      <c r="D13" s="167">
        <v>153473</v>
      </c>
      <c r="E13" s="168"/>
      <c r="F13" s="169">
        <v>80189</v>
      </c>
      <c r="G13" s="170"/>
      <c r="H13" s="156"/>
    </row>
    <row r="14" spans="1:8">
      <c r="A14" s="157"/>
      <c r="B14" s="158"/>
      <c r="C14" s="159"/>
      <c r="D14" s="160">
        <v>89843</v>
      </c>
      <c r="E14" s="161"/>
      <c r="F14" s="162">
        <v>43768</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21.61</v>
      </c>
      <c r="C19" s="171">
        <f>ROUND(VALUE(SUBSTITUTE(実質収支比率等に係る経年分析!G$48,"▲","-")),2)</f>
        <v>17.23</v>
      </c>
      <c r="D19" s="171">
        <f>ROUND(VALUE(SUBSTITUTE(実質収支比率等に係る経年分析!H$48,"▲","-")),2)</f>
        <v>11.58</v>
      </c>
      <c r="E19" s="171">
        <f>ROUND(VALUE(SUBSTITUTE(実質収支比率等に係る経年分析!I$48,"▲","-")),2)</f>
        <v>9.2100000000000009</v>
      </c>
      <c r="F19" s="171">
        <f>ROUND(VALUE(SUBSTITUTE(実質収支比率等に係る経年分析!J$48,"▲","-")),2)</f>
        <v>10.86</v>
      </c>
    </row>
    <row r="20" spans="1:11">
      <c r="A20" s="171" t="s">
        <v>54</v>
      </c>
      <c r="B20" s="171">
        <f>ROUND(VALUE(SUBSTITUTE(実質収支比率等に係る経年分析!F$47,"▲","-")),2)</f>
        <v>30.08</v>
      </c>
      <c r="C20" s="171">
        <f>ROUND(VALUE(SUBSTITUTE(実質収支比率等に係る経年分析!G$47,"▲","-")),2)</f>
        <v>30.65</v>
      </c>
      <c r="D20" s="171">
        <f>ROUND(VALUE(SUBSTITUTE(実質収支比率等に係る経年分析!H$47,"▲","-")),2)</f>
        <v>30.87</v>
      </c>
      <c r="E20" s="171">
        <f>ROUND(VALUE(SUBSTITUTE(実質収支比率等に係る経年分析!I$47,"▲","-")),2)</f>
        <v>30.2</v>
      </c>
      <c r="F20" s="171">
        <f>ROUND(VALUE(SUBSTITUTE(実質収支比率等に係る経年分析!J$47,"▲","-")),2)</f>
        <v>29.99</v>
      </c>
    </row>
    <row r="21" spans="1:11">
      <c r="A21" s="171" t="s">
        <v>55</v>
      </c>
      <c r="B21" s="171">
        <f>IF(ISNUMBER(VALUE(SUBSTITUTE(実質収支比率等に係る経年分析!F$49,"▲","-"))),ROUND(VALUE(SUBSTITUTE(実質収支比率等に係る経年分析!F$49,"▲","-")),2),NA())</f>
        <v>1.71</v>
      </c>
      <c r="C21" s="171">
        <f>IF(ISNUMBER(VALUE(SUBSTITUTE(実質収支比率等に係る経年分析!G$49,"▲","-"))),ROUND(VALUE(SUBSTITUTE(実質収支比率等に係る経年分析!G$49,"▲","-")),2),NA())</f>
        <v>-4.7300000000000004</v>
      </c>
      <c r="D21" s="171">
        <f>IF(ISNUMBER(VALUE(SUBSTITUTE(実質収支比率等に係る経年分析!H$49,"▲","-"))),ROUND(VALUE(SUBSTITUTE(実質収支比率等に係る経年分析!H$49,"▲","-")),2),NA())</f>
        <v>-5.5</v>
      </c>
      <c r="E21" s="171">
        <f>IF(ISNUMBER(VALUE(SUBSTITUTE(実質収支比率等に係る経年分析!I$49,"▲","-"))),ROUND(VALUE(SUBSTITUTE(実質収支比率等に係る経年分析!I$49,"▲","-")),2),NA())</f>
        <v>-2.0699999999999998</v>
      </c>
      <c r="F21" s="171">
        <f>IF(ISNUMBER(VALUE(SUBSTITUTE(実質収支比率等に係る経年分析!J$49,"▲","-"))),ROUND(VALUE(SUBSTITUTE(実質収支比率等に係る経年分析!J$49,"▲","-")),2),NA())</f>
        <v>4.1399999999999997</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椎田駅前周辺活性化促進事業特別会計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奨学金貸付事業特別会計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0.21</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3.28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1.45</v>
      </c>
    </row>
    <row r="33" spans="1:16">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7.93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8.11</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11.75</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12.97</v>
      </c>
    </row>
    <row r="36" spans="1:16">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3.64</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3.27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2.72</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2.58</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2.11</v>
      </c>
      <c r="K36" s="172" t="e">
        <f>IF(ROUND(VALUE(SUBSTITUTE(連結実質赤字比率に係る赤字・黒字の構成分析!J$34,"▲", "-")), 2) &gt;= 0, ABS(ROUND(VALUE(SUBSTITUTE(連結実質赤字比率に係る赤字・黒字の構成分析!J$34,"▲", "-")), 2)), NA())</f>
        <v>#N/A</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945</v>
      </c>
      <c r="E42" s="173"/>
      <c r="F42" s="173"/>
      <c r="G42" s="173">
        <f>'実質公債費比率（分子）の構造'!L$52</f>
        <v>932</v>
      </c>
      <c r="H42" s="173"/>
      <c r="I42" s="173"/>
      <c r="J42" s="173">
        <f>'実質公債費比率（分子）の構造'!M$52</f>
        <v>912</v>
      </c>
      <c r="K42" s="173"/>
      <c r="L42" s="173"/>
      <c r="M42" s="173">
        <f>'実質公債費比率（分子）の構造'!N$52</f>
        <v>876</v>
      </c>
      <c r="N42" s="173"/>
      <c r="O42" s="173"/>
      <c r="P42" s="173">
        <f>'実質公債費比率（分子）の構造'!O$52</f>
        <v>933</v>
      </c>
    </row>
    <row r="43" spans="1:16">
      <c r="A43" s="173" t="s">
        <v>63</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f>'実質公債費比率（分子）の構造'!K$50</f>
        <v>17</v>
      </c>
      <c r="C44" s="173"/>
      <c r="D44" s="173"/>
      <c r="E44" s="173">
        <f>'実質公債費比率（分子）の構造'!L$50</f>
        <v>16</v>
      </c>
      <c r="F44" s="173"/>
      <c r="G44" s="173"/>
      <c r="H44" s="173">
        <f>'実質公債費比率（分子）の構造'!M$50</f>
        <v>18</v>
      </c>
      <c r="I44" s="173"/>
      <c r="J44" s="173"/>
      <c r="K44" s="173">
        <f>'実質公債費比率（分子）の構造'!N$50</f>
        <v>18</v>
      </c>
      <c r="L44" s="173"/>
      <c r="M44" s="173"/>
      <c r="N44" s="173">
        <f>'実質公債費比率（分子）の構造'!O$50</f>
        <v>17</v>
      </c>
      <c r="O44" s="173"/>
      <c r="P44" s="173"/>
    </row>
    <row r="45" spans="1:16">
      <c r="A45" s="173" t="s">
        <v>65</v>
      </c>
      <c r="B45" s="173">
        <f>'実質公債費比率（分子）の構造'!K$49</f>
        <v>6</v>
      </c>
      <c r="C45" s="173"/>
      <c r="D45" s="173"/>
      <c r="E45" s="173">
        <f>'実質公債費比率（分子）の構造'!L$49</f>
        <v>1</v>
      </c>
      <c r="F45" s="173"/>
      <c r="G45" s="173"/>
      <c r="H45" s="173">
        <f>'実質公債費比率（分子）の構造'!M$49</f>
        <v>0</v>
      </c>
      <c r="I45" s="173"/>
      <c r="J45" s="173"/>
      <c r="K45" s="173">
        <f>'実質公債費比率（分子）の構造'!N$49</f>
        <v>1</v>
      </c>
      <c r="L45" s="173"/>
      <c r="M45" s="173"/>
      <c r="N45" s="173">
        <f>'実質公債費比率（分子）の構造'!O$49</f>
        <v>0</v>
      </c>
      <c r="O45" s="173"/>
      <c r="P45" s="173"/>
    </row>
    <row r="46" spans="1:16">
      <c r="A46" s="173" t="s">
        <v>66</v>
      </c>
      <c r="B46" s="173">
        <f>'実質公債費比率（分子）の構造'!K$48</f>
        <v>224</v>
      </c>
      <c r="C46" s="173"/>
      <c r="D46" s="173"/>
      <c r="E46" s="173">
        <f>'実質公債費比率（分子）の構造'!L$48</f>
        <v>219</v>
      </c>
      <c r="F46" s="173"/>
      <c r="G46" s="173"/>
      <c r="H46" s="173">
        <f>'実質公債費比率（分子）の構造'!M$48</f>
        <v>255</v>
      </c>
      <c r="I46" s="173"/>
      <c r="J46" s="173"/>
      <c r="K46" s="173">
        <f>'実質公債費比率（分子）の構造'!N$48</f>
        <v>257</v>
      </c>
      <c r="L46" s="173"/>
      <c r="M46" s="173"/>
      <c r="N46" s="173">
        <f>'実質公債費比率（分子）の構造'!O$48</f>
        <v>276</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1073</v>
      </c>
      <c r="C49" s="173"/>
      <c r="D49" s="173"/>
      <c r="E49" s="173">
        <f>'実質公債費比率（分子）の構造'!L$45</f>
        <v>1051</v>
      </c>
      <c r="F49" s="173"/>
      <c r="G49" s="173"/>
      <c r="H49" s="173">
        <f>'実質公債費比率（分子）の構造'!M$45</f>
        <v>1067</v>
      </c>
      <c r="I49" s="173"/>
      <c r="J49" s="173"/>
      <c r="K49" s="173">
        <f>'実質公債費比率（分子）の構造'!N$45</f>
        <v>1059</v>
      </c>
      <c r="L49" s="173"/>
      <c r="M49" s="173"/>
      <c r="N49" s="173">
        <f>'実質公債費比率（分子）の構造'!O$45</f>
        <v>1159</v>
      </c>
      <c r="O49" s="173"/>
      <c r="P49" s="173"/>
    </row>
    <row r="50" spans="1:16">
      <c r="A50" s="173" t="s">
        <v>70</v>
      </c>
      <c r="B50" s="173" t="e">
        <f>NA()</f>
        <v>#N/A</v>
      </c>
      <c r="C50" s="173">
        <f>IF(ISNUMBER('実質公債費比率（分子）の構造'!K$53),'実質公債費比率（分子）の構造'!K$53,NA())</f>
        <v>375</v>
      </c>
      <c r="D50" s="173" t="e">
        <f>NA()</f>
        <v>#N/A</v>
      </c>
      <c r="E50" s="173" t="e">
        <f>NA()</f>
        <v>#N/A</v>
      </c>
      <c r="F50" s="173">
        <f>IF(ISNUMBER('実質公債費比率（分子）の構造'!L$53),'実質公債費比率（分子）の構造'!L$53,NA())</f>
        <v>355</v>
      </c>
      <c r="G50" s="173" t="e">
        <f>NA()</f>
        <v>#N/A</v>
      </c>
      <c r="H50" s="173" t="e">
        <f>NA()</f>
        <v>#N/A</v>
      </c>
      <c r="I50" s="173">
        <f>IF(ISNUMBER('実質公債費比率（分子）の構造'!M$53),'実質公債費比率（分子）の構造'!M$53,NA())</f>
        <v>428</v>
      </c>
      <c r="J50" s="173" t="e">
        <f>NA()</f>
        <v>#N/A</v>
      </c>
      <c r="K50" s="173" t="e">
        <f>NA()</f>
        <v>#N/A</v>
      </c>
      <c r="L50" s="173">
        <f>IF(ISNUMBER('実質公債費比率（分子）の構造'!N$53),'実質公債費比率（分子）の構造'!N$53,NA())</f>
        <v>459</v>
      </c>
      <c r="M50" s="173" t="e">
        <f>NA()</f>
        <v>#N/A</v>
      </c>
      <c r="N50" s="173" t="e">
        <f>NA()</f>
        <v>#N/A</v>
      </c>
      <c r="O50" s="173">
        <f>IF(ISNUMBER('実質公債費比率（分子）の構造'!O$53),'実質公債費比率（分子）の構造'!O$53,NA())</f>
        <v>519</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8997</v>
      </c>
      <c r="E56" s="172"/>
      <c r="F56" s="172"/>
      <c r="G56" s="172">
        <f>'将来負担比率（分子）の構造'!J$52</f>
        <v>10134</v>
      </c>
      <c r="H56" s="172"/>
      <c r="I56" s="172"/>
      <c r="J56" s="172">
        <f>'将来負担比率（分子）の構造'!K$52</f>
        <v>10781</v>
      </c>
      <c r="K56" s="172"/>
      <c r="L56" s="172"/>
      <c r="M56" s="172">
        <f>'将来負担比率（分子）の構造'!L$52</f>
        <v>12016</v>
      </c>
      <c r="N56" s="172"/>
      <c r="O56" s="172"/>
      <c r="P56" s="172">
        <f>'将来負担比率（分子）の構造'!M$52</f>
        <v>11819</v>
      </c>
    </row>
    <row r="57" spans="1:16">
      <c r="A57" s="172" t="s">
        <v>41</v>
      </c>
      <c r="B57" s="172"/>
      <c r="C57" s="172"/>
      <c r="D57" s="172">
        <f>'将来負担比率（分子）の構造'!I$51</f>
        <v>146</v>
      </c>
      <c r="E57" s="172"/>
      <c r="F57" s="172"/>
      <c r="G57" s="172">
        <f>'将来負担比率（分子）の構造'!J$51</f>
        <v>179</v>
      </c>
      <c r="H57" s="172"/>
      <c r="I57" s="172"/>
      <c r="J57" s="172">
        <f>'将来負担比率（分子）の構造'!K$51</f>
        <v>276</v>
      </c>
      <c r="K57" s="172"/>
      <c r="L57" s="172"/>
      <c r="M57" s="172">
        <f>'将来負担比率（分子）の構造'!L$51</f>
        <v>257</v>
      </c>
      <c r="N57" s="172"/>
      <c r="O57" s="172"/>
      <c r="P57" s="172">
        <f>'将来負担比率（分子）の構造'!M$51</f>
        <v>219</v>
      </c>
    </row>
    <row r="58" spans="1:16">
      <c r="A58" s="172" t="s">
        <v>40</v>
      </c>
      <c r="B58" s="172"/>
      <c r="C58" s="172"/>
      <c r="D58" s="172">
        <f>'将来負担比率（分子）の構造'!I$50</f>
        <v>4141</v>
      </c>
      <c r="E58" s="172"/>
      <c r="F58" s="172"/>
      <c r="G58" s="172">
        <f>'将来負担比率（分子）の構造'!J$50</f>
        <v>4313</v>
      </c>
      <c r="H58" s="172"/>
      <c r="I58" s="172"/>
      <c r="J58" s="172">
        <f>'将来負担比率（分子）の構造'!K$50</f>
        <v>4338</v>
      </c>
      <c r="K58" s="172"/>
      <c r="L58" s="172"/>
      <c r="M58" s="172">
        <f>'将来負担比率（分子）の構造'!L$50</f>
        <v>4078</v>
      </c>
      <c r="N58" s="172"/>
      <c r="O58" s="172"/>
      <c r="P58" s="172">
        <f>'将来負担比率（分子）の構造'!M$50</f>
        <v>4312</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2276</v>
      </c>
      <c r="C62" s="172"/>
      <c r="D62" s="172"/>
      <c r="E62" s="172">
        <f>'将来負担比率（分子）の構造'!J$45</f>
        <v>2216</v>
      </c>
      <c r="F62" s="172"/>
      <c r="G62" s="172"/>
      <c r="H62" s="172">
        <f>'将来負担比率（分子）の構造'!K$45</f>
        <v>2203</v>
      </c>
      <c r="I62" s="172"/>
      <c r="J62" s="172"/>
      <c r="K62" s="172">
        <f>'将来負担比率（分子）の構造'!L$45</f>
        <v>2149</v>
      </c>
      <c r="L62" s="172"/>
      <c r="M62" s="172"/>
      <c r="N62" s="172">
        <f>'将来負担比率（分子）の構造'!M$45</f>
        <v>2078</v>
      </c>
      <c r="O62" s="172"/>
      <c r="P62" s="172"/>
    </row>
    <row r="63" spans="1:16">
      <c r="A63" s="172" t="s">
        <v>33</v>
      </c>
      <c r="B63" s="172">
        <f>'将来負担比率（分子）の構造'!I$44</f>
        <v>129</v>
      </c>
      <c r="C63" s="172"/>
      <c r="D63" s="172"/>
      <c r="E63" s="172">
        <f>'将来負担比率（分子）の構造'!J$44</f>
        <v>116</v>
      </c>
      <c r="F63" s="172"/>
      <c r="G63" s="172"/>
      <c r="H63" s="172">
        <f>'将来負担比率（分子）の構造'!K$44</f>
        <v>103</v>
      </c>
      <c r="I63" s="172"/>
      <c r="J63" s="172"/>
      <c r="K63" s="172">
        <f>'将来負担比率（分子）の構造'!L$44</f>
        <v>85</v>
      </c>
      <c r="L63" s="172"/>
      <c r="M63" s="172"/>
      <c r="N63" s="172">
        <f>'将来負担比率（分子）の構造'!M$44</f>
        <v>78</v>
      </c>
      <c r="O63" s="172"/>
      <c r="P63" s="172"/>
    </row>
    <row r="64" spans="1:16">
      <c r="A64" s="172" t="s">
        <v>32</v>
      </c>
      <c r="B64" s="172">
        <f>'将来負担比率（分子）の構造'!I$43</f>
        <v>3847</v>
      </c>
      <c r="C64" s="172"/>
      <c r="D64" s="172"/>
      <c r="E64" s="172">
        <f>'将来負担比率（分子）の構造'!J$43</f>
        <v>3631</v>
      </c>
      <c r="F64" s="172"/>
      <c r="G64" s="172"/>
      <c r="H64" s="172">
        <f>'将来負担比率（分子）の構造'!K$43</f>
        <v>3365</v>
      </c>
      <c r="I64" s="172"/>
      <c r="J64" s="172"/>
      <c r="K64" s="172">
        <f>'将来負担比率（分子）の構造'!L$43</f>
        <v>3413</v>
      </c>
      <c r="L64" s="172"/>
      <c r="M64" s="172"/>
      <c r="N64" s="172">
        <f>'将来負担比率（分子）の構造'!M$43</f>
        <v>3577</v>
      </c>
      <c r="O64" s="172"/>
      <c r="P64" s="172"/>
    </row>
    <row r="65" spans="1:16">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10409</v>
      </c>
      <c r="C66" s="172"/>
      <c r="D66" s="172"/>
      <c r="E66" s="172">
        <f>'将来負担比率（分子）の構造'!J$41</f>
        <v>10131</v>
      </c>
      <c r="F66" s="172"/>
      <c r="G66" s="172"/>
      <c r="H66" s="172">
        <f>'将来負担比率（分子）の構造'!K$41</f>
        <v>11190</v>
      </c>
      <c r="I66" s="172"/>
      <c r="J66" s="172"/>
      <c r="K66" s="172">
        <f>'将来負担比率（分子）の構造'!L$41</f>
        <v>12862</v>
      </c>
      <c r="L66" s="172"/>
      <c r="M66" s="172"/>
      <c r="N66" s="172">
        <f>'将来負担比率（分子）の構造'!M$41</f>
        <v>12733</v>
      </c>
      <c r="O66" s="172"/>
      <c r="P66" s="172"/>
    </row>
    <row r="67" spans="1:16">
      <c r="A67" s="172" t="s">
        <v>74</v>
      </c>
      <c r="B67" s="172" t="e">
        <f>NA()</f>
        <v>#N/A</v>
      </c>
      <c r="C67" s="172">
        <f>IF(ISNUMBER('将来負担比率（分子）の構造'!I$53), IF('将来負担比率（分子）の構造'!I$53 &lt; 0, 0, '将来負担比率（分子）の構造'!I$53), NA())</f>
        <v>3377</v>
      </c>
      <c r="D67" s="172" t="e">
        <f>NA()</f>
        <v>#N/A</v>
      </c>
      <c r="E67" s="172" t="e">
        <f>NA()</f>
        <v>#N/A</v>
      </c>
      <c r="F67" s="172">
        <f>IF(ISNUMBER('将来負担比率（分子）の構造'!J$53), IF('将来負担比率（分子）の構造'!J$53 &lt; 0, 0, '将来負担比率（分子）の構造'!J$53), NA())</f>
        <v>1468</v>
      </c>
      <c r="G67" s="172" t="e">
        <f>NA()</f>
        <v>#N/A</v>
      </c>
      <c r="H67" s="172" t="e">
        <f>NA()</f>
        <v>#N/A</v>
      </c>
      <c r="I67" s="172">
        <f>IF(ISNUMBER('将来負担比率（分子）の構造'!K$53), IF('将来負担比率（分子）の構造'!K$53 &lt; 0, 0, '将来負担比率（分子）の構造'!K$53), NA())</f>
        <v>1466</v>
      </c>
      <c r="J67" s="172" t="e">
        <f>NA()</f>
        <v>#N/A</v>
      </c>
      <c r="K67" s="172" t="e">
        <f>NA()</f>
        <v>#N/A</v>
      </c>
      <c r="L67" s="172">
        <f>IF(ISNUMBER('将来負担比率（分子）の構造'!L$53), IF('将来負担比率（分子）の構造'!L$53 &lt; 0, 0, '将来負担比率（分子）の構造'!L$53), NA())</f>
        <v>2160</v>
      </c>
      <c r="M67" s="172" t="e">
        <f>NA()</f>
        <v>#N/A</v>
      </c>
      <c r="N67" s="172" t="e">
        <f>NA()</f>
        <v>#N/A</v>
      </c>
      <c r="O67" s="172">
        <f>IF(ISNUMBER('将来負担比率（分子）の構造'!M$53), IF('将来負担比率（分子）の構造'!M$53 &lt; 0, 0, '将来負担比率（分子）の構造'!M$53), NA())</f>
        <v>2116</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1749</v>
      </c>
      <c r="C72" s="176">
        <f>基金残高に係る経年分析!G55</f>
        <v>1751</v>
      </c>
      <c r="D72" s="176">
        <f>基金残高に係る経年分析!H55</f>
        <v>1867</v>
      </c>
    </row>
    <row r="73" spans="1:16">
      <c r="A73" s="175" t="s">
        <v>77</v>
      </c>
      <c r="B73" s="176">
        <f>基金残高に係る経年分析!F56</f>
        <v>1092</v>
      </c>
      <c r="C73" s="176">
        <f>基金残高に係る経年分析!G56</f>
        <v>983</v>
      </c>
      <c r="D73" s="176">
        <f>基金残高に係る経年分析!H56</f>
        <v>1055</v>
      </c>
    </row>
    <row r="74" spans="1:16">
      <c r="A74" s="175" t="s">
        <v>78</v>
      </c>
      <c r="B74" s="176">
        <f>基金残高に係る経年分析!F57</f>
        <v>3712</v>
      </c>
      <c r="C74" s="176">
        <f>基金残高に係る経年分析!G57</f>
        <v>3547</v>
      </c>
      <c r="D74" s="176">
        <f>基金残高に係る経年分析!H57</f>
        <v>3659</v>
      </c>
    </row>
  </sheetData>
  <sheetProtection algorithmName="SHA-512" hashValue="vzjguhRxQH8yKL1svk4lJ90gVJU14V6YwMa5DANrdxw0C+Vzmhuug+Ibk9BHfHJ5Cnp3klB9B/9qkP6LIijuoA==" saltValue="3yRaIGbTDWOKkM5dEK8s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DB30" sqref="DB30:DF30"/>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557</v>
      </c>
      <c r="DI1" s="642"/>
      <c r="DJ1" s="642"/>
      <c r="DK1" s="642"/>
      <c r="DL1" s="642"/>
      <c r="DM1" s="642"/>
      <c r="DN1" s="643"/>
      <c r="DO1" s="212"/>
      <c r="DP1" s="641" t="s">
        <v>211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558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215</v>
      </c>
      <c r="S4" s="645"/>
      <c r="T4" s="645"/>
      <c r="U4" s="645"/>
      <c r="V4" s="645"/>
      <c r="W4" s="645"/>
      <c r="X4" s="645"/>
      <c r="Y4" s="646"/>
      <c r="Z4" s="644" t="s">
        <v>216</v>
      </c>
      <c r="AA4" s="645"/>
      <c r="AB4" s="645"/>
      <c r="AC4" s="646"/>
      <c r="AD4" s="644" t="s">
        <v>217</v>
      </c>
      <c r="AE4" s="645"/>
      <c r="AF4" s="645"/>
      <c r="AG4" s="645"/>
      <c r="AH4" s="645"/>
      <c r="AI4" s="645"/>
      <c r="AJ4" s="645"/>
      <c r="AK4" s="646"/>
      <c r="AL4" s="644" t="s">
        <v>216</v>
      </c>
      <c r="AM4" s="645"/>
      <c r="AN4" s="645"/>
      <c r="AO4" s="646"/>
      <c r="AP4" s="650" t="s">
        <v>218</v>
      </c>
      <c r="AQ4" s="650"/>
      <c r="AR4" s="650"/>
      <c r="AS4" s="650"/>
      <c r="AT4" s="650"/>
      <c r="AU4" s="650"/>
      <c r="AV4" s="650"/>
      <c r="AW4" s="650"/>
      <c r="AX4" s="650"/>
      <c r="AY4" s="650"/>
      <c r="AZ4" s="650"/>
      <c r="BA4" s="650"/>
      <c r="BB4" s="650"/>
      <c r="BC4" s="650"/>
      <c r="BD4" s="650"/>
      <c r="BE4" s="650"/>
      <c r="BF4" s="650"/>
      <c r="BG4" s="650" t="s">
        <v>219</v>
      </c>
      <c r="BH4" s="650"/>
      <c r="BI4" s="650"/>
      <c r="BJ4" s="650"/>
      <c r="BK4" s="650"/>
      <c r="BL4" s="650"/>
      <c r="BM4" s="650"/>
      <c r="BN4" s="650"/>
      <c r="BO4" s="650" t="s">
        <v>216</v>
      </c>
      <c r="BP4" s="650"/>
      <c r="BQ4" s="650"/>
      <c r="BR4" s="650"/>
      <c r="BS4" s="650" t="s">
        <v>220</v>
      </c>
      <c r="BT4" s="650"/>
      <c r="BU4" s="650"/>
      <c r="BV4" s="650"/>
      <c r="BW4" s="650"/>
      <c r="BX4" s="650"/>
      <c r="BY4" s="650"/>
      <c r="BZ4" s="650"/>
      <c r="CA4" s="650"/>
      <c r="CB4" s="650"/>
      <c r="CD4" s="647" t="s">
        <v>559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221</v>
      </c>
      <c r="C5" s="652"/>
      <c r="D5" s="652"/>
      <c r="E5" s="652"/>
      <c r="F5" s="652"/>
      <c r="G5" s="652"/>
      <c r="H5" s="652"/>
      <c r="I5" s="652"/>
      <c r="J5" s="652"/>
      <c r="K5" s="652"/>
      <c r="L5" s="652"/>
      <c r="M5" s="652"/>
      <c r="N5" s="652"/>
      <c r="O5" s="652"/>
      <c r="P5" s="652"/>
      <c r="Q5" s="653"/>
      <c r="R5" s="654">
        <v>1578827</v>
      </c>
      <c r="S5" s="655"/>
      <c r="T5" s="655"/>
      <c r="U5" s="655"/>
      <c r="V5" s="655"/>
      <c r="W5" s="655"/>
      <c r="X5" s="655"/>
      <c r="Y5" s="656"/>
      <c r="Z5" s="657">
        <v>11.7</v>
      </c>
      <c r="AA5" s="657"/>
      <c r="AB5" s="657"/>
      <c r="AC5" s="657"/>
      <c r="AD5" s="658">
        <v>1578827</v>
      </c>
      <c r="AE5" s="658"/>
      <c r="AF5" s="658"/>
      <c r="AG5" s="658"/>
      <c r="AH5" s="658"/>
      <c r="AI5" s="658"/>
      <c r="AJ5" s="658"/>
      <c r="AK5" s="658"/>
      <c r="AL5" s="659">
        <v>25.3</v>
      </c>
      <c r="AM5" s="660"/>
      <c r="AN5" s="660"/>
      <c r="AO5" s="661"/>
      <c r="AP5" s="651" t="s">
        <v>222</v>
      </c>
      <c r="AQ5" s="652"/>
      <c r="AR5" s="652"/>
      <c r="AS5" s="652"/>
      <c r="AT5" s="652"/>
      <c r="AU5" s="652"/>
      <c r="AV5" s="652"/>
      <c r="AW5" s="652"/>
      <c r="AX5" s="652"/>
      <c r="AY5" s="652"/>
      <c r="AZ5" s="652"/>
      <c r="BA5" s="652"/>
      <c r="BB5" s="652"/>
      <c r="BC5" s="652"/>
      <c r="BD5" s="652"/>
      <c r="BE5" s="652"/>
      <c r="BF5" s="653"/>
      <c r="BG5" s="665">
        <v>1578827</v>
      </c>
      <c r="BH5" s="666"/>
      <c r="BI5" s="666"/>
      <c r="BJ5" s="666"/>
      <c r="BK5" s="666"/>
      <c r="BL5" s="666"/>
      <c r="BM5" s="666"/>
      <c r="BN5" s="667"/>
      <c r="BO5" s="668">
        <v>100</v>
      </c>
      <c r="BP5" s="668"/>
      <c r="BQ5" s="668"/>
      <c r="BR5" s="668"/>
      <c r="BS5" s="669" t="s">
        <v>560</v>
      </c>
      <c r="BT5" s="669"/>
      <c r="BU5" s="669"/>
      <c r="BV5" s="669"/>
      <c r="BW5" s="669"/>
      <c r="BX5" s="669"/>
      <c r="BY5" s="669"/>
      <c r="BZ5" s="669"/>
      <c r="CA5" s="669"/>
      <c r="CB5" s="673"/>
      <c r="CD5" s="647" t="s">
        <v>218</v>
      </c>
      <c r="CE5" s="648"/>
      <c r="CF5" s="648"/>
      <c r="CG5" s="648"/>
      <c r="CH5" s="648"/>
      <c r="CI5" s="648"/>
      <c r="CJ5" s="648"/>
      <c r="CK5" s="648"/>
      <c r="CL5" s="648"/>
      <c r="CM5" s="648"/>
      <c r="CN5" s="648"/>
      <c r="CO5" s="648"/>
      <c r="CP5" s="648"/>
      <c r="CQ5" s="649"/>
      <c r="CR5" s="647" t="s">
        <v>223</v>
      </c>
      <c r="CS5" s="648"/>
      <c r="CT5" s="648"/>
      <c r="CU5" s="648"/>
      <c r="CV5" s="648"/>
      <c r="CW5" s="648"/>
      <c r="CX5" s="648"/>
      <c r="CY5" s="649"/>
      <c r="CZ5" s="647" t="s">
        <v>216</v>
      </c>
      <c r="DA5" s="648"/>
      <c r="DB5" s="648"/>
      <c r="DC5" s="649"/>
      <c r="DD5" s="647" t="s">
        <v>224</v>
      </c>
      <c r="DE5" s="648"/>
      <c r="DF5" s="648"/>
      <c r="DG5" s="648"/>
      <c r="DH5" s="648"/>
      <c r="DI5" s="648"/>
      <c r="DJ5" s="648"/>
      <c r="DK5" s="648"/>
      <c r="DL5" s="648"/>
      <c r="DM5" s="648"/>
      <c r="DN5" s="648"/>
      <c r="DO5" s="648"/>
      <c r="DP5" s="649"/>
      <c r="DQ5" s="647" t="s">
        <v>225</v>
      </c>
      <c r="DR5" s="648"/>
      <c r="DS5" s="648"/>
      <c r="DT5" s="648"/>
      <c r="DU5" s="648"/>
      <c r="DV5" s="648"/>
      <c r="DW5" s="648"/>
      <c r="DX5" s="648"/>
      <c r="DY5" s="648"/>
      <c r="DZ5" s="648"/>
      <c r="EA5" s="648"/>
      <c r="EB5" s="648"/>
      <c r="EC5" s="649"/>
    </row>
    <row r="6" spans="2:143" ht="11.25" customHeight="1">
      <c r="B6" s="662" t="s">
        <v>561</v>
      </c>
      <c r="C6" s="663"/>
      <c r="D6" s="663"/>
      <c r="E6" s="663"/>
      <c r="F6" s="663"/>
      <c r="G6" s="663"/>
      <c r="H6" s="663"/>
      <c r="I6" s="663"/>
      <c r="J6" s="663"/>
      <c r="K6" s="663"/>
      <c r="L6" s="663"/>
      <c r="M6" s="663"/>
      <c r="N6" s="663"/>
      <c r="O6" s="663"/>
      <c r="P6" s="663"/>
      <c r="Q6" s="664"/>
      <c r="R6" s="665">
        <v>135936</v>
      </c>
      <c r="S6" s="666"/>
      <c r="T6" s="666"/>
      <c r="U6" s="666"/>
      <c r="V6" s="666"/>
      <c r="W6" s="666"/>
      <c r="X6" s="666"/>
      <c r="Y6" s="667"/>
      <c r="Z6" s="668">
        <v>1</v>
      </c>
      <c r="AA6" s="668"/>
      <c r="AB6" s="668"/>
      <c r="AC6" s="668"/>
      <c r="AD6" s="669">
        <v>135936</v>
      </c>
      <c r="AE6" s="669"/>
      <c r="AF6" s="669"/>
      <c r="AG6" s="669"/>
      <c r="AH6" s="669"/>
      <c r="AI6" s="669"/>
      <c r="AJ6" s="669"/>
      <c r="AK6" s="669"/>
      <c r="AL6" s="670">
        <v>2.2000000000000002</v>
      </c>
      <c r="AM6" s="671"/>
      <c r="AN6" s="671"/>
      <c r="AO6" s="672"/>
      <c r="AP6" s="662" t="s">
        <v>226</v>
      </c>
      <c r="AQ6" s="663"/>
      <c r="AR6" s="663"/>
      <c r="AS6" s="663"/>
      <c r="AT6" s="663"/>
      <c r="AU6" s="663"/>
      <c r="AV6" s="663"/>
      <c r="AW6" s="663"/>
      <c r="AX6" s="663"/>
      <c r="AY6" s="663"/>
      <c r="AZ6" s="663"/>
      <c r="BA6" s="663"/>
      <c r="BB6" s="663"/>
      <c r="BC6" s="663"/>
      <c r="BD6" s="663"/>
      <c r="BE6" s="663"/>
      <c r="BF6" s="664"/>
      <c r="BG6" s="665">
        <v>1578827</v>
      </c>
      <c r="BH6" s="666"/>
      <c r="BI6" s="666"/>
      <c r="BJ6" s="666"/>
      <c r="BK6" s="666"/>
      <c r="BL6" s="666"/>
      <c r="BM6" s="666"/>
      <c r="BN6" s="667"/>
      <c r="BO6" s="668">
        <v>100</v>
      </c>
      <c r="BP6" s="668"/>
      <c r="BQ6" s="668"/>
      <c r="BR6" s="668"/>
      <c r="BS6" s="669" t="s">
        <v>560</v>
      </c>
      <c r="BT6" s="669"/>
      <c r="BU6" s="669"/>
      <c r="BV6" s="669"/>
      <c r="BW6" s="669"/>
      <c r="BX6" s="669"/>
      <c r="BY6" s="669"/>
      <c r="BZ6" s="669"/>
      <c r="CA6" s="669"/>
      <c r="CB6" s="673"/>
      <c r="CD6" s="676" t="s">
        <v>227</v>
      </c>
      <c r="CE6" s="677"/>
      <c r="CF6" s="677"/>
      <c r="CG6" s="677"/>
      <c r="CH6" s="677"/>
      <c r="CI6" s="677"/>
      <c r="CJ6" s="677"/>
      <c r="CK6" s="677"/>
      <c r="CL6" s="677"/>
      <c r="CM6" s="677"/>
      <c r="CN6" s="677"/>
      <c r="CO6" s="677"/>
      <c r="CP6" s="677"/>
      <c r="CQ6" s="678"/>
      <c r="CR6" s="665">
        <v>106897</v>
      </c>
      <c r="CS6" s="666"/>
      <c r="CT6" s="666"/>
      <c r="CU6" s="666"/>
      <c r="CV6" s="666"/>
      <c r="CW6" s="666"/>
      <c r="CX6" s="666"/>
      <c r="CY6" s="667"/>
      <c r="CZ6" s="659">
        <v>0.8</v>
      </c>
      <c r="DA6" s="660"/>
      <c r="DB6" s="660"/>
      <c r="DC6" s="679"/>
      <c r="DD6" s="674" t="s">
        <v>128</v>
      </c>
      <c r="DE6" s="666"/>
      <c r="DF6" s="666"/>
      <c r="DG6" s="666"/>
      <c r="DH6" s="666"/>
      <c r="DI6" s="666"/>
      <c r="DJ6" s="666"/>
      <c r="DK6" s="666"/>
      <c r="DL6" s="666"/>
      <c r="DM6" s="666"/>
      <c r="DN6" s="666"/>
      <c r="DO6" s="666"/>
      <c r="DP6" s="667"/>
      <c r="DQ6" s="674">
        <v>106897</v>
      </c>
      <c r="DR6" s="666"/>
      <c r="DS6" s="666"/>
      <c r="DT6" s="666"/>
      <c r="DU6" s="666"/>
      <c r="DV6" s="666"/>
      <c r="DW6" s="666"/>
      <c r="DX6" s="666"/>
      <c r="DY6" s="666"/>
      <c r="DZ6" s="666"/>
      <c r="EA6" s="666"/>
      <c r="EB6" s="666"/>
      <c r="EC6" s="675"/>
    </row>
    <row r="7" spans="2:143" ht="11.25" customHeight="1">
      <c r="B7" s="662" t="s">
        <v>228</v>
      </c>
      <c r="C7" s="663"/>
      <c r="D7" s="663"/>
      <c r="E7" s="663"/>
      <c r="F7" s="663"/>
      <c r="G7" s="663"/>
      <c r="H7" s="663"/>
      <c r="I7" s="663"/>
      <c r="J7" s="663"/>
      <c r="K7" s="663"/>
      <c r="L7" s="663"/>
      <c r="M7" s="663"/>
      <c r="N7" s="663"/>
      <c r="O7" s="663"/>
      <c r="P7" s="663"/>
      <c r="Q7" s="664"/>
      <c r="R7" s="665">
        <v>939</v>
      </c>
      <c r="S7" s="666"/>
      <c r="T7" s="666"/>
      <c r="U7" s="666"/>
      <c r="V7" s="666"/>
      <c r="W7" s="666"/>
      <c r="X7" s="666"/>
      <c r="Y7" s="667"/>
      <c r="Z7" s="668">
        <v>0</v>
      </c>
      <c r="AA7" s="668"/>
      <c r="AB7" s="668"/>
      <c r="AC7" s="668"/>
      <c r="AD7" s="669">
        <v>939</v>
      </c>
      <c r="AE7" s="669"/>
      <c r="AF7" s="669"/>
      <c r="AG7" s="669"/>
      <c r="AH7" s="669"/>
      <c r="AI7" s="669"/>
      <c r="AJ7" s="669"/>
      <c r="AK7" s="669"/>
      <c r="AL7" s="670">
        <v>0</v>
      </c>
      <c r="AM7" s="671"/>
      <c r="AN7" s="671"/>
      <c r="AO7" s="672"/>
      <c r="AP7" s="662" t="s">
        <v>562</v>
      </c>
      <c r="AQ7" s="663"/>
      <c r="AR7" s="663"/>
      <c r="AS7" s="663"/>
      <c r="AT7" s="663"/>
      <c r="AU7" s="663"/>
      <c r="AV7" s="663"/>
      <c r="AW7" s="663"/>
      <c r="AX7" s="663"/>
      <c r="AY7" s="663"/>
      <c r="AZ7" s="663"/>
      <c r="BA7" s="663"/>
      <c r="BB7" s="663"/>
      <c r="BC7" s="663"/>
      <c r="BD7" s="663"/>
      <c r="BE7" s="663"/>
      <c r="BF7" s="664"/>
      <c r="BG7" s="665">
        <v>716496</v>
      </c>
      <c r="BH7" s="666"/>
      <c r="BI7" s="666"/>
      <c r="BJ7" s="666"/>
      <c r="BK7" s="666"/>
      <c r="BL7" s="666"/>
      <c r="BM7" s="666"/>
      <c r="BN7" s="667"/>
      <c r="BO7" s="668">
        <v>45.4</v>
      </c>
      <c r="BP7" s="668"/>
      <c r="BQ7" s="668"/>
      <c r="BR7" s="668"/>
      <c r="BS7" s="669" t="s">
        <v>128</v>
      </c>
      <c r="BT7" s="669"/>
      <c r="BU7" s="669"/>
      <c r="BV7" s="669"/>
      <c r="BW7" s="669"/>
      <c r="BX7" s="669"/>
      <c r="BY7" s="669"/>
      <c r="BZ7" s="669"/>
      <c r="CA7" s="669"/>
      <c r="CB7" s="673"/>
      <c r="CD7" s="680" t="s">
        <v>229</v>
      </c>
      <c r="CE7" s="681"/>
      <c r="CF7" s="681"/>
      <c r="CG7" s="681"/>
      <c r="CH7" s="681"/>
      <c r="CI7" s="681"/>
      <c r="CJ7" s="681"/>
      <c r="CK7" s="681"/>
      <c r="CL7" s="681"/>
      <c r="CM7" s="681"/>
      <c r="CN7" s="681"/>
      <c r="CO7" s="681"/>
      <c r="CP7" s="681"/>
      <c r="CQ7" s="682"/>
      <c r="CR7" s="665">
        <v>1916746</v>
      </c>
      <c r="CS7" s="666"/>
      <c r="CT7" s="666"/>
      <c r="CU7" s="666"/>
      <c r="CV7" s="666"/>
      <c r="CW7" s="666"/>
      <c r="CX7" s="666"/>
      <c r="CY7" s="667"/>
      <c r="CZ7" s="668">
        <v>15</v>
      </c>
      <c r="DA7" s="668"/>
      <c r="DB7" s="668"/>
      <c r="DC7" s="668"/>
      <c r="DD7" s="674">
        <v>415339</v>
      </c>
      <c r="DE7" s="666"/>
      <c r="DF7" s="666"/>
      <c r="DG7" s="666"/>
      <c r="DH7" s="666"/>
      <c r="DI7" s="666"/>
      <c r="DJ7" s="666"/>
      <c r="DK7" s="666"/>
      <c r="DL7" s="666"/>
      <c r="DM7" s="666"/>
      <c r="DN7" s="666"/>
      <c r="DO7" s="666"/>
      <c r="DP7" s="667"/>
      <c r="DQ7" s="674">
        <v>1381242</v>
      </c>
      <c r="DR7" s="666"/>
      <c r="DS7" s="666"/>
      <c r="DT7" s="666"/>
      <c r="DU7" s="666"/>
      <c r="DV7" s="666"/>
      <c r="DW7" s="666"/>
      <c r="DX7" s="666"/>
      <c r="DY7" s="666"/>
      <c r="DZ7" s="666"/>
      <c r="EA7" s="666"/>
      <c r="EB7" s="666"/>
      <c r="EC7" s="675"/>
    </row>
    <row r="8" spans="2:143" ht="11.25" customHeight="1">
      <c r="B8" s="662" t="s">
        <v>230</v>
      </c>
      <c r="C8" s="663"/>
      <c r="D8" s="663"/>
      <c r="E8" s="663"/>
      <c r="F8" s="663"/>
      <c r="G8" s="663"/>
      <c r="H8" s="663"/>
      <c r="I8" s="663"/>
      <c r="J8" s="663"/>
      <c r="K8" s="663"/>
      <c r="L8" s="663"/>
      <c r="M8" s="663"/>
      <c r="N8" s="663"/>
      <c r="O8" s="663"/>
      <c r="P8" s="663"/>
      <c r="Q8" s="664"/>
      <c r="R8" s="665">
        <v>9412</v>
      </c>
      <c r="S8" s="666"/>
      <c r="T8" s="666"/>
      <c r="U8" s="666"/>
      <c r="V8" s="666"/>
      <c r="W8" s="666"/>
      <c r="X8" s="666"/>
      <c r="Y8" s="667"/>
      <c r="Z8" s="668">
        <v>0.1</v>
      </c>
      <c r="AA8" s="668"/>
      <c r="AB8" s="668"/>
      <c r="AC8" s="668"/>
      <c r="AD8" s="669">
        <v>9412</v>
      </c>
      <c r="AE8" s="669"/>
      <c r="AF8" s="669"/>
      <c r="AG8" s="669"/>
      <c r="AH8" s="669"/>
      <c r="AI8" s="669"/>
      <c r="AJ8" s="669"/>
      <c r="AK8" s="669"/>
      <c r="AL8" s="670">
        <v>0.2</v>
      </c>
      <c r="AM8" s="671"/>
      <c r="AN8" s="671"/>
      <c r="AO8" s="672"/>
      <c r="AP8" s="662" t="s">
        <v>563</v>
      </c>
      <c r="AQ8" s="663"/>
      <c r="AR8" s="663"/>
      <c r="AS8" s="663"/>
      <c r="AT8" s="663"/>
      <c r="AU8" s="663"/>
      <c r="AV8" s="663"/>
      <c r="AW8" s="663"/>
      <c r="AX8" s="663"/>
      <c r="AY8" s="663"/>
      <c r="AZ8" s="663"/>
      <c r="BA8" s="663"/>
      <c r="BB8" s="663"/>
      <c r="BC8" s="663"/>
      <c r="BD8" s="663"/>
      <c r="BE8" s="663"/>
      <c r="BF8" s="664"/>
      <c r="BG8" s="665">
        <v>29965</v>
      </c>
      <c r="BH8" s="666"/>
      <c r="BI8" s="666"/>
      <c r="BJ8" s="666"/>
      <c r="BK8" s="666"/>
      <c r="BL8" s="666"/>
      <c r="BM8" s="666"/>
      <c r="BN8" s="667"/>
      <c r="BO8" s="668">
        <v>1.9</v>
      </c>
      <c r="BP8" s="668"/>
      <c r="BQ8" s="668"/>
      <c r="BR8" s="668"/>
      <c r="BS8" s="669" t="s">
        <v>560</v>
      </c>
      <c r="BT8" s="669"/>
      <c r="BU8" s="669"/>
      <c r="BV8" s="669"/>
      <c r="BW8" s="669"/>
      <c r="BX8" s="669"/>
      <c r="BY8" s="669"/>
      <c r="BZ8" s="669"/>
      <c r="CA8" s="669"/>
      <c r="CB8" s="673"/>
      <c r="CD8" s="680" t="s">
        <v>231</v>
      </c>
      <c r="CE8" s="681"/>
      <c r="CF8" s="681"/>
      <c r="CG8" s="681"/>
      <c r="CH8" s="681"/>
      <c r="CI8" s="681"/>
      <c r="CJ8" s="681"/>
      <c r="CK8" s="681"/>
      <c r="CL8" s="681"/>
      <c r="CM8" s="681"/>
      <c r="CN8" s="681"/>
      <c r="CO8" s="681"/>
      <c r="CP8" s="681"/>
      <c r="CQ8" s="682"/>
      <c r="CR8" s="665">
        <v>3644315</v>
      </c>
      <c r="CS8" s="666"/>
      <c r="CT8" s="666"/>
      <c r="CU8" s="666"/>
      <c r="CV8" s="666"/>
      <c r="CW8" s="666"/>
      <c r="CX8" s="666"/>
      <c r="CY8" s="667"/>
      <c r="CZ8" s="668">
        <v>28.6</v>
      </c>
      <c r="DA8" s="668"/>
      <c r="DB8" s="668"/>
      <c r="DC8" s="668"/>
      <c r="DD8" s="674">
        <v>1687</v>
      </c>
      <c r="DE8" s="666"/>
      <c r="DF8" s="666"/>
      <c r="DG8" s="666"/>
      <c r="DH8" s="666"/>
      <c r="DI8" s="666"/>
      <c r="DJ8" s="666"/>
      <c r="DK8" s="666"/>
      <c r="DL8" s="666"/>
      <c r="DM8" s="666"/>
      <c r="DN8" s="666"/>
      <c r="DO8" s="666"/>
      <c r="DP8" s="667"/>
      <c r="DQ8" s="674">
        <v>1680101</v>
      </c>
      <c r="DR8" s="666"/>
      <c r="DS8" s="666"/>
      <c r="DT8" s="666"/>
      <c r="DU8" s="666"/>
      <c r="DV8" s="666"/>
      <c r="DW8" s="666"/>
      <c r="DX8" s="666"/>
      <c r="DY8" s="666"/>
      <c r="DZ8" s="666"/>
      <c r="EA8" s="666"/>
      <c r="EB8" s="666"/>
      <c r="EC8" s="675"/>
    </row>
    <row r="9" spans="2:143" ht="11.25" customHeight="1">
      <c r="B9" s="662" t="s">
        <v>232</v>
      </c>
      <c r="C9" s="663"/>
      <c r="D9" s="663"/>
      <c r="E9" s="663"/>
      <c r="F9" s="663"/>
      <c r="G9" s="663"/>
      <c r="H9" s="663"/>
      <c r="I9" s="663"/>
      <c r="J9" s="663"/>
      <c r="K9" s="663"/>
      <c r="L9" s="663"/>
      <c r="M9" s="663"/>
      <c r="N9" s="663"/>
      <c r="O9" s="663"/>
      <c r="P9" s="663"/>
      <c r="Q9" s="664"/>
      <c r="R9" s="665">
        <v>10956</v>
      </c>
      <c r="S9" s="666"/>
      <c r="T9" s="666"/>
      <c r="U9" s="666"/>
      <c r="V9" s="666"/>
      <c r="W9" s="666"/>
      <c r="X9" s="666"/>
      <c r="Y9" s="667"/>
      <c r="Z9" s="668">
        <v>0.1</v>
      </c>
      <c r="AA9" s="668"/>
      <c r="AB9" s="668"/>
      <c r="AC9" s="668"/>
      <c r="AD9" s="669">
        <v>10956</v>
      </c>
      <c r="AE9" s="669"/>
      <c r="AF9" s="669"/>
      <c r="AG9" s="669"/>
      <c r="AH9" s="669"/>
      <c r="AI9" s="669"/>
      <c r="AJ9" s="669"/>
      <c r="AK9" s="669"/>
      <c r="AL9" s="670">
        <v>0.2</v>
      </c>
      <c r="AM9" s="671"/>
      <c r="AN9" s="671"/>
      <c r="AO9" s="672"/>
      <c r="AP9" s="662" t="s">
        <v>233</v>
      </c>
      <c r="AQ9" s="663"/>
      <c r="AR9" s="663"/>
      <c r="AS9" s="663"/>
      <c r="AT9" s="663"/>
      <c r="AU9" s="663"/>
      <c r="AV9" s="663"/>
      <c r="AW9" s="663"/>
      <c r="AX9" s="663"/>
      <c r="AY9" s="663"/>
      <c r="AZ9" s="663"/>
      <c r="BA9" s="663"/>
      <c r="BB9" s="663"/>
      <c r="BC9" s="663"/>
      <c r="BD9" s="663"/>
      <c r="BE9" s="663"/>
      <c r="BF9" s="664"/>
      <c r="BG9" s="665">
        <v>635925</v>
      </c>
      <c r="BH9" s="666"/>
      <c r="BI9" s="666"/>
      <c r="BJ9" s="666"/>
      <c r="BK9" s="666"/>
      <c r="BL9" s="666"/>
      <c r="BM9" s="666"/>
      <c r="BN9" s="667"/>
      <c r="BO9" s="668">
        <v>40.299999999999997</v>
      </c>
      <c r="BP9" s="668"/>
      <c r="BQ9" s="668"/>
      <c r="BR9" s="668"/>
      <c r="BS9" s="669" t="s">
        <v>128</v>
      </c>
      <c r="BT9" s="669"/>
      <c r="BU9" s="669"/>
      <c r="BV9" s="669"/>
      <c r="BW9" s="669"/>
      <c r="BX9" s="669"/>
      <c r="BY9" s="669"/>
      <c r="BZ9" s="669"/>
      <c r="CA9" s="669"/>
      <c r="CB9" s="673"/>
      <c r="CD9" s="680" t="s">
        <v>234</v>
      </c>
      <c r="CE9" s="681"/>
      <c r="CF9" s="681"/>
      <c r="CG9" s="681"/>
      <c r="CH9" s="681"/>
      <c r="CI9" s="681"/>
      <c r="CJ9" s="681"/>
      <c r="CK9" s="681"/>
      <c r="CL9" s="681"/>
      <c r="CM9" s="681"/>
      <c r="CN9" s="681"/>
      <c r="CO9" s="681"/>
      <c r="CP9" s="681"/>
      <c r="CQ9" s="682"/>
      <c r="CR9" s="665">
        <v>1181606</v>
      </c>
      <c r="CS9" s="666"/>
      <c r="CT9" s="666"/>
      <c r="CU9" s="666"/>
      <c r="CV9" s="666"/>
      <c r="CW9" s="666"/>
      <c r="CX9" s="666"/>
      <c r="CY9" s="667"/>
      <c r="CZ9" s="668">
        <v>9.3000000000000007</v>
      </c>
      <c r="DA9" s="668"/>
      <c r="DB9" s="668"/>
      <c r="DC9" s="668"/>
      <c r="DD9" s="674">
        <v>106837</v>
      </c>
      <c r="DE9" s="666"/>
      <c r="DF9" s="666"/>
      <c r="DG9" s="666"/>
      <c r="DH9" s="666"/>
      <c r="DI9" s="666"/>
      <c r="DJ9" s="666"/>
      <c r="DK9" s="666"/>
      <c r="DL9" s="666"/>
      <c r="DM9" s="666"/>
      <c r="DN9" s="666"/>
      <c r="DO9" s="666"/>
      <c r="DP9" s="667"/>
      <c r="DQ9" s="674">
        <v>775009</v>
      </c>
      <c r="DR9" s="666"/>
      <c r="DS9" s="666"/>
      <c r="DT9" s="666"/>
      <c r="DU9" s="666"/>
      <c r="DV9" s="666"/>
      <c r="DW9" s="666"/>
      <c r="DX9" s="666"/>
      <c r="DY9" s="666"/>
      <c r="DZ9" s="666"/>
      <c r="EA9" s="666"/>
      <c r="EB9" s="666"/>
      <c r="EC9" s="675"/>
    </row>
    <row r="10" spans="2:143" ht="11.25" customHeight="1">
      <c r="B10" s="662" t="s">
        <v>564</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560</v>
      </c>
      <c r="AA10" s="668"/>
      <c r="AB10" s="668"/>
      <c r="AC10" s="668"/>
      <c r="AD10" s="669" t="s">
        <v>560</v>
      </c>
      <c r="AE10" s="669"/>
      <c r="AF10" s="669"/>
      <c r="AG10" s="669"/>
      <c r="AH10" s="669"/>
      <c r="AI10" s="669"/>
      <c r="AJ10" s="669"/>
      <c r="AK10" s="669"/>
      <c r="AL10" s="670" t="s">
        <v>560</v>
      </c>
      <c r="AM10" s="671"/>
      <c r="AN10" s="671"/>
      <c r="AO10" s="672"/>
      <c r="AP10" s="662" t="s">
        <v>565</v>
      </c>
      <c r="AQ10" s="663"/>
      <c r="AR10" s="663"/>
      <c r="AS10" s="663"/>
      <c r="AT10" s="663"/>
      <c r="AU10" s="663"/>
      <c r="AV10" s="663"/>
      <c r="AW10" s="663"/>
      <c r="AX10" s="663"/>
      <c r="AY10" s="663"/>
      <c r="AZ10" s="663"/>
      <c r="BA10" s="663"/>
      <c r="BB10" s="663"/>
      <c r="BC10" s="663"/>
      <c r="BD10" s="663"/>
      <c r="BE10" s="663"/>
      <c r="BF10" s="664"/>
      <c r="BG10" s="665">
        <v>29236</v>
      </c>
      <c r="BH10" s="666"/>
      <c r="BI10" s="666"/>
      <c r="BJ10" s="666"/>
      <c r="BK10" s="666"/>
      <c r="BL10" s="666"/>
      <c r="BM10" s="666"/>
      <c r="BN10" s="667"/>
      <c r="BO10" s="668">
        <v>1.9</v>
      </c>
      <c r="BP10" s="668"/>
      <c r="BQ10" s="668"/>
      <c r="BR10" s="668"/>
      <c r="BS10" s="669" t="s">
        <v>560</v>
      </c>
      <c r="BT10" s="669"/>
      <c r="BU10" s="669"/>
      <c r="BV10" s="669"/>
      <c r="BW10" s="669"/>
      <c r="BX10" s="669"/>
      <c r="BY10" s="669"/>
      <c r="BZ10" s="669"/>
      <c r="CA10" s="669"/>
      <c r="CB10" s="673"/>
      <c r="CD10" s="680" t="s">
        <v>235</v>
      </c>
      <c r="CE10" s="681"/>
      <c r="CF10" s="681"/>
      <c r="CG10" s="681"/>
      <c r="CH10" s="681"/>
      <c r="CI10" s="681"/>
      <c r="CJ10" s="681"/>
      <c r="CK10" s="681"/>
      <c r="CL10" s="681"/>
      <c r="CM10" s="681"/>
      <c r="CN10" s="681"/>
      <c r="CO10" s="681"/>
      <c r="CP10" s="681"/>
      <c r="CQ10" s="682"/>
      <c r="CR10" s="665">
        <v>54</v>
      </c>
      <c r="CS10" s="666"/>
      <c r="CT10" s="666"/>
      <c r="CU10" s="666"/>
      <c r="CV10" s="666"/>
      <c r="CW10" s="666"/>
      <c r="CX10" s="666"/>
      <c r="CY10" s="667"/>
      <c r="CZ10" s="668">
        <v>0</v>
      </c>
      <c r="DA10" s="668"/>
      <c r="DB10" s="668"/>
      <c r="DC10" s="668"/>
      <c r="DD10" s="674" t="s">
        <v>566</v>
      </c>
      <c r="DE10" s="666"/>
      <c r="DF10" s="666"/>
      <c r="DG10" s="666"/>
      <c r="DH10" s="666"/>
      <c r="DI10" s="666"/>
      <c r="DJ10" s="666"/>
      <c r="DK10" s="666"/>
      <c r="DL10" s="666"/>
      <c r="DM10" s="666"/>
      <c r="DN10" s="666"/>
      <c r="DO10" s="666"/>
      <c r="DP10" s="667"/>
      <c r="DQ10" s="674">
        <v>54</v>
      </c>
      <c r="DR10" s="666"/>
      <c r="DS10" s="666"/>
      <c r="DT10" s="666"/>
      <c r="DU10" s="666"/>
      <c r="DV10" s="666"/>
      <c r="DW10" s="666"/>
      <c r="DX10" s="666"/>
      <c r="DY10" s="666"/>
      <c r="DZ10" s="666"/>
      <c r="EA10" s="666"/>
      <c r="EB10" s="666"/>
      <c r="EC10" s="675"/>
    </row>
    <row r="11" spans="2:143" ht="11.25" customHeight="1">
      <c r="B11" s="662" t="s">
        <v>236</v>
      </c>
      <c r="C11" s="663"/>
      <c r="D11" s="663"/>
      <c r="E11" s="663"/>
      <c r="F11" s="663"/>
      <c r="G11" s="663"/>
      <c r="H11" s="663"/>
      <c r="I11" s="663"/>
      <c r="J11" s="663"/>
      <c r="K11" s="663"/>
      <c r="L11" s="663"/>
      <c r="M11" s="663"/>
      <c r="N11" s="663"/>
      <c r="O11" s="663"/>
      <c r="P11" s="663"/>
      <c r="Q11" s="664"/>
      <c r="R11" s="665">
        <v>406132</v>
      </c>
      <c r="S11" s="666"/>
      <c r="T11" s="666"/>
      <c r="U11" s="666"/>
      <c r="V11" s="666"/>
      <c r="W11" s="666"/>
      <c r="X11" s="666"/>
      <c r="Y11" s="667"/>
      <c r="Z11" s="670">
        <v>3</v>
      </c>
      <c r="AA11" s="671"/>
      <c r="AB11" s="671"/>
      <c r="AC11" s="683"/>
      <c r="AD11" s="674">
        <v>406132</v>
      </c>
      <c r="AE11" s="666"/>
      <c r="AF11" s="666"/>
      <c r="AG11" s="666"/>
      <c r="AH11" s="666"/>
      <c r="AI11" s="666"/>
      <c r="AJ11" s="666"/>
      <c r="AK11" s="667"/>
      <c r="AL11" s="670">
        <v>6.5</v>
      </c>
      <c r="AM11" s="671"/>
      <c r="AN11" s="671"/>
      <c r="AO11" s="672"/>
      <c r="AP11" s="662" t="s">
        <v>567</v>
      </c>
      <c r="AQ11" s="663"/>
      <c r="AR11" s="663"/>
      <c r="AS11" s="663"/>
      <c r="AT11" s="663"/>
      <c r="AU11" s="663"/>
      <c r="AV11" s="663"/>
      <c r="AW11" s="663"/>
      <c r="AX11" s="663"/>
      <c r="AY11" s="663"/>
      <c r="AZ11" s="663"/>
      <c r="BA11" s="663"/>
      <c r="BB11" s="663"/>
      <c r="BC11" s="663"/>
      <c r="BD11" s="663"/>
      <c r="BE11" s="663"/>
      <c r="BF11" s="664"/>
      <c r="BG11" s="665">
        <v>21370</v>
      </c>
      <c r="BH11" s="666"/>
      <c r="BI11" s="666"/>
      <c r="BJ11" s="666"/>
      <c r="BK11" s="666"/>
      <c r="BL11" s="666"/>
      <c r="BM11" s="666"/>
      <c r="BN11" s="667"/>
      <c r="BO11" s="668">
        <v>1.4</v>
      </c>
      <c r="BP11" s="668"/>
      <c r="BQ11" s="668"/>
      <c r="BR11" s="668"/>
      <c r="BS11" s="669" t="s">
        <v>128</v>
      </c>
      <c r="BT11" s="669"/>
      <c r="BU11" s="669"/>
      <c r="BV11" s="669"/>
      <c r="BW11" s="669"/>
      <c r="BX11" s="669"/>
      <c r="BY11" s="669"/>
      <c r="BZ11" s="669"/>
      <c r="CA11" s="669"/>
      <c r="CB11" s="673"/>
      <c r="CD11" s="680" t="s">
        <v>237</v>
      </c>
      <c r="CE11" s="681"/>
      <c r="CF11" s="681"/>
      <c r="CG11" s="681"/>
      <c r="CH11" s="681"/>
      <c r="CI11" s="681"/>
      <c r="CJ11" s="681"/>
      <c r="CK11" s="681"/>
      <c r="CL11" s="681"/>
      <c r="CM11" s="681"/>
      <c r="CN11" s="681"/>
      <c r="CO11" s="681"/>
      <c r="CP11" s="681"/>
      <c r="CQ11" s="682"/>
      <c r="CR11" s="665">
        <v>714384</v>
      </c>
      <c r="CS11" s="666"/>
      <c r="CT11" s="666"/>
      <c r="CU11" s="666"/>
      <c r="CV11" s="666"/>
      <c r="CW11" s="666"/>
      <c r="CX11" s="666"/>
      <c r="CY11" s="667"/>
      <c r="CZ11" s="668">
        <v>5.6</v>
      </c>
      <c r="DA11" s="668"/>
      <c r="DB11" s="668"/>
      <c r="DC11" s="668"/>
      <c r="DD11" s="674">
        <v>301282</v>
      </c>
      <c r="DE11" s="666"/>
      <c r="DF11" s="666"/>
      <c r="DG11" s="666"/>
      <c r="DH11" s="666"/>
      <c r="DI11" s="666"/>
      <c r="DJ11" s="666"/>
      <c r="DK11" s="666"/>
      <c r="DL11" s="666"/>
      <c r="DM11" s="666"/>
      <c r="DN11" s="666"/>
      <c r="DO11" s="666"/>
      <c r="DP11" s="667"/>
      <c r="DQ11" s="674">
        <v>294036</v>
      </c>
      <c r="DR11" s="666"/>
      <c r="DS11" s="666"/>
      <c r="DT11" s="666"/>
      <c r="DU11" s="666"/>
      <c r="DV11" s="666"/>
      <c r="DW11" s="666"/>
      <c r="DX11" s="666"/>
      <c r="DY11" s="666"/>
      <c r="DZ11" s="666"/>
      <c r="EA11" s="666"/>
      <c r="EB11" s="666"/>
      <c r="EC11" s="675"/>
    </row>
    <row r="12" spans="2:143" ht="11.25" customHeight="1">
      <c r="B12" s="662" t="s">
        <v>238</v>
      </c>
      <c r="C12" s="663"/>
      <c r="D12" s="663"/>
      <c r="E12" s="663"/>
      <c r="F12" s="663"/>
      <c r="G12" s="663"/>
      <c r="H12" s="663"/>
      <c r="I12" s="663"/>
      <c r="J12" s="663"/>
      <c r="K12" s="663"/>
      <c r="L12" s="663"/>
      <c r="M12" s="663"/>
      <c r="N12" s="663"/>
      <c r="O12" s="663"/>
      <c r="P12" s="663"/>
      <c r="Q12" s="664"/>
      <c r="R12" s="665">
        <v>12093</v>
      </c>
      <c r="S12" s="666"/>
      <c r="T12" s="666"/>
      <c r="U12" s="666"/>
      <c r="V12" s="666"/>
      <c r="W12" s="666"/>
      <c r="X12" s="666"/>
      <c r="Y12" s="667"/>
      <c r="Z12" s="668">
        <v>0.1</v>
      </c>
      <c r="AA12" s="668"/>
      <c r="AB12" s="668"/>
      <c r="AC12" s="668"/>
      <c r="AD12" s="669">
        <v>12093</v>
      </c>
      <c r="AE12" s="669"/>
      <c r="AF12" s="669"/>
      <c r="AG12" s="669"/>
      <c r="AH12" s="669"/>
      <c r="AI12" s="669"/>
      <c r="AJ12" s="669"/>
      <c r="AK12" s="669"/>
      <c r="AL12" s="670">
        <v>0.2</v>
      </c>
      <c r="AM12" s="671"/>
      <c r="AN12" s="671"/>
      <c r="AO12" s="672"/>
      <c r="AP12" s="662" t="s">
        <v>568</v>
      </c>
      <c r="AQ12" s="663"/>
      <c r="AR12" s="663"/>
      <c r="AS12" s="663"/>
      <c r="AT12" s="663"/>
      <c r="AU12" s="663"/>
      <c r="AV12" s="663"/>
      <c r="AW12" s="663"/>
      <c r="AX12" s="663"/>
      <c r="AY12" s="663"/>
      <c r="AZ12" s="663"/>
      <c r="BA12" s="663"/>
      <c r="BB12" s="663"/>
      <c r="BC12" s="663"/>
      <c r="BD12" s="663"/>
      <c r="BE12" s="663"/>
      <c r="BF12" s="664"/>
      <c r="BG12" s="665">
        <v>667813</v>
      </c>
      <c r="BH12" s="666"/>
      <c r="BI12" s="666"/>
      <c r="BJ12" s="666"/>
      <c r="BK12" s="666"/>
      <c r="BL12" s="666"/>
      <c r="BM12" s="666"/>
      <c r="BN12" s="667"/>
      <c r="BO12" s="668">
        <v>42.3</v>
      </c>
      <c r="BP12" s="668"/>
      <c r="BQ12" s="668"/>
      <c r="BR12" s="668"/>
      <c r="BS12" s="669" t="s">
        <v>128</v>
      </c>
      <c r="BT12" s="669"/>
      <c r="BU12" s="669"/>
      <c r="BV12" s="669"/>
      <c r="BW12" s="669"/>
      <c r="BX12" s="669"/>
      <c r="BY12" s="669"/>
      <c r="BZ12" s="669"/>
      <c r="CA12" s="669"/>
      <c r="CB12" s="673"/>
      <c r="CD12" s="680" t="s">
        <v>239</v>
      </c>
      <c r="CE12" s="681"/>
      <c r="CF12" s="681"/>
      <c r="CG12" s="681"/>
      <c r="CH12" s="681"/>
      <c r="CI12" s="681"/>
      <c r="CJ12" s="681"/>
      <c r="CK12" s="681"/>
      <c r="CL12" s="681"/>
      <c r="CM12" s="681"/>
      <c r="CN12" s="681"/>
      <c r="CO12" s="681"/>
      <c r="CP12" s="681"/>
      <c r="CQ12" s="682"/>
      <c r="CR12" s="665">
        <v>271832</v>
      </c>
      <c r="CS12" s="666"/>
      <c r="CT12" s="666"/>
      <c r="CU12" s="666"/>
      <c r="CV12" s="666"/>
      <c r="CW12" s="666"/>
      <c r="CX12" s="666"/>
      <c r="CY12" s="667"/>
      <c r="CZ12" s="668">
        <v>2.1</v>
      </c>
      <c r="DA12" s="668"/>
      <c r="DB12" s="668"/>
      <c r="DC12" s="668"/>
      <c r="DD12" s="674" t="s">
        <v>128</v>
      </c>
      <c r="DE12" s="666"/>
      <c r="DF12" s="666"/>
      <c r="DG12" s="666"/>
      <c r="DH12" s="666"/>
      <c r="DI12" s="666"/>
      <c r="DJ12" s="666"/>
      <c r="DK12" s="666"/>
      <c r="DL12" s="666"/>
      <c r="DM12" s="666"/>
      <c r="DN12" s="666"/>
      <c r="DO12" s="666"/>
      <c r="DP12" s="667"/>
      <c r="DQ12" s="674">
        <v>258403</v>
      </c>
      <c r="DR12" s="666"/>
      <c r="DS12" s="666"/>
      <c r="DT12" s="666"/>
      <c r="DU12" s="666"/>
      <c r="DV12" s="666"/>
      <c r="DW12" s="666"/>
      <c r="DX12" s="666"/>
      <c r="DY12" s="666"/>
      <c r="DZ12" s="666"/>
      <c r="EA12" s="666"/>
      <c r="EB12" s="666"/>
      <c r="EC12" s="675"/>
    </row>
    <row r="13" spans="2:143" ht="11.25" customHeight="1">
      <c r="B13" s="662" t="s">
        <v>240</v>
      </c>
      <c r="C13" s="663"/>
      <c r="D13" s="663"/>
      <c r="E13" s="663"/>
      <c r="F13" s="663"/>
      <c r="G13" s="663"/>
      <c r="H13" s="663"/>
      <c r="I13" s="663"/>
      <c r="J13" s="663"/>
      <c r="K13" s="663"/>
      <c r="L13" s="663"/>
      <c r="M13" s="663"/>
      <c r="N13" s="663"/>
      <c r="O13" s="663"/>
      <c r="P13" s="663"/>
      <c r="Q13" s="664"/>
      <c r="R13" s="665" t="s">
        <v>566</v>
      </c>
      <c r="S13" s="666"/>
      <c r="T13" s="666"/>
      <c r="U13" s="666"/>
      <c r="V13" s="666"/>
      <c r="W13" s="666"/>
      <c r="X13" s="666"/>
      <c r="Y13" s="667"/>
      <c r="Z13" s="668" t="s">
        <v>560</v>
      </c>
      <c r="AA13" s="668"/>
      <c r="AB13" s="668"/>
      <c r="AC13" s="668"/>
      <c r="AD13" s="669" t="s">
        <v>128</v>
      </c>
      <c r="AE13" s="669"/>
      <c r="AF13" s="669"/>
      <c r="AG13" s="669"/>
      <c r="AH13" s="669"/>
      <c r="AI13" s="669"/>
      <c r="AJ13" s="669"/>
      <c r="AK13" s="669"/>
      <c r="AL13" s="670" t="s">
        <v>128</v>
      </c>
      <c r="AM13" s="671"/>
      <c r="AN13" s="671"/>
      <c r="AO13" s="672"/>
      <c r="AP13" s="662" t="s">
        <v>241</v>
      </c>
      <c r="AQ13" s="663"/>
      <c r="AR13" s="663"/>
      <c r="AS13" s="663"/>
      <c r="AT13" s="663"/>
      <c r="AU13" s="663"/>
      <c r="AV13" s="663"/>
      <c r="AW13" s="663"/>
      <c r="AX13" s="663"/>
      <c r="AY13" s="663"/>
      <c r="AZ13" s="663"/>
      <c r="BA13" s="663"/>
      <c r="BB13" s="663"/>
      <c r="BC13" s="663"/>
      <c r="BD13" s="663"/>
      <c r="BE13" s="663"/>
      <c r="BF13" s="664"/>
      <c r="BG13" s="665">
        <v>659667</v>
      </c>
      <c r="BH13" s="666"/>
      <c r="BI13" s="666"/>
      <c r="BJ13" s="666"/>
      <c r="BK13" s="666"/>
      <c r="BL13" s="666"/>
      <c r="BM13" s="666"/>
      <c r="BN13" s="667"/>
      <c r="BO13" s="668">
        <v>41.8</v>
      </c>
      <c r="BP13" s="668"/>
      <c r="BQ13" s="668"/>
      <c r="BR13" s="668"/>
      <c r="BS13" s="669" t="s">
        <v>128</v>
      </c>
      <c r="BT13" s="669"/>
      <c r="BU13" s="669"/>
      <c r="BV13" s="669"/>
      <c r="BW13" s="669"/>
      <c r="BX13" s="669"/>
      <c r="BY13" s="669"/>
      <c r="BZ13" s="669"/>
      <c r="CA13" s="669"/>
      <c r="CB13" s="673"/>
      <c r="CD13" s="680" t="s">
        <v>242</v>
      </c>
      <c r="CE13" s="681"/>
      <c r="CF13" s="681"/>
      <c r="CG13" s="681"/>
      <c r="CH13" s="681"/>
      <c r="CI13" s="681"/>
      <c r="CJ13" s="681"/>
      <c r="CK13" s="681"/>
      <c r="CL13" s="681"/>
      <c r="CM13" s="681"/>
      <c r="CN13" s="681"/>
      <c r="CO13" s="681"/>
      <c r="CP13" s="681"/>
      <c r="CQ13" s="682"/>
      <c r="CR13" s="665">
        <v>1250287</v>
      </c>
      <c r="CS13" s="666"/>
      <c r="CT13" s="666"/>
      <c r="CU13" s="666"/>
      <c r="CV13" s="666"/>
      <c r="CW13" s="666"/>
      <c r="CX13" s="666"/>
      <c r="CY13" s="667"/>
      <c r="CZ13" s="668">
        <v>9.8000000000000007</v>
      </c>
      <c r="DA13" s="668"/>
      <c r="DB13" s="668"/>
      <c r="DC13" s="668"/>
      <c r="DD13" s="674">
        <v>519536</v>
      </c>
      <c r="DE13" s="666"/>
      <c r="DF13" s="666"/>
      <c r="DG13" s="666"/>
      <c r="DH13" s="666"/>
      <c r="DI13" s="666"/>
      <c r="DJ13" s="666"/>
      <c r="DK13" s="666"/>
      <c r="DL13" s="666"/>
      <c r="DM13" s="666"/>
      <c r="DN13" s="666"/>
      <c r="DO13" s="666"/>
      <c r="DP13" s="667"/>
      <c r="DQ13" s="674">
        <v>754486</v>
      </c>
      <c r="DR13" s="666"/>
      <c r="DS13" s="666"/>
      <c r="DT13" s="666"/>
      <c r="DU13" s="666"/>
      <c r="DV13" s="666"/>
      <c r="DW13" s="666"/>
      <c r="DX13" s="666"/>
      <c r="DY13" s="666"/>
      <c r="DZ13" s="666"/>
      <c r="EA13" s="666"/>
      <c r="EB13" s="666"/>
      <c r="EC13" s="675"/>
    </row>
    <row r="14" spans="2:143" ht="11.25" customHeight="1">
      <c r="B14" s="662" t="s">
        <v>243</v>
      </c>
      <c r="C14" s="663"/>
      <c r="D14" s="663"/>
      <c r="E14" s="663"/>
      <c r="F14" s="663"/>
      <c r="G14" s="663"/>
      <c r="H14" s="663"/>
      <c r="I14" s="663"/>
      <c r="J14" s="663"/>
      <c r="K14" s="663"/>
      <c r="L14" s="663"/>
      <c r="M14" s="663"/>
      <c r="N14" s="663"/>
      <c r="O14" s="663"/>
      <c r="P14" s="663"/>
      <c r="Q14" s="664"/>
      <c r="R14" s="665" t="s">
        <v>560</v>
      </c>
      <c r="S14" s="666"/>
      <c r="T14" s="666"/>
      <c r="U14" s="666"/>
      <c r="V14" s="666"/>
      <c r="W14" s="666"/>
      <c r="X14" s="666"/>
      <c r="Y14" s="667"/>
      <c r="Z14" s="668" t="s">
        <v>128</v>
      </c>
      <c r="AA14" s="668"/>
      <c r="AB14" s="668"/>
      <c r="AC14" s="668"/>
      <c r="AD14" s="669" t="s">
        <v>560</v>
      </c>
      <c r="AE14" s="669"/>
      <c r="AF14" s="669"/>
      <c r="AG14" s="669"/>
      <c r="AH14" s="669"/>
      <c r="AI14" s="669"/>
      <c r="AJ14" s="669"/>
      <c r="AK14" s="669"/>
      <c r="AL14" s="670" t="s">
        <v>560</v>
      </c>
      <c r="AM14" s="671"/>
      <c r="AN14" s="671"/>
      <c r="AO14" s="672"/>
      <c r="AP14" s="662" t="s">
        <v>569</v>
      </c>
      <c r="AQ14" s="663"/>
      <c r="AR14" s="663"/>
      <c r="AS14" s="663"/>
      <c r="AT14" s="663"/>
      <c r="AU14" s="663"/>
      <c r="AV14" s="663"/>
      <c r="AW14" s="663"/>
      <c r="AX14" s="663"/>
      <c r="AY14" s="663"/>
      <c r="AZ14" s="663"/>
      <c r="BA14" s="663"/>
      <c r="BB14" s="663"/>
      <c r="BC14" s="663"/>
      <c r="BD14" s="663"/>
      <c r="BE14" s="663"/>
      <c r="BF14" s="664"/>
      <c r="BG14" s="665">
        <v>67637</v>
      </c>
      <c r="BH14" s="666"/>
      <c r="BI14" s="666"/>
      <c r="BJ14" s="666"/>
      <c r="BK14" s="666"/>
      <c r="BL14" s="666"/>
      <c r="BM14" s="666"/>
      <c r="BN14" s="667"/>
      <c r="BO14" s="668">
        <v>4.3</v>
      </c>
      <c r="BP14" s="668"/>
      <c r="BQ14" s="668"/>
      <c r="BR14" s="668"/>
      <c r="BS14" s="669" t="s">
        <v>566</v>
      </c>
      <c r="BT14" s="669"/>
      <c r="BU14" s="669"/>
      <c r="BV14" s="669"/>
      <c r="BW14" s="669"/>
      <c r="BX14" s="669"/>
      <c r="BY14" s="669"/>
      <c r="BZ14" s="669"/>
      <c r="CA14" s="669"/>
      <c r="CB14" s="673"/>
      <c r="CD14" s="680" t="s">
        <v>244</v>
      </c>
      <c r="CE14" s="681"/>
      <c r="CF14" s="681"/>
      <c r="CG14" s="681"/>
      <c r="CH14" s="681"/>
      <c r="CI14" s="681"/>
      <c r="CJ14" s="681"/>
      <c r="CK14" s="681"/>
      <c r="CL14" s="681"/>
      <c r="CM14" s="681"/>
      <c r="CN14" s="681"/>
      <c r="CO14" s="681"/>
      <c r="CP14" s="681"/>
      <c r="CQ14" s="682"/>
      <c r="CR14" s="665">
        <v>380433</v>
      </c>
      <c r="CS14" s="666"/>
      <c r="CT14" s="666"/>
      <c r="CU14" s="666"/>
      <c r="CV14" s="666"/>
      <c r="CW14" s="666"/>
      <c r="CX14" s="666"/>
      <c r="CY14" s="667"/>
      <c r="CZ14" s="668">
        <v>3</v>
      </c>
      <c r="DA14" s="668"/>
      <c r="DB14" s="668"/>
      <c r="DC14" s="668"/>
      <c r="DD14" s="674">
        <v>31316</v>
      </c>
      <c r="DE14" s="666"/>
      <c r="DF14" s="666"/>
      <c r="DG14" s="666"/>
      <c r="DH14" s="666"/>
      <c r="DI14" s="666"/>
      <c r="DJ14" s="666"/>
      <c r="DK14" s="666"/>
      <c r="DL14" s="666"/>
      <c r="DM14" s="666"/>
      <c r="DN14" s="666"/>
      <c r="DO14" s="666"/>
      <c r="DP14" s="667"/>
      <c r="DQ14" s="674">
        <v>364503</v>
      </c>
      <c r="DR14" s="666"/>
      <c r="DS14" s="666"/>
      <c r="DT14" s="666"/>
      <c r="DU14" s="666"/>
      <c r="DV14" s="666"/>
      <c r="DW14" s="666"/>
      <c r="DX14" s="666"/>
      <c r="DY14" s="666"/>
      <c r="DZ14" s="666"/>
      <c r="EA14" s="666"/>
      <c r="EB14" s="666"/>
      <c r="EC14" s="675"/>
    </row>
    <row r="15" spans="2:143" ht="11.25" customHeight="1">
      <c r="B15" s="662" t="s">
        <v>245</v>
      </c>
      <c r="C15" s="663"/>
      <c r="D15" s="663"/>
      <c r="E15" s="663"/>
      <c r="F15" s="663"/>
      <c r="G15" s="663"/>
      <c r="H15" s="663"/>
      <c r="I15" s="663"/>
      <c r="J15" s="663"/>
      <c r="K15" s="663"/>
      <c r="L15" s="663"/>
      <c r="M15" s="663"/>
      <c r="N15" s="663"/>
      <c r="O15" s="663"/>
      <c r="P15" s="663"/>
      <c r="Q15" s="664"/>
      <c r="R15" s="665" t="s">
        <v>566</v>
      </c>
      <c r="S15" s="666"/>
      <c r="T15" s="666"/>
      <c r="U15" s="666"/>
      <c r="V15" s="666"/>
      <c r="W15" s="666"/>
      <c r="X15" s="666"/>
      <c r="Y15" s="667"/>
      <c r="Z15" s="668" t="s">
        <v>566</v>
      </c>
      <c r="AA15" s="668"/>
      <c r="AB15" s="668"/>
      <c r="AC15" s="668"/>
      <c r="AD15" s="669" t="s">
        <v>128</v>
      </c>
      <c r="AE15" s="669"/>
      <c r="AF15" s="669"/>
      <c r="AG15" s="669"/>
      <c r="AH15" s="669"/>
      <c r="AI15" s="669"/>
      <c r="AJ15" s="669"/>
      <c r="AK15" s="669"/>
      <c r="AL15" s="670" t="s">
        <v>128</v>
      </c>
      <c r="AM15" s="671"/>
      <c r="AN15" s="671"/>
      <c r="AO15" s="672"/>
      <c r="AP15" s="662" t="s">
        <v>570</v>
      </c>
      <c r="AQ15" s="663"/>
      <c r="AR15" s="663"/>
      <c r="AS15" s="663"/>
      <c r="AT15" s="663"/>
      <c r="AU15" s="663"/>
      <c r="AV15" s="663"/>
      <c r="AW15" s="663"/>
      <c r="AX15" s="663"/>
      <c r="AY15" s="663"/>
      <c r="AZ15" s="663"/>
      <c r="BA15" s="663"/>
      <c r="BB15" s="663"/>
      <c r="BC15" s="663"/>
      <c r="BD15" s="663"/>
      <c r="BE15" s="663"/>
      <c r="BF15" s="664"/>
      <c r="BG15" s="665">
        <v>126881</v>
      </c>
      <c r="BH15" s="666"/>
      <c r="BI15" s="666"/>
      <c r="BJ15" s="666"/>
      <c r="BK15" s="666"/>
      <c r="BL15" s="666"/>
      <c r="BM15" s="666"/>
      <c r="BN15" s="667"/>
      <c r="BO15" s="668">
        <v>8</v>
      </c>
      <c r="BP15" s="668"/>
      <c r="BQ15" s="668"/>
      <c r="BR15" s="668"/>
      <c r="BS15" s="669" t="s">
        <v>128</v>
      </c>
      <c r="BT15" s="669"/>
      <c r="BU15" s="669"/>
      <c r="BV15" s="669"/>
      <c r="BW15" s="669"/>
      <c r="BX15" s="669"/>
      <c r="BY15" s="669"/>
      <c r="BZ15" s="669"/>
      <c r="CA15" s="669"/>
      <c r="CB15" s="673"/>
      <c r="CD15" s="680" t="s">
        <v>246</v>
      </c>
      <c r="CE15" s="681"/>
      <c r="CF15" s="681"/>
      <c r="CG15" s="681"/>
      <c r="CH15" s="681"/>
      <c r="CI15" s="681"/>
      <c r="CJ15" s="681"/>
      <c r="CK15" s="681"/>
      <c r="CL15" s="681"/>
      <c r="CM15" s="681"/>
      <c r="CN15" s="681"/>
      <c r="CO15" s="681"/>
      <c r="CP15" s="681"/>
      <c r="CQ15" s="682"/>
      <c r="CR15" s="665">
        <v>2014783</v>
      </c>
      <c r="CS15" s="666"/>
      <c r="CT15" s="666"/>
      <c r="CU15" s="666"/>
      <c r="CV15" s="666"/>
      <c r="CW15" s="666"/>
      <c r="CX15" s="666"/>
      <c r="CY15" s="667"/>
      <c r="CZ15" s="668">
        <v>15.8</v>
      </c>
      <c r="DA15" s="668"/>
      <c r="DB15" s="668"/>
      <c r="DC15" s="668"/>
      <c r="DD15" s="674">
        <v>930046</v>
      </c>
      <c r="DE15" s="666"/>
      <c r="DF15" s="666"/>
      <c r="DG15" s="666"/>
      <c r="DH15" s="666"/>
      <c r="DI15" s="666"/>
      <c r="DJ15" s="666"/>
      <c r="DK15" s="666"/>
      <c r="DL15" s="666"/>
      <c r="DM15" s="666"/>
      <c r="DN15" s="666"/>
      <c r="DO15" s="666"/>
      <c r="DP15" s="667"/>
      <c r="DQ15" s="674">
        <v>1224355</v>
      </c>
      <c r="DR15" s="666"/>
      <c r="DS15" s="666"/>
      <c r="DT15" s="666"/>
      <c r="DU15" s="666"/>
      <c r="DV15" s="666"/>
      <c r="DW15" s="666"/>
      <c r="DX15" s="666"/>
      <c r="DY15" s="666"/>
      <c r="DZ15" s="666"/>
      <c r="EA15" s="666"/>
      <c r="EB15" s="666"/>
      <c r="EC15" s="675"/>
    </row>
    <row r="16" spans="2:143" ht="11.25" customHeight="1">
      <c r="B16" s="662" t="s">
        <v>571</v>
      </c>
      <c r="C16" s="663"/>
      <c r="D16" s="663"/>
      <c r="E16" s="663"/>
      <c r="F16" s="663"/>
      <c r="G16" s="663"/>
      <c r="H16" s="663"/>
      <c r="I16" s="663"/>
      <c r="J16" s="663"/>
      <c r="K16" s="663"/>
      <c r="L16" s="663"/>
      <c r="M16" s="663"/>
      <c r="N16" s="663"/>
      <c r="O16" s="663"/>
      <c r="P16" s="663"/>
      <c r="Q16" s="664"/>
      <c r="R16" s="665">
        <v>15738</v>
      </c>
      <c r="S16" s="666"/>
      <c r="T16" s="666"/>
      <c r="U16" s="666"/>
      <c r="V16" s="666"/>
      <c r="W16" s="666"/>
      <c r="X16" s="666"/>
      <c r="Y16" s="667"/>
      <c r="Z16" s="668">
        <v>0.1</v>
      </c>
      <c r="AA16" s="668"/>
      <c r="AB16" s="668"/>
      <c r="AC16" s="668"/>
      <c r="AD16" s="669">
        <v>15738</v>
      </c>
      <c r="AE16" s="669"/>
      <c r="AF16" s="669"/>
      <c r="AG16" s="669"/>
      <c r="AH16" s="669"/>
      <c r="AI16" s="669"/>
      <c r="AJ16" s="669"/>
      <c r="AK16" s="669"/>
      <c r="AL16" s="670">
        <v>0.3</v>
      </c>
      <c r="AM16" s="671"/>
      <c r="AN16" s="671"/>
      <c r="AO16" s="672"/>
      <c r="AP16" s="662" t="s">
        <v>572</v>
      </c>
      <c r="AQ16" s="663"/>
      <c r="AR16" s="663"/>
      <c r="AS16" s="663"/>
      <c r="AT16" s="663"/>
      <c r="AU16" s="663"/>
      <c r="AV16" s="663"/>
      <c r="AW16" s="663"/>
      <c r="AX16" s="663"/>
      <c r="AY16" s="663"/>
      <c r="AZ16" s="663"/>
      <c r="BA16" s="663"/>
      <c r="BB16" s="663"/>
      <c r="BC16" s="663"/>
      <c r="BD16" s="663"/>
      <c r="BE16" s="663"/>
      <c r="BF16" s="664"/>
      <c r="BG16" s="665" t="s">
        <v>573</v>
      </c>
      <c r="BH16" s="666"/>
      <c r="BI16" s="666"/>
      <c r="BJ16" s="666"/>
      <c r="BK16" s="666"/>
      <c r="BL16" s="666"/>
      <c r="BM16" s="666"/>
      <c r="BN16" s="667"/>
      <c r="BO16" s="668" t="s">
        <v>560</v>
      </c>
      <c r="BP16" s="668"/>
      <c r="BQ16" s="668"/>
      <c r="BR16" s="668"/>
      <c r="BS16" s="669" t="s">
        <v>573</v>
      </c>
      <c r="BT16" s="669"/>
      <c r="BU16" s="669"/>
      <c r="BV16" s="669"/>
      <c r="BW16" s="669"/>
      <c r="BX16" s="669"/>
      <c r="BY16" s="669"/>
      <c r="BZ16" s="669"/>
      <c r="CA16" s="669"/>
      <c r="CB16" s="673"/>
      <c r="CD16" s="680" t="s">
        <v>247</v>
      </c>
      <c r="CE16" s="681"/>
      <c r="CF16" s="681"/>
      <c r="CG16" s="681"/>
      <c r="CH16" s="681"/>
      <c r="CI16" s="681"/>
      <c r="CJ16" s="681"/>
      <c r="CK16" s="681"/>
      <c r="CL16" s="681"/>
      <c r="CM16" s="681"/>
      <c r="CN16" s="681"/>
      <c r="CO16" s="681"/>
      <c r="CP16" s="681"/>
      <c r="CQ16" s="682"/>
      <c r="CR16" s="665">
        <v>51910</v>
      </c>
      <c r="CS16" s="666"/>
      <c r="CT16" s="666"/>
      <c r="CU16" s="666"/>
      <c r="CV16" s="666"/>
      <c r="CW16" s="666"/>
      <c r="CX16" s="666"/>
      <c r="CY16" s="667"/>
      <c r="CZ16" s="668">
        <v>0.4</v>
      </c>
      <c r="DA16" s="668"/>
      <c r="DB16" s="668"/>
      <c r="DC16" s="668"/>
      <c r="DD16" s="674" t="s">
        <v>560</v>
      </c>
      <c r="DE16" s="666"/>
      <c r="DF16" s="666"/>
      <c r="DG16" s="666"/>
      <c r="DH16" s="666"/>
      <c r="DI16" s="666"/>
      <c r="DJ16" s="666"/>
      <c r="DK16" s="666"/>
      <c r="DL16" s="666"/>
      <c r="DM16" s="666"/>
      <c r="DN16" s="666"/>
      <c r="DO16" s="666"/>
      <c r="DP16" s="667"/>
      <c r="DQ16" s="674">
        <v>26377</v>
      </c>
      <c r="DR16" s="666"/>
      <c r="DS16" s="666"/>
      <c r="DT16" s="666"/>
      <c r="DU16" s="666"/>
      <c r="DV16" s="666"/>
      <c r="DW16" s="666"/>
      <c r="DX16" s="666"/>
      <c r="DY16" s="666"/>
      <c r="DZ16" s="666"/>
      <c r="EA16" s="666"/>
      <c r="EB16" s="666"/>
      <c r="EC16" s="675"/>
    </row>
    <row r="17" spans="2:133" ht="11.25" customHeight="1">
      <c r="B17" s="662" t="s">
        <v>248</v>
      </c>
      <c r="C17" s="663"/>
      <c r="D17" s="663"/>
      <c r="E17" s="663"/>
      <c r="F17" s="663"/>
      <c r="G17" s="663"/>
      <c r="H17" s="663"/>
      <c r="I17" s="663"/>
      <c r="J17" s="663"/>
      <c r="K17" s="663"/>
      <c r="L17" s="663"/>
      <c r="M17" s="663"/>
      <c r="N17" s="663"/>
      <c r="O17" s="663"/>
      <c r="P17" s="663"/>
      <c r="Q17" s="664"/>
      <c r="R17" s="665">
        <v>14531</v>
      </c>
      <c r="S17" s="666"/>
      <c r="T17" s="666"/>
      <c r="U17" s="666"/>
      <c r="V17" s="666"/>
      <c r="W17" s="666"/>
      <c r="X17" s="666"/>
      <c r="Y17" s="667"/>
      <c r="Z17" s="668">
        <v>0.1</v>
      </c>
      <c r="AA17" s="668"/>
      <c r="AB17" s="668"/>
      <c r="AC17" s="668"/>
      <c r="AD17" s="669">
        <v>14531</v>
      </c>
      <c r="AE17" s="669"/>
      <c r="AF17" s="669"/>
      <c r="AG17" s="669"/>
      <c r="AH17" s="669"/>
      <c r="AI17" s="669"/>
      <c r="AJ17" s="669"/>
      <c r="AK17" s="669"/>
      <c r="AL17" s="670">
        <v>0.2</v>
      </c>
      <c r="AM17" s="671"/>
      <c r="AN17" s="671"/>
      <c r="AO17" s="672"/>
      <c r="AP17" s="662" t="s">
        <v>249</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560</v>
      </c>
      <c r="BT17" s="669"/>
      <c r="BU17" s="669"/>
      <c r="BV17" s="669"/>
      <c r="BW17" s="669"/>
      <c r="BX17" s="669"/>
      <c r="BY17" s="669"/>
      <c r="BZ17" s="669"/>
      <c r="CA17" s="669"/>
      <c r="CB17" s="673"/>
      <c r="CD17" s="680" t="s">
        <v>250</v>
      </c>
      <c r="CE17" s="681"/>
      <c r="CF17" s="681"/>
      <c r="CG17" s="681"/>
      <c r="CH17" s="681"/>
      <c r="CI17" s="681"/>
      <c r="CJ17" s="681"/>
      <c r="CK17" s="681"/>
      <c r="CL17" s="681"/>
      <c r="CM17" s="681"/>
      <c r="CN17" s="681"/>
      <c r="CO17" s="681"/>
      <c r="CP17" s="681"/>
      <c r="CQ17" s="682"/>
      <c r="CR17" s="665">
        <v>1203089</v>
      </c>
      <c r="CS17" s="666"/>
      <c r="CT17" s="666"/>
      <c r="CU17" s="666"/>
      <c r="CV17" s="666"/>
      <c r="CW17" s="666"/>
      <c r="CX17" s="666"/>
      <c r="CY17" s="667"/>
      <c r="CZ17" s="668">
        <v>9.4</v>
      </c>
      <c r="DA17" s="668"/>
      <c r="DB17" s="668"/>
      <c r="DC17" s="668"/>
      <c r="DD17" s="674" t="s">
        <v>128</v>
      </c>
      <c r="DE17" s="666"/>
      <c r="DF17" s="666"/>
      <c r="DG17" s="666"/>
      <c r="DH17" s="666"/>
      <c r="DI17" s="666"/>
      <c r="DJ17" s="666"/>
      <c r="DK17" s="666"/>
      <c r="DL17" s="666"/>
      <c r="DM17" s="666"/>
      <c r="DN17" s="666"/>
      <c r="DO17" s="666"/>
      <c r="DP17" s="667"/>
      <c r="DQ17" s="674">
        <v>1173160</v>
      </c>
      <c r="DR17" s="666"/>
      <c r="DS17" s="666"/>
      <c r="DT17" s="666"/>
      <c r="DU17" s="666"/>
      <c r="DV17" s="666"/>
      <c r="DW17" s="666"/>
      <c r="DX17" s="666"/>
      <c r="DY17" s="666"/>
      <c r="DZ17" s="666"/>
      <c r="EA17" s="666"/>
      <c r="EB17" s="666"/>
      <c r="EC17" s="675"/>
    </row>
    <row r="18" spans="2:133" ht="11.25" customHeight="1">
      <c r="B18" s="662" t="s">
        <v>251</v>
      </c>
      <c r="C18" s="663"/>
      <c r="D18" s="663"/>
      <c r="E18" s="663"/>
      <c r="F18" s="663"/>
      <c r="G18" s="663"/>
      <c r="H18" s="663"/>
      <c r="I18" s="663"/>
      <c r="J18" s="663"/>
      <c r="K18" s="663"/>
      <c r="L18" s="663"/>
      <c r="M18" s="663"/>
      <c r="N18" s="663"/>
      <c r="O18" s="663"/>
      <c r="P18" s="663"/>
      <c r="Q18" s="664"/>
      <c r="R18" s="665">
        <v>20579</v>
      </c>
      <c r="S18" s="666"/>
      <c r="T18" s="666"/>
      <c r="U18" s="666"/>
      <c r="V18" s="666"/>
      <c r="W18" s="666"/>
      <c r="X18" s="666"/>
      <c r="Y18" s="667"/>
      <c r="Z18" s="668">
        <v>0.2</v>
      </c>
      <c r="AA18" s="668"/>
      <c r="AB18" s="668"/>
      <c r="AC18" s="668"/>
      <c r="AD18" s="669">
        <v>20579</v>
      </c>
      <c r="AE18" s="669"/>
      <c r="AF18" s="669"/>
      <c r="AG18" s="669"/>
      <c r="AH18" s="669"/>
      <c r="AI18" s="669"/>
      <c r="AJ18" s="669"/>
      <c r="AK18" s="669"/>
      <c r="AL18" s="670">
        <v>0.30000001192092896</v>
      </c>
      <c r="AM18" s="671"/>
      <c r="AN18" s="671"/>
      <c r="AO18" s="672"/>
      <c r="AP18" s="662" t="s">
        <v>574</v>
      </c>
      <c r="AQ18" s="663"/>
      <c r="AR18" s="663"/>
      <c r="AS18" s="663"/>
      <c r="AT18" s="663"/>
      <c r="AU18" s="663"/>
      <c r="AV18" s="663"/>
      <c r="AW18" s="663"/>
      <c r="AX18" s="663"/>
      <c r="AY18" s="663"/>
      <c r="AZ18" s="663"/>
      <c r="BA18" s="663"/>
      <c r="BB18" s="663"/>
      <c r="BC18" s="663"/>
      <c r="BD18" s="663"/>
      <c r="BE18" s="663"/>
      <c r="BF18" s="664"/>
      <c r="BG18" s="665" t="s">
        <v>560</v>
      </c>
      <c r="BH18" s="666"/>
      <c r="BI18" s="666"/>
      <c r="BJ18" s="666"/>
      <c r="BK18" s="666"/>
      <c r="BL18" s="666"/>
      <c r="BM18" s="666"/>
      <c r="BN18" s="667"/>
      <c r="BO18" s="668" t="s">
        <v>566</v>
      </c>
      <c r="BP18" s="668"/>
      <c r="BQ18" s="668"/>
      <c r="BR18" s="668"/>
      <c r="BS18" s="669" t="s">
        <v>560</v>
      </c>
      <c r="BT18" s="669"/>
      <c r="BU18" s="669"/>
      <c r="BV18" s="669"/>
      <c r="BW18" s="669"/>
      <c r="BX18" s="669"/>
      <c r="BY18" s="669"/>
      <c r="BZ18" s="669"/>
      <c r="CA18" s="669"/>
      <c r="CB18" s="673"/>
      <c r="CD18" s="680" t="s">
        <v>252</v>
      </c>
      <c r="CE18" s="681"/>
      <c r="CF18" s="681"/>
      <c r="CG18" s="681"/>
      <c r="CH18" s="681"/>
      <c r="CI18" s="681"/>
      <c r="CJ18" s="681"/>
      <c r="CK18" s="681"/>
      <c r="CL18" s="681"/>
      <c r="CM18" s="681"/>
      <c r="CN18" s="681"/>
      <c r="CO18" s="681"/>
      <c r="CP18" s="681"/>
      <c r="CQ18" s="682"/>
      <c r="CR18" s="665" t="s">
        <v>566</v>
      </c>
      <c r="CS18" s="666"/>
      <c r="CT18" s="666"/>
      <c r="CU18" s="666"/>
      <c r="CV18" s="666"/>
      <c r="CW18" s="666"/>
      <c r="CX18" s="666"/>
      <c r="CY18" s="667"/>
      <c r="CZ18" s="668" t="s">
        <v>573</v>
      </c>
      <c r="DA18" s="668"/>
      <c r="DB18" s="668"/>
      <c r="DC18" s="668"/>
      <c r="DD18" s="674" t="s">
        <v>560</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c r="B19" s="662" t="s">
        <v>575</v>
      </c>
      <c r="C19" s="663"/>
      <c r="D19" s="663"/>
      <c r="E19" s="663"/>
      <c r="F19" s="663"/>
      <c r="G19" s="663"/>
      <c r="H19" s="663"/>
      <c r="I19" s="663"/>
      <c r="J19" s="663"/>
      <c r="K19" s="663"/>
      <c r="L19" s="663"/>
      <c r="M19" s="663"/>
      <c r="N19" s="663"/>
      <c r="O19" s="663"/>
      <c r="P19" s="663"/>
      <c r="Q19" s="664"/>
      <c r="R19" s="665">
        <v>7936</v>
      </c>
      <c r="S19" s="666"/>
      <c r="T19" s="666"/>
      <c r="U19" s="666"/>
      <c r="V19" s="666"/>
      <c r="W19" s="666"/>
      <c r="X19" s="666"/>
      <c r="Y19" s="667"/>
      <c r="Z19" s="668">
        <v>0.1</v>
      </c>
      <c r="AA19" s="668"/>
      <c r="AB19" s="668"/>
      <c r="AC19" s="668"/>
      <c r="AD19" s="669">
        <v>7936</v>
      </c>
      <c r="AE19" s="669"/>
      <c r="AF19" s="669"/>
      <c r="AG19" s="669"/>
      <c r="AH19" s="669"/>
      <c r="AI19" s="669"/>
      <c r="AJ19" s="669"/>
      <c r="AK19" s="669"/>
      <c r="AL19" s="670">
        <v>0.1</v>
      </c>
      <c r="AM19" s="671"/>
      <c r="AN19" s="671"/>
      <c r="AO19" s="672"/>
      <c r="AP19" s="662" t="s">
        <v>253</v>
      </c>
      <c r="AQ19" s="663"/>
      <c r="AR19" s="663"/>
      <c r="AS19" s="663"/>
      <c r="AT19" s="663"/>
      <c r="AU19" s="663"/>
      <c r="AV19" s="663"/>
      <c r="AW19" s="663"/>
      <c r="AX19" s="663"/>
      <c r="AY19" s="663"/>
      <c r="AZ19" s="663"/>
      <c r="BA19" s="663"/>
      <c r="BB19" s="663"/>
      <c r="BC19" s="663"/>
      <c r="BD19" s="663"/>
      <c r="BE19" s="663"/>
      <c r="BF19" s="664"/>
      <c r="BG19" s="665" t="s">
        <v>560</v>
      </c>
      <c r="BH19" s="666"/>
      <c r="BI19" s="666"/>
      <c r="BJ19" s="666"/>
      <c r="BK19" s="666"/>
      <c r="BL19" s="666"/>
      <c r="BM19" s="666"/>
      <c r="BN19" s="667"/>
      <c r="BO19" s="668" t="s">
        <v>128</v>
      </c>
      <c r="BP19" s="668"/>
      <c r="BQ19" s="668"/>
      <c r="BR19" s="668"/>
      <c r="BS19" s="669" t="s">
        <v>128</v>
      </c>
      <c r="BT19" s="669"/>
      <c r="BU19" s="669"/>
      <c r="BV19" s="669"/>
      <c r="BW19" s="669"/>
      <c r="BX19" s="669"/>
      <c r="BY19" s="669"/>
      <c r="BZ19" s="669"/>
      <c r="CA19" s="669"/>
      <c r="CB19" s="673"/>
      <c r="CD19" s="680" t="s">
        <v>254</v>
      </c>
      <c r="CE19" s="681"/>
      <c r="CF19" s="681"/>
      <c r="CG19" s="681"/>
      <c r="CH19" s="681"/>
      <c r="CI19" s="681"/>
      <c r="CJ19" s="681"/>
      <c r="CK19" s="681"/>
      <c r="CL19" s="681"/>
      <c r="CM19" s="681"/>
      <c r="CN19" s="681"/>
      <c r="CO19" s="681"/>
      <c r="CP19" s="681"/>
      <c r="CQ19" s="682"/>
      <c r="CR19" s="665" t="s">
        <v>566</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573</v>
      </c>
      <c r="DR19" s="666"/>
      <c r="DS19" s="666"/>
      <c r="DT19" s="666"/>
      <c r="DU19" s="666"/>
      <c r="DV19" s="666"/>
      <c r="DW19" s="666"/>
      <c r="DX19" s="666"/>
      <c r="DY19" s="666"/>
      <c r="DZ19" s="666"/>
      <c r="EA19" s="666"/>
      <c r="EB19" s="666"/>
      <c r="EC19" s="675"/>
    </row>
    <row r="20" spans="2:133" ht="11.25" customHeight="1">
      <c r="B20" s="662" t="s">
        <v>255</v>
      </c>
      <c r="C20" s="663"/>
      <c r="D20" s="663"/>
      <c r="E20" s="663"/>
      <c r="F20" s="663"/>
      <c r="G20" s="663"/>
      <c r="H20" s="663"/>
      <c r="I20" s="663"/>
      <c r="J20" s="663"/>
      <c r="K20" s="663"/>
      <c r="L20" s="663"/>
      <c r="M20" s="663"/>
      <c r="N20" s="663"/>
      <c r="O20" s="663"/>
      <c r="P20" s="663"/>
      <c r="Q20" s="664"/>
      <c r="R20" s="665">
        <v>5110</v>
      </c>
      <c r="S20" s="666"/>
      <c r="T20" s="666"/>
      <c r="U20" s="666"/>
      <c r="V20" s="666"/>
      <c r="W20" s="666"/>
      <c r="X20" s="666"/>
      <c r="Y20" s="667"/>
      <c r="Z20" s="668">
        <v>0</v>
      </c>
      <c r="AA20" s="668"/>
      <c r="AB20" s="668"/>
      <c r="AC20" s="668"/>
      <c r="AD20" s="669">
        <v>5110</v>
      </c>
      <c r="AE20" s="669"/>
      <c r="AF20" s="669"/>
      <c r="AG20" s="669"/>
      <c r="AH20" s="669"/>
      <c r="AI20" s="669"/>
      <c r="AJ20" s="669"/>
      <c r="AK20" s="669"/>
      <c r="AL20" s="670">
        <v>0.1</v>
      </c>
      <c r="AM20" s="671"/>
      <c r="AN20" s="671"/>
      <c r="AO20" s="672"/>
      <c r="AP20" s="662" t="s">
        <v>576</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573</v>
      </c>
      <c r="BT20" s="669"/>
      <c r="BU20" s="669"/>
      <c r="BV20" s="669"/>
      <c r="BW20" s="669"/>
      <c r="BX20" s="669"/>
      <c r="BY20" s="669"/>
      <c r="BZ20" s="669"/>
      <c r="CA20" s="669"/>
      <c r="CB20" s="673"/>
      <c r="CD20" s="680" t="s">
        <v>256</v>
      </c>
      <c r="CE20" s="681"/>
      <c r="CF20" s="681"/>
      <c r="CG20" s="681"/>
      <c r="CH20" s="681"/>
      <c r="CI20" s="681"/>
      <c r="CJ20" s="681"/>
      <c r="CK20" s="681"/>
      <c r="CL20" s="681"/>
      <c r="CM20" s="681"/>
      <c r="CN20" s="681"/>
      <c r="CO20" s="681"/>
      <c r="CP20" s="681"/>
      <c r="CQ20" s="682"/>
      <c r="CR20" s="665">
        <v>12736336</v>
      </c>
      <c r="CS20" s="666"/>
      <c r="CT20" s="666"/>
      <c r="CU20" s="666"/>
      <c r="CV20" s="666"/>
      <c r="CW20" s="666"/>
      <c r="CX20" s="666"/>
      <c r="CY20" s="667"/>
      <c r="CZ20" s="668">
        <v>100</v>
      </c>
      <c r="DA20" s="668"/>
      <c r="DB20" s="668"/>
      <c r="DC20" s="668"/>
      <c r="DD20" s="674">
        <v>2306043</v>
      </c>
      <c r="DE20" s="666"/>
      <c r="DF20" s="666"/>
      <c r="DG20" s="666"/>
      <c r="DH20" s="666"/>
      <c r="DI20" s="666"/>
      <c r="DJ20" s="666"/>
      <c r="DK20" s="666"/>
      <c r="DL20" s="666"/>
      <c r="DM20" s="666"/>
      <c r="DN20" s="666"/>
      <c r="DO20" s="666"/>
      <c r="DP20" s="667"/>
      <c r="DQ20" s="674">
        <v>8038623</v>
      </c>
      <c r="DR20" s="666"/>
      <c r="DS20" s="666"/>
      <c r="DT20" s="666"/>
      <c r="DU20" s="666"/>
      <c r="DV20" s="666"/>
      <c r="DW20" s="666"/>
      <c r="DX20" s="666"/>
      <c r="DY20" s="666"/>
      <c r="DZ20" s="666"/>
      <c r="EA20" s="666"/>
      <c r="EB20" s="666"/>
      <c r="EC20" s="675"/>
    </row>
    <row r="21" spans="2:133" ht="11.25" customHeight="1">
      <c r="B21" s="662" t="s">
        <v>257</v>
      </c>
      <c r="C21" s="663"/>
      <c r="D21" s="663"/>
      <c r="E21" s="663"/>
      <c r="F21" s="663"/>
      <c r="G21" s="663"/>
      <c r="H21" s="663"/>
      <c r="I21" s="663"/>
      <c r="J21" s="663"/>
      <c r="K21" s="663"/>
      <c r="L21" s="663"/>
      <c r="M21" s="663"/>
      <c r="N21" s="663"/>
      <c r="O21" s="663"/>
      <c r="P21" s="663"/>
      <c r="Q21" s="664"/>
      <c r="R21" s="665">
        <v>907</v>
      </c>
      <c r="S21" s="666"/>
      <c r="T21" s="666"/>
      <c r="U21" s="666"/>
      <c r="V21" s="666"/>
      <c r="W21" s="666"/>
      <c r="X21" s="666"/>
      <c r="Y21" s="667"/>
      <c r="Z21" s="668">
        <v>0</v>
      </c>
      <c r="AA21" s="668"/>
      <c r="AB21" s="668"/>
      <c r="AC21" s="668"/>
      <c r="AD21" s="669">
        <v>907</v>
      </c>
      <c r="AE21" s="669"/>
      <c r="AF21" s="669"/>
      <c r="AG21" s="669"/>
      <c r="AH21" s="669"/>
      <c r="AI21" s="669"/>
      <c r="AJ21" s="669"/>
      <c r="AK21" s="669"/>
      <c r="AL21" s="670">
        <v>0</v>
      </c>
      <c r="AM21" s="671"/>
      <c r="AN21" s="671"/>
      <c r="AO21" s="672"/>
      <c r="AP21" s="684" t="s">
        <v>258</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560</v>
      </c>
      <c r="BP21" s="668"/>
      <c r="BQ21" s="668"/>
      <c r="BR21" s="668"/>
      <c r="BS21" s="669" t="s">
        <v>566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3" t="s">
        <v>577</v>
      </c>
      <c r="C22" s="704"/>
      <c r="D22" s="704"/>
      <c r="E22" s="704"/>
      <c r="F22" s="704"/>
      <c r="G22" s="704"/>
      <c r="H22" s="704"/>
      <c r="I22" s="704"/>
      <c r="J22" s="704"/>
      <c r="K22" s="704"/>
      <c r="L22" s="704"/>
      <c r="M22" s="704"/>
      <c r="N22" s="704"/>
      <c r="O22" s="704"/>
      <c r="P22" s="704"/>
      <c r="Q22" s="705"/>
      <c r="R22" s="665">
        <v>6626</v>
      </c>
      <c r="S22" s="666"/>
      <c r="T22" s="666"/>
      <c r="U22" s="666"/>
      <c r="V22" s="666"/>
      <c r="W22" s="666"/>
      <c r="X22" s="666"/>
      <c r="Y22" s="667"/>
      <c r="Z22" s="668">
        <v>0</v>
      </c>
      <c r="AA22" s="668"/>
      <c r="AB22" s="668"/>
      <c r="AC22" s="668"/>
      <c r="AD22" s="669">
        <v>6626</v>
      </c>
      <c r="AE22" s="669"/>
      <c r="AF22" s="669"/>
      <c r="AG22" s="669"/>
      <c r="AH22" s="669"/>
      <c r="AI22" s="669"/>
      <c r="AJ22" s="669"/>
      <c r="AK22" s="669"/>
      <c r="AL22" s="670">
        <v>0.10000000149011612</v>
      </c>
      <c r="AM22" s="671"/>
      <c r="AN22" s="671"/>
      <c r="AO22" s="672"/>
      <c r="AP22" s="684" t="s">
        <v>259</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560</v>
      </c>
      <c r="BP22" s="668"/>
      <c r="BQ22" s="668"/>
      <c r="BR22" s="668"/>
      <c r="BS22" s="669" t="s">
        <v>566</v>
      </c>
      <c r="BT22" s="669"/>
      <c r="BU22" s="669"/>
      <c r="BV22" s="669"/>
      <c r="BW22" s="669"/>
      <c r="BX22" s="669"/>
      <c r="BY22" s="669"/>
      <c r="BZ22" s="669"/>
      <c r="CA22" s="669"/>
      <c r="CB22" s="673"/>
      <c r="CD22" s="647" t="s">
        <v>260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261</v>
      </c>
      <c r="C23" s="663"/>
      <c r="D23" s="663"/>
      <c r="E23" s="663"/>
      <c r="F23" s="663"/>
      <c r="G23" s="663"/>
      <c r="H23" s="663"/>
      <c r="I23" s="663"/>
      <c r="J23" s="663"/>
      <c r="K23" s="663"/>
      <c r="L23" s="663"/>
      <c r="M23" s="663"/>
      <c r="N23" s="663"/>
      <c r="O23" s="663"/>
      <c r="P23" s="663"/>
      <c r="Q23" s="664"/>
      <c r="R23" s="665">
        <v>4448321</v>
      </c>
      <c r="S23" s="666"/>
      <c r="T23" s="666"/>
      <c r="U23" s="666"/>
      <c r="V23" s="666"/>
      <c r="W23" s="666"/>
      <c r="X23" s="666"/>
      <c r="Y23" s="667"/>
      <c r="Z23" s="668">
        <v>32.799999999999997</v>
      </c>
      <c r="AA23" s="668"/>
      <c r="AB23" s="668"/>
      <c r="AC23" s="668"/>
      <c r="AD23" s="669">
        <v>3840423</v>
      </c>
      <c r="AE23" s="669"/>
      <c r="AF23" s="669"/>
      <c r="AG23" s="669"/>
      <c r="AH23" s="669"/>
      <c r="AI23" s="669"/>
      <c r="AJ23" s="669"/>
      <c r="AK23" s="669"/>
      <c r="AL23" s="670">
        <v>61.4</v>
      </c>
      <c r="AM23" s="671"/>
      <c r="AN23" s="671"/>
      <c r="AO23" s="672"/>
      <c r="AP23" s="684" t="s">
        <v>578</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560</v>
      </c>
      <c r="BT23" s="669"/>
      <c r="BU23" s="669"/>
      <c r="BV23" s="669"/>
      <c r="BW23" s="669"/>
      <c r="BX23" s="669"/>
      <c r="BY23" s="669"/>
      <c r="BZ23" s="669"/>
      <c r="CA23" s="669"/>
      <c r="CB23" s="673"/>
      <c r="CD23" s="647" t="s">
        <v>218</v>
      </c>
      <c r="CE23" s="648"/>
      <c r="CF23" s="648"/>
      <c r="CG23" s="648"/>
      <c r="CH23" s="648"/>
      <c r="CI23" s="648"/>
      <c r="CJ23" s="648"/>
      <c r="CK23" s="648"/>
      <c r="CL23" s="648"/>
      <c r="CM23" s="648"/>
      <c r="CN23" s="648"/>
      <c r="CO23" s="648"/>
      <c r="CP23" s="648"/>
      <c r="CQ23" s="649"/>
      <c r="CR23" s="647" t="s">
        <v>262</v>
      </c>
      <c r="CS23" s="648"/>
      <c r="CT23" s="648"/>
      <c r="CU23" s="648"/>
      <c r="CV23" s="648"/>
      <c r="CW23" s="648"/>
      <c r="CX23" s="648"/>
      <c r="CY23" s="649"/>
      <c r="CZ23" s="647" t="s">
        <v>263</v>
      </c>
      <c r="DA23" s="648"/>
      <c r="DB23" s="648"/>
      <c r="DC23" s="649"/>
      <c r="DD23" s="647" t="s">
        <v>579</v>
      </c>
      <c r="DE23" s="648"/>
      <c r="DF23" s="648"/>
      <c r="DG23" s="648"/>
      <c r="DH23" s="648"/>
      <c r="DI23" s="648"/>
      <c r="DJ23" s="648"/>
      <c r="DK23" s="649"/>
      <c r="DL23" s="696" t="s">
        <v>264</v>
      </c>
      <c r="DM23" s="697"/>
      <c r="DN23" s="697"/>
      <c r="DO23" s="697"/>
      <c r="DP23" s="697"/>
      <c r="DQ23" s="697"/>
      <c r="DR23" s="697"/>
      <c r="DS23" s="697"/>
      <c r="DT23" s="697"/>
      <c r="DU23" s="697"/>
      <c r="DV23" s="698"/>
      <c r="DW23" s="647" t="s">
        <v>265</v>
      </c>
      <c r="DX23" s="648"/>
      <c r="DY23" s="648"/>
      <c r="DZ23" s="648"/>
      <c r="EA23" s="648"/>
      <c r="EB23" s="648"/>
      <c r="EC23" s="649"/>
    </row>
    <row r="24" spans="2:133" ht="11.25" customHeight="1">
      <c r="B24" s="662" t="s">
        <v>580</v>
      </c>
      <c r="C24" s="663"/>
      <c r="D24" s="663"/>
      <c r="E24" s="663"/>
      <c r="F24" s="663"/>
      <c r="G24" s="663"/>
      <c r="H24" s="663"/>
      <c r="I24" s="663"/>
      <c r="J24" s="663"/>
      <c r="K24" s="663"/>
      <c r="L24" s="663"/>
      <c r="M24" s="663"/>
      <c r="N24" s="663"/>
      <c r="O24" s="663"/>
      <c r="P24" s="663"/>
      <c r="Q24" s="664"/>
      <c r="R24" s="665">
        <v>3840423</v>
      </c>
      <c r="S24" s="666"/>
      <c r="T24" s="666"/>
      <c r="U24" s="666"/>
      <c r="V24" s="666"/>
      <c r="W24" s="666"/>
      <c r="X24" s="666"/>
      <c r="Y24" s="667"/>
      <c r="Z24" s="668">
        <v>28.3</v>
      </c>
      <c r="AA24" s="668"/>
      <c r="AB24" s="668"/>
      <c r="AC24" s="668"/>
      <c r="AD24" s="669">
        <v>3840423</v>
      </c>
      <c r="AE24" s="669"/>
      <c r="AF24" s="669"/>
      <c r="AG24" s="669"/>
      <c r="AH24" s="669"/>
      <c r="AI24" s="669"/>
      <c r="AJ24" s="669"/>
      <c r="AK24" s="669"/>
      <c r="AL24" s="670">
        <v>61.4</v>
      </c>
      <c r="AM24" s="671"/>
      <c r="AN24" s="671"/>
      <c r="AO24" s="672"/>
      <c r="AP24" s="684" t="s">
        <v>581</v>
      </c>
      <c r="AQ24" s="685"/>
      <c r="AR24" s="685"/>
      <c r="AS24" s="685"/>
      <c r="AT24" s="685"/>
      <c r="AU24" s="685"/>
      <c r="AV24" s="685"/>
      <c r="AW24" s="685"/>
      <c r="AX24" s="685"/>
      <c r="AY24" s="685"/>
      <c r="AZ24" s="685"/>
      <c r="BA24" s="685"/>
      <c r="BB24" s="685"/>
      <c r="BC24" s="685"/>
      <c r="BD24" s="685"/>
      <c r="BE24" s="685"/>
      <c r="BF24" s="686"/>
      <c r="BG24" s="665" t="s">
        <v>560</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266</v>
      </c>
      <c r="CE24" s="677"/>
      <c r="CF24" s="677"/>
      <c r="CG24" s="677"/>
      <c r="CH24" s="677"/>
      <c r="CI24" s="677"/>
      <c r="CJ24" s="677"/>
      <c r="CK24" s="677"/>
      <c r="CL24" s="677"/>
      <c r="CM24" s="677"/>
      <c r="CN24" s="677"/>
      <c r="CO24" s="677"/>
      <c r="CP24" s="677"/>
      <c r="CQ24" s="678"/>
      <c r="CR24" s="654">
        <v>5015412</v>
      </c>
      <c r="CS24" s="655"/>
      <c r="CT24" s="655"/>
      <c r="CU24" s="655"/>
      <c r="CV24" s="655"/>
      <c r="CW24" s="655"/>
      <c r="CX24" s="655"/>
      <c r="CY24" s="656"/>
      <c r="CZ24" s="659">
        <v>39.4</v>
      </c>
      <c r="DA24" s="660"/>
      <c r="DB24" s="660"/>
      <c r="DC24" s="679"/>
      <c r="DD24" s="706">
        <v>3179977</v>
      </c>
      <c r="DE24" s="655"/>
      <c r="DF24" s="655"/>
      <c r="DG24" s="655"/>
      <c r="DH24" s="655"/>
      <c r="DI24" s="655"/>
      <c r="DJ24" s="655"/>
      <c r="DK24" s="656"/>
      <c r="DL24" s="706">
        <v>3118533</v>
      </c>
      <c r="DM24" s="655"/>
      <c r="DN24" s="655"/>
      <c r="DO24" s="655"/>
      <c r="DP24" s="655"/>
      <c r="DQ24" s="655"/>
      <c r="DR24" s="655"/>
      <c r="DS24" s="655"/>
      <c r="DT24" s="655"/>
      <c r="DU24" s="655"/>
      <c r="DV24" s="656"/>
      <c r="DW24" s="659">
        <v>48.4</v>
      </c>
      <c r="DX24" s="660"/>
      <c r="DY24" s="660"/>
      <c r="DZ24" s="660"/>
      <c r="EA24" s="660"/>
      <c r="EB24" s="660"/>
      <c r="EC24" s="661"/>
    </row>
    <row r="25" spans="2:133" ht="11.25" customHeight="1">
      <c r="B25" s="662" t="s">
        <v>582</v>
      </c>
      <c r="C25" s="663"/>
      <c r="D25" s="663"/>
      <c r="E25" s="663"/>
      <c r="F25" s="663"/>
      <c r="G25" s="663"/>
      <c r="H25" s="663"/>
      <c r="I25" s="663"/>
      <c r="J25" s="663"/>
      <c r="K25" s="663"/>
      <c r="L25" s="663"/>
      <c r="M25" s="663"/>
      <c r="N25" s="663"/>
      <c r="O25" s="663"/>
      <c r="P25" s="663"/>
      <c r="Q25" s="664"/>
      <c r="R25" s="665">
        <v>607898</v>
      </c>
      <c r="S25" s="666"/>
      <c r="T25" s="666"/>
      <c r="U25" s="666"/>
      <c r="V25" s="666"/>
      <c r="W25" s="666"/>
      <c r="X25" s="666"/>
      <c r="Y25" s="667"/>
      <c r="Z25" s="668">
        <v>4.5</v>
      </c>
      <c r="AA25" s="668"/>
      <c r="AB25" s="668"/>
      <c r="AC25" s="668"/>
      <c r="AD25" s="669" t="s">
        <v>128</v>
      </c>
      <c r="AE25" s="669"/>
      <c r="AF25" s="669"/>
      <c r="AG25" s="669"/>
      <c r="AH25" s="669"/>
      <c r="AI25" s="669"/>
      <c r="AJ25" s="669"/>
      <c r="AK25" s="669"/>
      <c r="AL25" s="670" t="s">
        <v>560</v>
      </c>
      <c r="AM25" s="671"/>
      <c r="AN25" s="671"/>
      <c r="AO25" s="672"/>
      <c r="AP25" s="684" t="s">
        <v>583</v>
      </c>
      <c r="AQ25" s="685"/>
      <c r="AR25" s="685"/>
      <c r="AS25" s="685"/>
      <c r="AT25" s="685"/>
      <c r="AU25" s="685"/>
      <c r="AV25" s="685"/>
      <c r="AW25" s="685"/>
      <c r="AX25" s="685"/>
      <c r="AY25" s="685"/>
      <c r="AZ25" s="685"/>
      <c r="BA25" s="685"/>
      <c r="BB25" s="685"/>
      <c r="BC25" s="685"/>
      <c r="BD25" s="685"/>
      <c r="BE25" s="685"/>
      <c r="BF25" s="686"/>
      <c r="BG25" s="665" t="s">
        <v>560</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584</v>
      </c>
      <c r="CE25" s="681"/>
      <c r="CF25" s="681"/>
      <c r="CG25" s="681"/>
      <c r="CH25" s="681"/>
      <c r="CI25" s="681"/>
      <c r="CJ25" s="681"/>
      <c r="CK25" s="681"/>
      <c r="CL25" s="681"/>
      <c r="CM25" s="681"/>
      <c r="CN25" s="681"/>
      <c r="CO25" s="681"/>
      <c r="CP25" s="681"/>
      <c r="CQ25" s="682"/>
      <c r="CR25" s="665">
        <v>1760076</v>
      </c>
      <c r="CS25" s="699"/>
      <c r="CT25" s="699"/>
      <c r="CU25" s="699"/>
      <c r="CV25" s="699"/>
      <c r="CW25" s="699"/>
      <c r="CX25" s="699"/>
      <c r="CY25" s="700"/>
      <c r="CZ25" s="670">
        <v>13.8</v>
      </c>
      <c r="DA25" s="701"/>
      <c r="DB25" s="701"/>
      <c r="DC25" s="707"/>
      <c r="DD25" s="674">
        <v>1586187</v>
      </c>
      <c r="DE25" s="699"/>
      <c r="DF25" s="699"/>
      <c r="DG25" s="699"/>
      <c r="DH25" s="699"/>
      <c r="DI25" s="699"/>
      <c r="DJ25" s="699"/>
      <c r="DK25" s="700"/>
      <c r="DL25" s="674">
        <v>1576840</v>
      </c>
      <c r="DM25" s="699"/>
      <c r="DN25" s="699"/>
      <c r="DO25" s="699"/>
      <c r="DP25" s="699"/>
      <c r="DQ25" s="699"/>
      <c r="DR25" s="699"/>
      <c r="DS25" s="699"/>
      <c r="DT25" s="699"/>
      <c r="DU25" s="699"/>
      <c r="DV25" s="700"/>
      <c r="DW25" s="670">
        <v>24.5</v>
      </c>
      <c r="DX25" s="701"/>
      <c r="DY25" s="701"/>
      <c r="DZ25" s="701"/>
      <c r="EA25" s="701"/>
      <c r="EB25" s="701"/>
      <c r="EC25" s="702"/>
    </row>
    <row r="26" spans="2:133" ht="11.25" customHeight="1">
      <c r="B26" s="662" t="s">
        <v>585</v>
      </c>
      <c r="C26" s="663"/>
      <c r="D26" s="663"/>
      <c r="E26" s="663"/>
      <c r="F26" s="663"/>
      <c r="G26" s="663"/>
      <c r="H26" s="663"/>
      <c r="I26" s="663"/>
      <c r="J26" s="663"/>
      <c r="K26" s="663"/>
      <c r="L26" s="663"/>
      <c r="M26" s="663"/>
      <c r="N26" s="663"/>
      <c r="O26" s="663"/>
      <c r="P26" s="663"/>
      <c r="Q26" s="664"/>
      <c r="R26" s="665" t="s">
        <v>560</v>
      </c>
      <c r="S26" s="666"/>
      <c r="T26" s="666"/>
      <c r="U26" s="666"/>
      <c r="V26" s="666"/>
      <c r="W26" s="666"/>
      <c r="X26" s="666"/>
      <c r="Y26" s="667"/>
      <c r="Z26" s="668" t="s">
        <v>560</v>
      </c>
      <c r="AA26" s="668"/>
      <c r="AB26" s="668"/>
      <c r="AC26" s="668"/>
      <c r="AD26" s="669" t="s">
        <v>128</v>
      </c>
      <c r="AE26" s="669"/>
      <c r="AF26" s="669"/>
      <c r="AG26" s="669"/>
      <c r="AH26" s="669"/>
      <c r="AI26" s="669"/>
      <c r="AJ26" s="669"/>
      <c r="AK26" s="669"/>
      <c r="AL26" s="670" t="s">
        <v>560</v>
      </c>
      <c r="AM26" s="671"/>
      <c r="AN26" s="671"/>
      <c r="AO26" s="672"/>
      <c r="AP26" s="684" t="s">
        <v>267</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566</v>
      </c>
      <c r="BT26" s="669"/>
      <c r="BU26" s="669"/>
      <c r="BV26" s="669"/>
      <c r="BW26" s="669"/>
      <c r="BX26" s="669"/>
      <c r="BY26" s="669"/>
      <c r="BZ26" s="669"/>
      <c r="CA26" s="669"/>
      <c r="CB26" s="673"/>
      <c r="CD26" s="680" t="s">
        <v>268</v>
      </c>
      <c r="CE26" s="681"/>
      <c r="CF26" s="681"/>
      <c r="CG26" s="681"/>
      <c r="CH26" s="681"/>
      <c r="CI26" s="681"/>
      <c r="CJ26" s="681"/>
      <c r="CK26" s="681"/>
      <c r="CL26" s="681"/>
      <c r="CM26" s="681"/>
      <c r="CN26" s="681"/>
      <c r="CO26" s="681"/>
      <c r="CP26" s="681"/>
      <c r="CQ26" s="682"/>
      <c r="CR26" s="665">
        <v>949631</v>
      </c>
      <c r="CS26" s="666"/>
      <c r="CT26" s="666"/>
      <c r="CU26" s="666"/>
      <c r="CV26" s="666"/>
      <c r="CW26" s="666"/>
      <c r="CX26" s="666"/>
      <c r="CY26" s="667"/>
      <c r="CZ26" s="670">
        <v>7.5</v>
      </c>
      <c r="DA26" s="701"/>
      <c r="DB26" s="701"/>
      <c r="DC26" s="707"/>
      <c r="DD26" s="674">
        <v>847600</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1"/>
      <c r="DY26" s="701"/>
      <c r="DZ26" s="701"/>
      <c r="EA26" s="701"/>
      <c r="EB26" s="701"/>
      <c r="EC26" s="702"/>
    </row>
    <row r="27" spans="2:133" ht="11.25" customHeight="1">
      <c r="B27" s="662" t="s">
        <v>586</v>
      </c>
      <c r="C27" s="663"/>
      <c r="D27" s="663"/>
      <c r="E27" s="663"/>
      <c r="F27" s="663"/>
      <c r="G27" s="663"/>
      <c r="H27" s="663"/>
      <c r="I27" s="663"/>
      <c r="J27" s="663"/>
      <c r="K27" s="663"/>
      <c r="L27" s="663"/>
      <c r="M27" s="663"/>
      <c r="N27" s="663"/>
      <c r="O27" s="663"/>
      <c r="P27" s="663"/>
      <c r="Q27" s="664"/>
      <c r="R27" s="665">
        <v>6653464</v>
      </c>
      <c r="S27" s="666"/>
      <c r="T27" s="666"/>
      <c r="U27" s="666"/>
      <c r="V27" s="666"/>
      <c r="W27" s="666"/>
      <c r="X27" s="666"/>
      <c r="Y27" s="667"/>
      <c r="Z27" s="668">
        <v>49.1</v>
      </c>
      <c r="AA27" s="668"/>
      <c r="AB27" s="668"/>
      <c r="AC27" s="668"/>
      <c r="AD27" s="669">
        <v>6045566</v>
      </c>
      <c r="AE27" s="669"/>
      <c r="AF27" s="669"/>
      <c r="AG27" s="669"/>
      <c r="AH27" s="669"/>
      <c r="AI27" s="669"/>
      <c r="AJ27" s="669"/>
      <c r="AK27" s="669"/>
      <c r="AL27" s="670">
        <v>96.699996948242188</v>
      </c>
      <c r="AM27" s="671"/>
      <c r="AN27" s="671"/>
      <c r="AO27" s="672"/>
      <c r="AP27" s="662" t="s">
        <v>269</v>
      </c>
      <c r="AQ27" s="663"/>
      <c r="AR27" s="663"/>
      <c r="AS27" s="663"/>
      <c r="AT27" s="663"/>
      <c r="AU27" s="663"/>
      <c r="AV27" s="663"/>
      <c r="AW27" s="663"/>
      <c r="AX27" s="663"/>
      <c r="AY27" s="663"/>
      <c r="AZ27" s="663"/>
      <c r="BA27" s="663"/>
      <c r="BB27" s="663"/>
      <c r="BC27" s="663"/>
      <c r="BD27" s="663"/>
      <c r="BE27" s="663"/>
      <c r="BF27" s="664"/>
      <c r="BG27" s="665">
        <v>1578827</v>
      </c>
      <c r="BH27" s="666"/>
      <c r="BI27" s="666"/>
      <c r="BJ27" s="666"/>
      <c r="BK27" s="666"/>
      <c r="BL27" s="666"/>
      <c r="BM27" s="666"/>
      <c r="BN27" s="667"/>
      <c r="BO27" s="668">
        <v>100</v>
      </c>
      <c r="BP27" s="668"/>
      <c r="BQ27" s="668"/>
      <c r="BR27" s="668"/>
      <c r="BS27" s="669" t="s">
        <v>573</v>
      </c>
      <c r="BT27" s="669"/>
      <c r="BU27" s="669"/>
      <c r="BV27" s="669"/>
      <c r="BW27" s="669"/>
      <c r="BX27" s="669"/>
      <c r="BY27" s="669"/>
      <c r="BZ27" s="669"/>
      <c r="CA27" s="669"/>
      <c r="CB27" s="673"/>
      <c r="CD27" s="680" t="s">
        <v>587</v>
      </c>
      <c r="CE27" s="681"/>
      <c r="CF27" s="681"/>
      <c r="CG27" s="681"/>
      <c r="CH27" s="681"/>
      <c r="CI27" s="681"/>
      <c r="CJ27" s="681"/>
      <c r="CK27" s="681"/>
      <c r="CL27" s="681"/>
      <c r="CM27" s="681"/>
      <c r="CN27" s="681"/>
      <c r="CO27" s="681"/>
      <c r="CP27" s="681"/>
      <c r="CQ27" s="682"/>
      <c r="CR27" s="665">
        <v>2052247</v>
      </c>
      <c r="CS27" s="699"/>
      <c r="CT27" s="699"/>
      <c r="CU27" s="699"/>
      <c r="CV27" s="699"/>
      <c r="CW27" s="699"/>
      <c r="CX27" s="699"/>
      <c r="CY27" s="700"/>
      <c r="CZ27" s="670">
        <v>16.100000000000001</v>
      </c>
      <c r="DA27" s="701"/>
      <c r="DB27" s="701"/>
      <c r="DC27" s="707"/>
      <c r="DD27" s="674">
        <v>420630</v>
      </c>
      <c r="DE27" s="699"/>
      <c r="DF27" s="699"/>
      <c r="DG27" s="699"/>
      <c r="DH27" s="699"/>
      <c r="DI27" s="699"/>
      <c r="DJ27" s="699"/>
      <c r="DK27" s="700"/>
      <c r="DL27" s="674">
        <v>412233</v>
      </c>
      <c r="DM27" s="699"/>
      <c r="DN27" s="699"/>
      <c r="DO27" s="699"/>
      <c r="DP27" s="699"/>
      <c r="DQ27" s="699"/>
      <c r="DR27" s="699"/>
      <c r="DS27" s="699"/>
      <c r="DT27" s="699"/>
      <c r="DU27" s="699"/>
      <c r="DV27" s="700"/>
      <c r="DW27" s="670">
        <v>6.4</v>
      </c>
      <c r="DX27" s="701"/>
      <c r="DY27" s="701"/>
      <c r="DZ27" s="701"/>
      <c r="EA27" s="701"/>
      <c r="EB27" s="701"/>
      <c r="EC27" s="702"/>
    </row>
    <row r="28" spans="2:133" ht="11.25" customHeight="1">
      <c r="B28" s="662" t="s">
        <v>588</v>
      </c>
      <c r="C28" s="663"/>
      <c r="D28" s="663"/>
      <c r="E28" s="663"/>
      <c r="F28" s="663"/>
      <c r="G28" s="663"/>
      <c r="H28" s="663"/>
      <c r="I28" s="663"/>
      <c r="J28" s="663"/>
      <c r="K28" s="663"/>
      <c r="L28" s="663"/>
      <c r="M28" s="663"/>
      <c r="N28" s="663"/>
      <c r="O28" s="663"/>
      <c r="P28" s="663"/>
      <c r="Q28" s="664"/>
      <c r="R28" s="665">
        <v>3832</v>
      </c>
      <c r="S28" s="666"/>
      <c r="T28" s="666"/>
      <c r="U28" s="666"/>
      <c r="V28" s="666"/>
      <c r="W28" s="666"/>
      <c r="X28" s="666"/>
      <c r="Y28" s="667"/>
      <c r="Z28" s="668">
        <v>0</v>
      </c>
      <c r="AA28" s="668"/>
      <c r="AB28" s="668"/>
      <c r="AC28" s="668"/>
      <c r="AD28" s="669">
        <v>3832</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589</v>
      </c>
      <c r="CE28" s="681"/>
      <c r="CF28" s="681"/>
      <c r="CG28" s="681"/>
      <c r="CH28" s="681"/>
      <c r="CI28" s="681"/>
      <c r="CJ28" s="681"/>
      <c r="CK28" s="681"/>
      <c r="CL28" s="681"/>
      <c r="CM28" s="681"/>
      <c r="CN28" s="681"/>
      <c r="CO28" s="681"/>
      <c r="CP28" s="681"/>
      <c r="CQ28" s="682"/>
      <c r="CR28" s="665">
        <v>1203089</v>
      </c>
      <c r="CS28" s="666"/>
      <c r="CT28" s="666"/>
      <c r="CU28" s="666"/>
      <c r="CV28" s="666"/>
      <c r="CW28" s="666"/>
      <c r="CX28" s="666"/>
      <c r="CY28" s="667"/>
      <c r="CZ28" s="670">
        <v>9.4</v>
      </c>
      <c r="DA28" s="701"/>
      <c r="DB28" s="701"/>
      <c r="DC28" s="707"/>
      <c r="DD28" s="674">
        <v>1173160</v>
      </c>
      <c r="DE28" s="666"/>
      <c r="DF28" s="666"/>
      <c r="DG28" s="666"/>
      <c r="DH28" s="666"/>
      <c r="DI28" s="666"/>
      <c r="DJ28" s="666"/>
      <c r="DK28" s="667"/>
      <c r="DL28" s="674">
        <v>1129460</v>
      </c>
      <c r="DM28" s="666"/>
      <c r="DN28" s="666"/>
      <c r="DO28" s="666"/>
      <c r="DP28" s="666"/>
      <c r="DQ28" s="666"/>
      <c r="DR28" s="666"/>
      <c r="DS28" s="666"/>
      <c r="DT28" s="666"/>
      <c r="DU28" s="666"/>
      <c r="DV28" s="667"/>
      <c r="DW28" s="670">
        <v>17.5</v>
      </c>
      <c r="DX28" s="701"/>
      <c r="DY28" s="701"/>
      <c r="DZ28" s="701"/>
      <c r="EA28" s="701"/>
      <c r="EB28" s="701"/>
      <c r="EC28" s="702"/>
    </row>
    <row r="29" spans="2:133" ht="11.25" customHeight="1">
      <c r="B29" s="662" t="s">
        <v>270</v>
      </c>
      <c r="C29" s="663"/>
      <c r="D29" s="663"/>
      <c r="E29" s="663"/>
      <c r="F29" s="663"/>
      <c r="G29" s="663"/>
      <c r="H29" s="663"/>
      <c r="I29" s="663"/>
      <c r="J29" s="663"/>
      <c r="K29" s="663"/>
      <c r="L29" s="663"/>
      <c r="M29" s="663"/>
      <c r="N29" s="663"/>
      <c r="O29" s="663"/>
      <c r="P29" s="663"/>
      <c r="Q29" s="664"/>
      <c r="R29" s="665">
        <v>63363</v>
      </c>
      <c r="S29" s="666"/>
      <c r="T29" s="666"/>
      <c r="U29" s="666"/>
      <c r="V29" s="666"/>
      <c r="W29" s="666"/>
      <c r="X29" s="666"/>
      <c r="Y29" s="667"/>
      <c r="Z29" s="668">
        <v>0.5</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271</v>
      </c>
      <c r="CE29" s="715"/>
      <c r="CF29" s="680" t="s">
        <v>590</v>
      </c>
      <c r="CG29" s="681"/>
      <c r="CH29" s="681"/>
      <c r="CI29" s="681"/>
      <c r="CJ29" s="681"/>
      <c r="CK29" s="681"/>
      <c r="CL29" s="681"/>
      <c r="CM29" s="681"/>
      <c r="CN29" s="681"/>
      <c r="CO29" s="681"/>
      <c r="CP29" s="681"/>
      <c r="CQ29" s="682"/>
      <c r="CR29" s="665">
        <v>1203013</v>
      </c>
      <c r="CS29" s="699"/>
      <c r="CT29" s="699"/>
      <c r="CU29" s="699"/>
      <c r="CV29" s="699"/>
      <c r="CW29" s="699"/>
      <c r="CX29" s="699"/>
      <c r="CY29" s="700"/>
      <c r="CZ29" s="670">
        <v>9.4</v>
      </c>
      <c r="DA29" s="701"/>
      <c r="DB29" s="701"/>
      <c r="DC29" s="707"/>
      <c r="DD29" s="674">
        <v>1173084</v>
      </c>
      <c r="DE29" s="699"/>
      <c r="DF29" s="699"/>
      <c r="DG29" s="699"/>
      <c r="DH29" s="699"/>
      <c r="DI29" s="699"/>
      <c r="DJ29" s="699"/>
      <c r="DK29" s="700"/>
      <c r="DL29" s="674">
        <v>1129384</v>
      </c>
      <c r="DM29" s="699"/>
      <c r="DN29" s="699"/>
      <c r="DO29" s="699"/>
      <c r="DP29" s="699"/>
      <c r="DQ29" s="699"/>
      <c r="DR29" s="699"/>
      <c r="DS29" s="699"/>
      <c r="DT29" s="699"/>
      <c r="DU29" s="699"/>
      <c r="DV29" s="700"/>
      <c r="DW29" s="670">
        <v>17.5</v>
      </c>
      <c r="DX29" s="701"/>
      <c r="DY29" s="701"/>
      <c r="DZ29" s="701"/>
      <c r="EA29" s="701"/>
      <c r="EB29" s="701"/>
      <c r="EC29" s="702"/>
    </row>
    <row r="30" spans="2:133" ht="11.25" customHeight="1">
      <c r="B30" s="662" t="s">
        <v>272</v>
      </c>
      <c r="C30" s="663"/>
      <c r="D30" s="663"/>
      <c r="E30" s="663"/>
      <c r="F30" s="663"/>
      <c r="G30" s="663"/>
      <c r="H30" s="663"/>
      <c r="I30" s="663"/>
      <c r="J30" s="663"/>
      <c r="K30" s="663"/>
      <c r="L30" s="663"/>
      <c r="M30" s="663"/>
      <c r="N30" s="663"/>
      <c r="O30" s="663"/>
      <c r="P30" s="663"/>
      <c r="Q30" s="664"/>
      <c r="R30" s="665">
        <v>133414</v>
      </c>
      <c r="S30" s="666"/>
      <c r="T30" s="666"/>
      <c r="U30" s="666"/>
      <c r="V30" s="666"/>
      <c r="W30" s="666"/>
      <c r="X30" s="666"/>
      <c r="Y30" s="667"/>
      <c r="Z30" s="668">
        <v>1</v>
      </c>
      <c r="AA30" s="668"/>
      <c r="AB30" s="668"/>
      <c r="AC30" s="668"/>
      <c r="AD30" s="669">
        <v>3351</v>
      </c>
      <c r="AE30" s="669"/>
      <c r="AF30" s="669"/>
      <c r="AG30" s="669"/>
      <c r="AH30" s="669"/>
      <c r="AI30" s="669"/>
      <c r="AJ30" s="669"/>
      <c r="AK30" s="669"/>
      <c r="AL30" s="670">
        <v>0.1</v>
      </c>
      <c r="AM30" s="671"/>
      <c r="AN30" s="671"/>
      <c r="AO30" s="672"/>
      <c r="AP30" s="644" t="s">
        <v>218</v>
      </c>
      <c r="AQ30" s="645"/>
      <c r="AR30" s="645"/>
      <c r="AS30" s="645"/>
      <c r="AT30" s="645"/>
      <c r="AU30" s="645"/>
      <c r="AV30" s="645"/>
      <c r="AW30" s="645"/>
      <c r="AX30" s="645"/>
      <c r="AY30" s="645"/>
      <c r="AZ30" s="645"/>
      <c r="BA30" s="645"/>
      <c r="BB30" s="645"/>
      <c r="BC30" s="645"/>
      <c r="BD30" s="645"/>
      <c r="BE30" s="645"/>
      <c r="BF30" s="646"/>
      <c r="BG30" s="644" t="s">
        <v>273</v>
      </c>
      <c r="BH30" s="712"/>
      <c r="BI30" s="712"/>
      <c r="BJ30" s="712"/>
      <c r="BK30" s="712"/>
      <c r="BL30" s="712"/>
      <c r="BM30" s="712"/>
      <c r="BN30" s="712"/>
      <c r="BO30" s="712"/>
      <c r="BP30" s="712"/>
      <c r="BQ30" s="713"/>
      <c r="BR30" s="644" t="s">
        <v>274</v>
      </c>
      <c r="BS30" s="712"/>
      <c r="BT30" s="712"/>
      <c r="BU30" s="712"/>
      <c r="BV30" s="712"/>
      <c r="BW30" s="712"/>
      <c r="BX30" s="712"/>
      <c r="BY30" s="712"/>
      <c r="BZ30" s="712"/>
      <c r="CA30" s="712"/>
      <c r="CB30" s="713"/>
      <c r="CD30" s="716"/>
      <c r="CE30" s="717"/>
      <c r="CF30" s="680" t="s">
        <v>275</v>
      </c>
      <c r="CG30" s="681"/>
      <c r="CH30" s="681"/>
      <c r="CI30" s="681"/>
      <c r="CJ30" s="681"/>
      <c r="CK30" s="681"/>
      <c r="CL30" s="681"/>
      <c r="CM30" s="681"/>
      <c r="CN30" s="681"/>
      <c r="CO30" s="681"/>
      <c r="CP30" s="681"/>
      <c r="CQ30" s="682"/>
      <c r="CR30" s="665">
        <v>1166714</v>
      </c>
      <c r="CS30" s="666"/>
      <c r="CT30" s="666"/>
      <c r="CU30" s="666"/>
      <c r="CV30" s="666"/>
      <c r="CW30" s="666"/>
      <c r="CX30" s="666"/>
      <c r="CY30" s="667"/>
      <c r="CZ30" s="670">
        <v>9.1999999999999993</v>
      </c>
      <c r="DA30" s="701"/>
      <c r="DB30" s="701"/>
      <c r="DC30" s="707"/>
      <c r="DD30" s="674">
        <v>1147311</v>
      </c>
      <c r="DE30" s="666"/>
      <c r="DF30" s="666"/>
      <c r="DG30" s="666"/>
      <c r="DH30" s="666"/>
      <c r="DI30" s="666"/>
      <c r="DJ30" s="666"/>
      <c r="DK30" s="667"/>
      <c r="DL30" s="674">
        <v>1103611</v>
      </c>
      <c r="DM30" s="666"/>
      <c r="DN30" s="666"/>
      <c r="DO30" s="666"/>
      <c r="DP30" s="666"/>
      <c r="DQ30" s="666"/>
      <c r="DR30" s="666"/>
      <c r="DS30" s="666"/>
      <c r="DT30" s="666"/>
      <c r="DU30" s="666"/>
      <c r="DV30" s="667"/>
      <c r="DW30" s="670">
        <v>17.100000000000001</v>
      </c>
      <c r="DX30" s="701"/>
      <c r="DY30" s="701"/>
      <c r="DZ30" s="701"/>
      <c r="EA30" s="701"/>
      <c r="EB30" s="701"/>
      <c r="EC30" s="702"/>
    </row>
    <row r="31" spans="2:133" ht="11.25" customHeight="1">
      <c r="B31" s="662" t="s">
        <v>276</v>
      </c>
      <c r="C31" s="663"/>
      <c r="D31" s="663"/>
      <c r="E31" s="663"/>
      <c r="F31" s="663"/>
      <c r="G31" s="663"/>
      <c r="H31" s="663"/>
      <c r="I31" s="663"/>
      <c r="J31" s="663"/>
      <c r="K31" s="663"/>
      <c r="L31" s="663"/>
      <c r="M31" s="663"/>
      <c r="N31" s="663"/>
      <c r="O31" s="663"/>
      <c r="P31" s="663"/>
      <c r="Q31" s="664"/>
      <c r="R31" s="665">
        <v>10168</v>
      </c>
      <c r="S31" s="666"/>
      <c r="T31" s="666"/>
      <c r="U31" s="666"/>
      <c r="V31" s="666"/>
      <c r="W31" s="666"/>
      <c r="X31" s="666"/>
      <c r="Y31" s="667"/>
      <c r="Z31" s="668">
        <v>0.1</v>
      </c>
      <c r="AA31" s="668"/>
      <c r="AB31" s="668"/>
      <c r="AC31" s="668"/>
      <c r="AD31" s="669" t="s">
        <v>573</v>
      </c>
      <c r="AE31" s="669"/>
      <c r="AF31" s="669"/>
      <c r="AG31" s="669"/>
      <c r="AH31" s="669"/>
      <c r="AI31" s="669"/>
      <c r="AJ31" s="669"/>
      <c r="AK31" s="669"/>
      <c r="AL31" s="670" t="s">
        <v>560</v>
      </c>
      <c r="AM31" s="671"/>
      <c r="AN31" s="671"/>
      <c r="AO31" s="672"/>
      <c r="AP31" s="725" t="s">
        <v>277</v>
      </c>
      <c r="AQ31" s="726"/>
      <c r="AR31" s="726"/>
      <c r="AS31" s="726"/>
      <c r="AT31" s="731" t="s">
        <v>278</v>
      </c>
      <c r="AU31" s="360"/>
      <c r="AV31" s="360"/>
      <c r="AW31" s="360"/>
      <c r="AX31" s="651" t="s">
        <v>187</v>
      </c>
      <c r="AY31" s="652"/>
      <c r="AZ31" s="652"/>
      <c r="BA31" s="652"/>
      <c r="BB31" s="652"/>
      <c r="BC31" s="652"/>
      <c r="BD31" s="652"/>
      <c r="BE31" s="652"/>
      <c r="BF31" s="653"/>
      <c r="BG31" s="724">
        <v>98.6</v>
      </c>
      <c r="BH31" s="720"/>
      <c r="BI31" s="720"/>
      <c r="BJ31" s="720"/>
      <c r="BK31" s="720"/>
      <c r="BL31" s="720"/>
      <c r="BM31" s="660">
        <v>90.8</v>
      </c>
      <c r="BN31" s="720"/>
      <c r="BO31" s="720"/>
      <c r="BP31" s="720"/>
      <c r="BQ31" s="721"/>
      <c r="BR31" s="724">
        <v>97.4</v>
      </c>
      <c r="BS31" s="720"/>
      <c r="BT31" s="720"/>
      <c r="BU31" s="720"/>
      <c r="BV31" s="720"/>
      <c r="BW31" s="720"/>
      <c r="BX31" s="660">
        <v>89.6</v>
      </c>
      <c r="BY31" s="720"/>
      <c r="BZ31" s="720"/>
      <c r="CA31" s="720"/>
      <c r="CB31" s="721"/>
      <c r="CD31" s="716"/>
      <c r="CE31" s="717"/>
      <c r="CF31" s="680" t="s">
        <v>591</v>
      </c>
      <c r="CG31" s="681"/>
      <c r="CH31" s="681"/>
      <c r="CI31" s="681"/>
      <c r="CJ31" s="681"/>
      <c r="CK31" s="681"/>
      <c r="CL31" s="681"/>
      <c r="CM31" s="681"/>
      <c r="CN31" s="681"/>
      <c r="CO31" s="681"/>
      <c r="CP31" s="681"/>
      <c r="CQ31" s="682"/>
      <c r="CR31" s="665">
        <v>36299</v>
      </c>
      <c r="CS31" s="699"/>
      <c r="CT31" s="699"/>
      <c r="CU31" s="699"/>
      <c r="CV31" s="699"/>
      <c r="CW31" s="699"/>
      <c r="CX31" s="699"/>
      <c r="CY31" s="700"/>
      <c r="CZ31" s="670">
        <v>0.3</v>
      </c>
      <c r="DA31" s="701"/>
      <c r="DB31" s="701"/>
      <c r="DC31" s="707"/>
      <c r="DD31" s="674">
        <v>25773</v>
      </c>
      <c r="DE31" s="699"/>
      <c r="DF31" s="699"/>
      <c r="DG31" s="699"/>
      <c r="DH31" s="699"/>
      <c r="DI31" s="699"/>
      <c r="DJ31" s="699"/>
      <c r="DK31" s="700"/>
      <c r="DL31" s="674">
        <v>25773</v>
      </c>
      <c r="DM31" s="699"/>
      <c r="DN31" s="699"/>
      <c r="DO31" s="699"/>
      <c r="DP31" s="699"/>
      <c r="DQ31" s="699"/>
      <c r="DR31" s="699"/>
      <c r="DS31" s="699"/>
      <c r="DT31" s="699"/>
      <c r="DU31" s="699"/>
      <c r="DV31" s="700"/>
      <c r="DW31" s="670">
        <v>0.4</v>
      </c>
      <c r="DX31" s="701"/>
      <c r="DY31" s="701"/>
      <c r="DZ31" s="701"/>
      <c r="EA31" s="701"/>
      <c r="EB31" s="701"/>
      <c r="EC31" s="702"/>
    </row>
    <row r="32" spans="2:133" ht="11.25" customHeight="1">
      <c r="B32" s="662" t="s">
        <v>279</v>
      </c>
      <c r="C32" s="663"/>
      <c r="D32" s="663"/>
      <c r="E32" s="663"/>
      <c r="F32" s="663"/>
      <c r="G32" s="663"/>
      <c r="H32" s="663"/>
      <c r="I32" s="663"/>
      <c r="J32" s="663"/>
      <c r="K32" s="663"/>
      <c r="L32" s="663"/>
      <c r="M32" s="663"/>
      <c r="N32" s="663"/>
      <c r="O32" s="663"/>
      <c r="P32" s="663"/>
      <c r="Q32" s="664"/>
      <c r="R32" s="665">
        <v>3102338</v>
      </c>
      <c r="S32" s="666"/>
      <c r="T32" s="666"/>
      <c r="U32" s="666"/>
      <c r="V32" s="666"/>
      <c r="W32" s="666"/>
      <c r="X32" s="666"/>
      <c r="Y32" s="667"/>
      <c r="Z32" s="668">
        <v>22.9</v>
      </c>
      <c r="AA32" s="668"/>
      <c r="AB32" s="668"/>
      <c r="AC32" s="668"/>
      <c r="AD32" s="669" t="s">
        <v>128</v>
      </c>
      <c r="AE32" s="669"/>
      <c r="AF32" s="669"/>
      <c r="AG32" s="669"/>
      <c r="AH32" s="669"/>
      <c r="AI32" s="669"/>
      <c r="AJ32" s="669"/>
      <c r="AK32" s="669"/>
      <c r="AL32" s="670" t="s">
        <v>573</v>
      </c>
      <c r="AM32" s="671"/>
      <c r="AN32" s="671"/>
      <c r="AO32" s="672"/>
      <c r="AP32" s="727"/>
      <c r="AQ32" s="728"/>
      <c r="AR32" s="728"/>
      <c r="AS32" s="728"/>
      <c r="AT32" s="732"/>
      <c r="AU32" s="361" t="s">
        <v>280</v>
      </c>
      <c r="AV32" s="361"/>
      <c r="AW32" s="361"/>
      <c r="AX32" s="662" t="s">
        <v>281</v>
      </c>
      <c r="AY32" s="663"/>
      <c r="AZ32" s="663"/>
      <c r="BA32" s="663"/>
      <c r="BB32" s="663"/>
      <c r="BC32" s="663"/>
      <c r="BD32" s="663"/>
      <c r="BE32" s="663"/>
      <c r="BF32" s="664"/>
      <c r="BG32" s="734">
        <v>98.8</v>
      </c>
      <c r="BH32" s="699"/>
      <c r="BI32" s="699"/>
      <c r="BJ32" s="699"/>
      <c r="BK32" s="699"/>
      <c r="BL32" s="699"/>
      <c r="BM32" s="671">
        <v>92.3</v>
      </c>
      <c r="BN32" s="722"/>
      <c r="BO32" s="722"/>
      <c r="BP32" s="722"/>
      <c r="BQ32" s="723"/>
      <c r="BR32" s="734">
        <v>98.8</v>
      </c>
      <c r="BS32" s="699"/>
      <c r="BT32" s="699"/>
      <c r="BU32" s="699"/>
      <c r="BV32" s="699"/>
      <c r="BW32" s="699"/>
      <c r="BX32" s="671">
        <v>92.4</v>
      </c>
      <c r="BY32" s="722"/>
      <c r="BZ32" s="722"/>
      <c r="CA32" s="722"/>
      <c r="CB32" s="723"/>
      <c r="CD32" s="718"/>
      <c r="CE32" s="719"/>
      <c r="CF32" s="680" t="s">
        <v>282</v>
      </c>
      <c r="CG32" s="681"/>
      <c r="CH32" s="681"/>
      <c r="CI32" s="681"/>
      <c r="CJ32" s="681"/>
      <c r="CK32" s="681"/>
      <c r="CL32" s="681"/>
      <c r="CM32" s="681"/>
      <c r="CN32" s="681"/>
      <c r="CO32" s="681"/>
      <c r="CP32" s="681"/>
      <c r="CQ32" s="682"/>
      <c r="CR32" s="665">
        <v>76</v>
      </c>
      <c r="CS32" s="666"/>
      <c r="CT32" s="666"/>
      <c r="CU32" s="666"/>
      <c r="CV32" s="666"/>
      <c r="CW32" s="666"/>
      <c r="CX32" s="666"/>
      <c r="CY32" s="667"/>
      <c r="CZ32" s="670">
        <v>0</v>
      </c>
      <c r="DA32" s="701"/>
      <c r="DB32" s="701"/>
      <c r="DC32" s="707"/>
      <c r="DD32" s="674">
        <v>76</v>
      </c>
      <c r="DE32" s="666"/>
      <c r="DF32" s="666"/>
      <c r="DG32" s="666"/>
      <c r="DH32" s="666"/>
      <c r="DI32" s="666"/>
      <c r="DJ32" s="666"/>
      <c r="DK32" s="667"/>
      <c r="DL32" s="674">
        <v>76</v>
      </c>
      <c r="DM32" s="666"/>
      <c r="DN32" s="666"/>
      <c r="DO32" s="666"/>
      <c r="DP32" s="666"/>
      <c r="DQ32" s="666"/>
      <c r="DR32" s="666"/>
      <c r="DS32" s="666"/>
      <c r="DT32" s="666"/>
      <c r="DU32" s="666"/>
      <c r="DV32" s="667"/>
      <c r="DW32" s="670">
        <v>0</v>
      </c>
      <c r="DX32" s="701"/>
      <c r="DY32" s="701"/>
      <c r="DZ32" s="701"/>
      <c r="EA32" s="701"/>
      <c r="EB32" s="701"/>
      <c r="EC32" s="702"/>
    </row>
    <row r="33" spans="2:133" ht="11.25" customHeight="1">
      <c r="B33" s="703" t="s">
        <v>283</v>
      </c>
      <c r="C33" s="704"/>
      <c r="D33" s="704"/>
      <c r="E33" s="704"/>
      <c r="F33" s="704"/>
      <c r="G33" s="704"/>
      <c r="H33" s="704"/>
      <c r="I33" s="704"/>
      <c r="J33" s="704"/>
      <c r="K33" s="704"/>
      <c r="L33" s="704"/>
      <c r="M33" s="704"/>
      <c r="N33" s="704"/>
      <c r="O33" s="704"/>
      <c r="P33" s="704"/>
      <c r="Q33" s="705"/>
      <c r="R33" s="665">
        <v>190628</v>
      </c>
      <c r="S33" s="666"/>
      <c r="T33" s="666"/>
      <c r="U33" s="666"/>
      <c r="V33" s="666"/>
      <c r="W33" s="666"/>
      <c r="X33" s="666"/>
      <c r="Y33" s="667"/>
      <c r="Z33" s="668">
        <v>1.4</v>
      </c>
      <c r="AA33" s="668"/>
      <c r="AB33" s="668"/>
      <c r="AC33" s="668"/>
      <c r="AD33" s="669">
        <v>190628</v>
      </c>
      <c r="AE33" s="669"/>
      <c r="AF33" s="669"/>
      <c r="AG33" s="669"/>
      <c r="AH33" s="669"/>
      <c r="AI33" s="669"/>
      <c r="AJ33" s="669"/>
      <c r="AK33" s="669"/>
      <c r="AL33" s="670">
        <v>3</v>
      </c>
      <c r="AM33" s="671"/>
      <c r="AN33" s="671"/>
      <c r="AO33" s="672"/>
      <c r="AP33" s="729"/>
      <c r="AQ33" s="730"/>
      <c r="AR33" s="730"/>
      <c r="AS33" s="730"/>
      <c r="AT33" s="733"/>
      <c r="AU33" s="362"/>
      <c r="AV33" s="362"/>
      <c r="AW33" s="362"/>
      <c r="AX33" s="709" t="s">
        <v>284</v>
      </c>
      <c r="AY33" s="710"/>
      <c r="AZ33" s="710"/>
      <c r="BA33" s="710"/>
      <c r="BB33" s="710"/>
      <c r="BC33" s="710"/>
      <c r="BD33" s="710"/>
      <c r="BE33" s="710"/>
      <c r="BF33" s="711"/>
      <c r="BG33" s="735">
        <v>98.2</v>
      </c>
      <c r="BH33" s="736"/>
      <c r="BI33" s="736"/>
      <c r="BJ33" s="736"/>
      <c r="BK33" s="736"/>
      <c r="BL33" s="736"/>
      <c r="BM33" s="737">
        <v>87.9</v>
      </c>
      <c r="BN33" s="736"/>
      <c r="BO33" s="736"/>
      <c r="BP33" s="736"/>
      <c r="BQ33" s="738"/>
      <c r="BR33" s="735">
        <v>95.6</v>
      </c>
      <c r="BS33" s="736"/>
      <c r="BT33" s="736"/>
      <c r="BU33" s="736"/>
      <c r="BV33" s="736"/>
      <c r="BW33" s="736"/>
      <c r="BX33" s="737">
        <v>85.2</v>
      </c>
      <c r="BY33" s="736"/>
      <c r="BZ33" s="736"/>
      <c r="CA33" s="736"/>
      <c r="CB33" s="738"/>
      <c r="CD33" s="680" t="s">
        <v>285</v>
      </c>
      <c r="CE33" s="681"/>
      <c r="CF33" s="681"/>
      <c r="CG33" s="681"/>
      <c r="CH33" s="681"/>
      <c r="CI33" s="681"/>
      <c r="CJ33" s="681"/>
      <c r="CK33" s="681"/>
      <c r="CL33" s="681"/>
      <c r="CM33" s="681"/>
      <c r="CN33" s="681"/>
      <c r="CO33" s="681"/>
      <c r="CP33" s="681"/>
      <c r="CQ33" s="682"/>
      <c r="CR33" s="665">
        <v>5362971</v>
      </c>
      <c r="CS33" s="699"/>
      <c r="CT33" s="699"/>
      <c r="CU33" s="699"/>
      <c r="CV33" s="699"/>
      <c r="CW33" s="699"/>
      <c r="CX33" s="699"/>
      <c r="CY33" s="700"/>
      <c r="CZ33" s="670">
        <v>42.1</v>
      </c>
      <c r="DA33" s="701"/>
      <c r="DB33" s="701"/>
      <c r="DC33" s="707"/>
      <c r="DD33" s="674">
        <v>4207592</v>
      </c>
      <c r="DE33" s="699"/>
      <c r="DF33" s="699"/>
      <c r="DG33" s="699"/>
      <c r="DH33" s="699"/>
      <c r="DI33" s="699"/>
      <c r="DJ33" s="699"/>
      <c r="DK33" s="700"/>
      <c r="DL33" s="674">
        <v>2763915</v>
      </c>
      <c r="DM33" s="699"/>
      <c r="DN33" s="699"/>
      <c r="DO33" s="699"/>
      <c r="DP33" s="699"/>
      <c r="DQ33" s="699"/>
      <c r="DR33" s="699"/>
      <c r="DS33" s="699"/>
      <c r="DT33" s="699"/>
      <c r="DU33" s="699"/>
      <c r="DV33" s="700"/>
      <c r="DW33" s="670">
        <v>42.9</v>
      </c>
      <c r="DX33" s="701"/>
      <c r="DY33" s="701"/>
      <c r="DZ33" s="701"/>
      <c r="EA33" s="701"/>
      <c r="EB33" s="701"/>
      <c r="EC33" s="702"/>
    </row>
    <row r="34" spans="2:133" ht="11.25" customHeight="1">
      <c r="B34" s="662" t="s">
        <v>286</v>
      </c>
      <c r="C34" s="663"/>
      <c r="D34" s="663"/>
      <c r="E34" s="663"/>
      <c r="F34" s="663"/>
      <c r="G34" s="663"/>
      <c r="H34" s="663"/>
      <c r="I34" s="663"/>
      <c r="J34" s="663"/>
      <c r="K34" s="663"/>
      <c r="L34" s="663"/>
      <c r="M34" s="663"/>
      <c r="N34" s="663"/>
      <c r="O34" s="663"/>
      <c r="P34" s="663"/>
      <c r="Q34" s="664"/>
      <c r="R34" s="665">
        <v>875670</v>
      </c>
      <c r="S34" s="666"/>
      <c r="T34" s="666"/>
      <c r="U34" s="666"/>
      <c r="V34" s="666"/>
      <c r="W34" s="666"/>
      <c r="X34" s="666"/>
      <c r="Y34" s="667"/>
      <c r="Z34" s="668">
        <v>6.5</v>
      </c>
      <c r="AA34" s="668"/>
      <c r="AB34" s="668"/>
      <c r="AC34" s="668"/>
      <c r="AD34" s="669" t="s">
        <v>566</v>
      </c>
      <c r="AE34" s="669"/>
      <c r="AF34" s="669"/>
      <c r="AG34" s="669"/>
      <c r="AH34" s="669"/>
      <c r="AI34" s="669"/>
      <c r="AJ34" s="669"/>
      <c r="AK34" s="669"/>
      <c r="AL34" s="670" t="s">
        <v>560</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287</v>
      </c>
      <c r="CE34" s="681"/>
      <c r="CF34" s="681"/>
      <c r="CG34" s="681"/>
      <c r="CH34" s="681"/>
      <c r="CI34" s="681"/>
      <c r="CJ34" s="681"/>
      <c r="CK34" s="681"/>
      <c r="CL34" s="681"/>
      <c r="CM34" s="681"/>
      <c r="CN34" s="681"/>
      <c r="CO34" s="681"/>
      <c r="CP34" s="681"/>
      <c r="CQ34" s="682"/>
      <c r="CR34" s="665">
        <v>1834628</v>
      </c>
      <c r="CS34" s="666"/>
      <c r="CT34" s="666"/>
      <c r="CU34" s="666"/>
      <c r="CV34" s="666"/>
      <c r="CW34" s="666"/>
      <c r="CX34" s="666"/>
      <c r="CY34" s="667"/>
      <c r="CZ34" s="670">
        <v>14.4</v>
      </c>
      <c r="DA34" s="701"/>
      <c r="DB34" s="701"/>
      <c r="DC34" s="707"/>
      <c r="DD34" s="674">
        <v>1149804</v>
      </c>
      <c r="DE34" s="666"/>
      <c r="DF34" s="666"/>
      <c r="DG34" s="666"/>
      <c r="DH34" s="666"/>
      <c r="DI34" s="666"/>
      <c r="DJ34" s="666"/>
      <c r="DK34" s="667"/>
      <c r="DL34" s="674">
        <v>976431</v>
      </c>
      <c r="DM34" s="666"/>
      <c r="DN34" s="666"/>
      <c r="DO34" s="666"/>
      <c r="DP34" s="666"/>
      <c r="DQ34" s="666"/>
      <c r="DR34" s="666"/>
      <c r="DS34" s="666"/>
      <c r="DT34" s="666"/>
      <c r="DU34" s="666"/>
      <c r="DV34" s="667"/>
      <c r="DW34" s="670">
        <v>15.2</v>
      </c>
      <c r="DX34" s="701"/>
      <c r="DY34" s="701"/>
      <c r="DZ34" s="701"/>
      <c r="EA34" s="701"/>
      <c r="EB34" s="701"/>
      <c r="EC34" s="702"/>
    </row>
    <row r="35" spans="2:133" ht="11.25" customHeight="1">
      <c r="B35" s="662" t="s">
        <v>288</v>
      </c>
      <c r="C35" s="663"/>
      <c r="D35" s="663"/>
      <c r="E35" s="663"/>
      <c r="F35" s="663"/>
      <c r="G35" s="663"/>
      <c r="H35" s="663"/>
      <c r="I35" s="663"/>
      <c r="J35" s="663"/>
      <c r="K35" s="663"/>
      <c r="L35" s="663"/>
      <c r="M35" s="663"/>
      <c r="N35" s="663"/>
      <c r="O35" s="663"/>
      <c r="P35" s="663"/>
      <c r="Q35" s="664"/>
      <c r="R35" s="665">
        <v>24502</v>
      </c>
      <c r="S35" s="666"/>
      <c r="T35" s="666"/>
      <c r="U35" s="666"/>
      <c r="V35" s="666"/>
      <c r="W35" s="666"/>
      <c r="X35" s="666"/>
      <c r="Y35" s="667"/>
      <c r="Z35" s="668">
        <v>0.2</v>
      </c>
      <c r="AA35" s="668"/>
      <c r="AB35" s="668"/>
      <c r="AC35" s="668"/>
      <c r="AD35" s="669">
        <v>7913</v>
      </c>
      <c r="AE35" s="669"/>
      <c r="AF35" s="669"/>
      <c r="AG35" s="669"/>
      <c r="AH35" s="669"/>
      <c r="AI35" s="669"/>
      <c r="AJ35" s="669"/>
      <c r="AK35" s="669"/>
      <c r="AL35" s="670">
        <v>0.1</v>
      </c>
      <c r="AM35" s="671"/>
      <c r="AN35" s="671"/>
      <c r="AO35" s="672"/>
      <c r="AP35" s="218"/>
      <c r="AQ35" s="644" t="s">
        <v>289</v>
      </c>
      <c r="AR35" s="645"/>
      <c r="AS35" s="645"/>
      <c r="AT35" s="645"/>
      <c r="AU35" s="645"/>
      <c r="AV35" s="645"/>
      <c r="AW35" s="645"/>
      <c r="AX35" s="645"/>
      <c r="AY35" s="645"/>
      <c r="AZ35" s="645"/>
      <c r="BA35" s="645"/>
      <c r="BB35" s="645"/>
      <c r="BC35" s="645"/>
      <c r="BD35" s="645"/>
      <c r="BE35" s="645"/>
      <c r="BF35" s="646"/>
      <c r="BG35" s="644" t="s">
        <v>290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592</v>
      </c>
      <c r="CE35" s="681"/>
      <c r="CF35" s="681"/>
      <c r="CG35" s="681"/>
      <c r="CH35" s="681"/>
      <c r="CI35" s="681"/>
      <c r="CJ35" s="681"/>
      <c r="CK35" s="681"/>
      <c r="CL35" s="681"/>
      <c r="CM35" s="681"/>
      <c r="CN35" s="681"/>
      <c r="CO35" s="681"/>
      <c r="CP35" s="681"/>
      <c r="CQ35" s="682"/>
      <c r="CR35" s="665">
        <v>252901</v>
      </c>
      <c r="CS35" s="699"/>
      <c r="CT35" s="699"/>
      <c r="CU35" s="699"/>
      <c r="CV35" s="699"/>
      <c r="CW35" s="699"/>
      <c r="CX35" s="699"/>
      <c r="CY35" s="700"/>
      <c r="CZ35" s="670">
        <v>2</v>
      </c>
      <c r="DA35" s="701"/>
      <c r="DB35" s="701"/>
      <c r="DC35" s="707"/>
      <c r="DD35" s="674">
        <v>196147</v>
      </c>
      <c r="DE35" s="699"/>
      <c r="DF35" s="699"/>
      <c r="DG35" s="699"/>
      <c r="DH35" s="699"/>
      <c r="DI35" s="699"/>
      <c r="DJ35" s="699"/>
      <c r="DK35" s="700"/>
      <c r="DL35" s="674">
        <v>191867</v>
      </c>
      <c r="DM35" s="699"/>
      <c r="DN35" s="699"/>
      <c r="DO35" s="699"/>
      <c r="DP35" s="699"/>
      <c r="DQ35" s="699"/>
      <c r="DR35" s="699"/>
      <c r="DS35" s="699"/>
      <c r="DT35" s="699"/>
      <c r="DU35" s="699"/>
      <c r="DV35" s="700"/>
      <c r="DW35" s="670">
        <v>3</v>
      </c>
      <c r="DX35" s="701"/>
      <c r="DY35" s="701"/>
      <c r="DZ35" s="701"/>
      <c r="EA35" s="701"/>
      <c r="EB35" s="701"/>
      <c r="EC35" s="702"/>
    </row>
    <row r="36" spans="2:133" ht="11.25" customHeight="1">
      <c r="B36" s="662" t="s">
        <v>291</v>
      </c>
      <c r="C36" s="663"/>
      <c r="D36" s="663"/>
      <c r="E36" s="663"/>
      <c r="F36" s="663"/>
      <c r="G36" s="663"/>
      <c r="H36" s="663"/>
      <c r="I36" s="663"/>
      <c r="J36" s="663"/>
      <c r="K36" s="663"/>
      <c r="L36" s="663"/>
      <c r="M36" s="663"/>
      <c r="N36" s="663"/>
      <c r="O36" s="663"/>
      <c r="P36" s="663"/>
      <c r="Q36" s="664"/>
      <c r="R36" s="665">
        <v>92960</v>
      </c>
      <c r="S36" s="666"/>
      <c r="T36" s="666"/>
      <c r="U36" s="666"/>
      <c r="V36" s="666"/>
      <c r="W36" s="666"/>
      <c r="X36" s="666"/>
      <c r="Y36" s="667"/>
      <c r="Z36" s="668">
        <v>0.7</v>
      </c>
      <c r="AA36" s="668"/>
      <c r="AB36" s="668"/>
      <c r="AC36" s="668"/>
      <c r="AD36" s="669" t="s">
        <v>566</v>
      </c>
      <c r="AE36" s="669"/>
      <c r="AF36" s="669"/>
      <c r="AG36" s="669"/>
      <c r="AH36" s="669"/>
      <c r="AI36" s="669"/>
      <c r="AJ36" s="669"/>
      <c r="AK36" s="669"/>
      <c r="AL36" s="670" t="s">
        <v>128</v>
      </c>
      <c r="AM36" s="671"/>
      <c r="AN36" s="671"/>
      <c r="AO36" s="672"/>
      <c r="AP36" s="218"/>
      <c r="AQ36" s="739" t="s">
        <v>593</v>
      </c>
      <c r="AR36" s="740"/>
      <c r="AS36" s="740"/>
      <c r="AT36" s="740"/>
      <c r="AU36" s="740"/>
      <c r="AV36" s="740"/>
      <c r="AW36" s="740"/>
      <c r="AX36" s="740"/>
      <c r="AY36" s="741"/>
      <c r="AZ36" s="654">
        <v>1453234</v>
      </c>
      <c r="BA36" s="655"/>
      <c r="BB36" s="655"/>
      <c r="BC36" s="655"/>
      <c r="BD36" s="655"/>
      <c r="BE36" s="655"/>
      <c r="BF36" s="742"/>
      <c r="BG36" s="676" t="s">
        <v>292</v>
      </c>
      <c r="BH36" s="677"/>
      <c r="BI36" s="677"/>
      <c r="BJ36" s="677"/>
      <c r="BK36" s="677"/>
      <c r="BL36" s="677"/>
      <c r="BM36" s="677"/>
      <c r="BN36" s="677"/>
      <c r="BO36" s="677"/>
      <c r="BP36" s="677"/>
      <c r="BQ36" s="677"/>
      <c r="BR36" s="677"/>
      <c r="BS36" s="677"/>
      <c r="BT36" s="677"/>
      <c r="BU36" s="678"/>
      <c r="BV36" s="654">
        <v>90532</v>
      </c>
      <c r="BW36" s="655"/>
      <c r="BX36" s="655"/>
      <c r="BY36" s="655"/>
      <c r="BZ36" s="655"/>
      <c r="CA36" s="655"/>
      <c r="CB36" s="742"/>
      <c r="CD36" s="680" t="s">
        <v>293</v>
      </c>
      <c r="CE36" s="681"/>
      <c r="CF36" s="681"/>
      <c r="CG36" s="681"/>
      <c r="CH36" s="681"/>
      <c r="CI36" s="681"/>
      <c r="CJ36" s="681"/>
      <c r="CK36" s="681"/>
      <c r="CL36" s="681"/>
      <c r="CM36" s="681"/>
      <c r="CN36" s="681"/>
      <c r="CO36" s="681"/>
      <c r="CP36" s="681"/>
      <c r="CQ36" s="682"/>
      <c r="CR36" s="665">
        <v>1432697</v>
      </c>
      <c r="CS36" s="666"/>
      <c r="CT36" s="666"/>
      <c r="CU36" s="666"/>
      <c r="CV36" s="666"/>
      <c r="CW36" s="666"/>
      <c r="CX36" s="666"/>
      <c r="CY36" s="667"/>
      <c r="CZ36" s="670">
        <v>11.2</v>
      </c>
      <c r="DA36" s="701"/>
      <c r="DB36" s="701"/>
      <c r="DC36" s="707"/>
      <c r="DD36" s="674">
        <v>1238733</v>
      </c>
      <c r="DE36" s="666"/>
      <c r="DF36" s="666"/>
      <c r="DG36" s="666"/>
      <c r="DH36" s="666"/>
      <c r="DI36" s="666"/>
      <c r="DJ36" s="666"/>
      <c r="DK36" s="667"/>
      <c r="DL36" s="674">
        <v>884028</v>
      </c>
      <c r="DM36" s="666"/>
      <c r="DN36" s="666"/>
      <c r="DO36" s="666"/>
      <c r="DP36" s="666"/>
      <c r="DQ36" s="666"/>
      <c r="DR36" s="666"/>
      <c r="DS36" s="666"/>
      <c r="DT36" s="666"/>
      <c r="DU36" s="666"/>
      <c r="DV36" s="667"/>
      <c r="DW36" s="670">
        <v>13.7</v>
      </c>
      <c r="DX36" s="701"/>
      <c r="DY36" s="701"/>
      <c r="DZ36" s="701"/>
      <c r="EA36" s="701"/>
      <c r="EB36" s="701"/>
      <c r="EC36" s="702"/>
    </row>
    <row r="37" spans="2:133" ht="11.25" customHeight="1">
      <c r="B37" s="662" t="s">
        <v>294</v>
      </c>
      <c r="C37" s="663"/>
      <c r="D37" s="663"/>
      <c r="E37" s="663"/>
      <c r="F37" s="663"/>
      <c r="G37" s="663"/>
      <c r="H37" s="663"/>
      <c r="I37" s="663"/>
      <c r="J37" s="663"/>
      <c r="K37" s="663"/>
      <c r="L37" s="663"/>
      <c r="M37" s="663"/>
      <c r="N37" s="663"/>
      <c r="O37" s="663"/>
      <c r="P37" s="663"/>
      <c r="Q37" s="664"/>
      <c r="R37" s="665">
        <v>420848</v>
      </c>
      <c r="S37" s="666"/>
      <c r="T37" s="666"/>
      <c r="U37" s="666"/>
      <c r="V37" s="666"/>
      <c r="W37" s="666"/>
      <c r="X37" s="666"/>
      <c r="Y37" s="667"/>
      <c r="Z37" s="668">
        <v>3.1</v>
      </c>
      <c r="AA37" s="668"/>
      <c r="AB37" s="668"/>
      <c r="AC37" s="668"/>
      <c r="AD37" s="669" t="s">
        <v>560</v>
      </c>
      <c r="AE37" s="669"/>
      <c r="AF37" s="669"/>
      <c r="AG37" s="669"/>
      <c r="AH37" s="669"/>
      <c r="AI37" s="669"/>
      <c r="AJ37" s="669"/>
      <c r="AK37" s="669"/>
      <c r="AL37" s="670" t="s">
        <v>560</v>
      </c>
      <c r="AM37" s="671"/>
      <c r="AN37" s="671"/>
      <c r="AO37" s="672"/>
      <c r="AQ37" s="743" t="s">
        <v>295</v>
      </c>
      <c r="AR37" s="744"/>
      <c r="AS37" s="744"/>
      <c r="AT37" s="744"/>
      <c r="AU37" s="744"/>
      <c r="AV37" s="744"/>
      <c r="AW37" s="744"/>
      <c r="AX37" s="744"/>
      <c r="AY37" s="745"/>
      <c r="AZ37" s="665">
        <v>485000</v>
      </c>
      <c r="BA37" s="666"/>
      <c r="BB37" s="666"/>
      <c r="BC37" s="666"/>
      <c r="BD37" s="699"/>
      <c r="BE37" s="699"/>
      <c r="BF37" s="723"/>
      <c r="BG37" s="680" t="s">
        <v>296</v>
      </c>
      <c r="BH37" s="681"/>
      <c r="BI37" s="681"/>
      <c r="BJ37" s="681"/>
      <c r="BK37" s="681"/>
      <c r="BL37" s="681"/>
      <c r="BM37" s="681"/>
      <c r="BN37" s="681"/>
      <c r="BO37" s="681"/>
      <c r="BP37" s="681"/>
      <c r="BQ37" s="681"/>
      <c r="BR37" s="681"/>
      <c r="BS37" s="681"/>
      <c r="BT37" s="681"/>
      <c r="BU37" s="682"/>
      <c r="BV37" s="665">
        <v>58248</v>
      </c>
      <c r="BW37" s="666"/>
      <c r="BX37" s="666"/>
      <c r="BY37" s="666"/>
      <c r="BZ37" s="666"/>
      <c r="CA37" s="666"/>
      <c r="CB37" s="675"/>
      <c r="CD37" s="680" t="s">
        <v>594</v>
      </c>
      <c r="CE37" s="681"/>
      <c r="CF37" s="681"/>
      <c r="CG37" s="681"/>
      <c r="CH37" s="681"/>
      <c r="CI37" s="681"/>
      <c r="CJ37" s="681"/>
      <c r="CK37" s="681"/>
      <c r="CL37" s="681"/>
      <c r="CM37" s="681"/>
      <c r="CN37" s="681"/>
      <c r="CO37" s="681"/>
      <c r="CP37" s="681"/>
      <c r="CQ37" s="682"/>
      <c r="CR37" s="665">
        <v>292154</v>
      </c>
      <c r="CS37" s="699"/>
      <c r="CT37" s="699"/>
      <c r="CU37" s="699"/>
      <c r="CV37" s="699"/>
      <c r="CW37" s="699"/>
      <c r="CX37" s="699"/>
      <c r="CY37" s="700"/>
      <c r="CZ37" s="670">
        <v>2.2999999999999998</v>
      </c>
      <c r="DA37" s="701"/>
      <c r="DB37" s="701"/>
      <c r="DC37" s="707"/>
      <c r="DD37" s="674">
        <v>292154</v>
      </c>
      <c r="DE37" s="699"/>
      <c r="DF37" s="699"/>
      <c r="DG37" s="699"/>
      <c r="DH37" s="699"/>
      <c r="DI37" s="699"/>
      <c r="DJ37" s="699"/>
      <c r="DK37" s="700"/>
      <c r="DL37" s="674">
        <v>292154</v>
      </c>
      <c r="DM37" s="699"/>
      <c r="DN37" s="699"/>
      <c r="DO37" s="699"/>
      <c r="DP37" s="699"/>
      <c r="DQ37" s="699"/>
      <c r="DR37" s="699"/>
      <c r="DS37" s="699"/>
      <c r="DT37" s="699"/>
      <c r="DU37" s="699"/>
      <c r="DV37" s="700"/>
      <c r="DW37" s="670">
        <v>4.5</v>
      </c>
      <c r="DX37" s="701"/>
      <c r="DY37" s="701"/>
      <c r="DZ37" s="701"/>
      <c r="EA37" s="701"/>
      <c r="EB37" s="701"/>
      <c r="EC37" s="702"/>
    </row>
    <row r="38" spans="2:133" ht="11.25" customHeight="1">
      <c r="B38" s="662" t="s">
        <v>297</v>
      </c>
      <c r="C38" s="663"/>
      <c r="D38" s="663"/>
      <c r="E38" s="663"/>
      <c r="F38" s="663"/>
      <c r="G38" s="663"/>
      <c r="H38" s="663"/>
      <c r="I38" s="663"/>
      <c r="J38" s="663"/>
      <c r="K38" s="663"/>
      <c r="L38" s="663"/>
      <c r="M38" s="663"/>
      <c r="N38" s="663"/>
      <c r="O38" s="663"/>
      <c r="P38" s="663"/>
      <c r="Q38" s="664"/>
      <c r="R38" s="665">
        <v>718150</v>
      </c>
      <c r="S38" s="666"/>
      <c r="T38" s="666"/>
      <c r="U38" s="666"/>
      <c r="V38" s="666"/>
      <c r="W38" s="666"/>
      <c r="X38" s="666"/>
      <c r="Y38" s="667"/>
      <c r="Z38" s="668">
        <v>5.3</v>
      </c>
      <c r="AA38" s="668"/>
      <c r="AB38" s="668"/>
      <c r="AC38" s="668"/>
      <c r="AD38" s="669" t="s">
        <v>566</v>
      </c>
      <c r="AE38" s="669"/>
      <c r="AF38" s="669"/>
      <c r="AG38" s="669"/>
      <c r="AH38" s="669"/>
      <c r="AI38" s="669"/>
      <c r="AJ38" s="669"/>
      <c r="AK38" s="669"/>
      <c r="AL38" s="670" t="s">
        <v>128</v>
      </c>
      <c r="AM38" s="671"/>
      <c r="AN38" s="671"/>
      <c r="AO38" s="672"/>
      <c r="AQ38" s="743" t="s">
        <v>595</v>
      </c>
      <c r="AR38" s="744"/>
      <c r="AS38" s="744"/>
      <c r="AT38" s="744"/>
      <c r="AU38" s="744"/>
      <c r="AV38" s="744"/>
      <c r="AW38" s="744"/>
      <c r="AX38" s="744"/>
      <c r="AY38" s="745"/>
      <c r="AZ38" s="665">
        <v>80804</v>
      </c>
      <c r="BA38" s="666"/>
      <c r="BB38" s="666"/>
      <c r="BC38" s="666"/>
      <c r="BD38" s="699"/>
      <c r="BE38" s="699"/>
      <c r="BF38" s="723"/>
      <c r="BG38" s="680" t="s">
        <v>298</v>
      </c>
      <c r="BH38" s="681"/>
      <c r="BI38" s="681"/>
      <c r="BJ38" s="681"/>
      <c r="BK38" s="681"/>
      <c r="BL38" s="681"/>
      <c r="BM38" s="681"/>
      <c r="BN38" s="681"/>
      <c r="BO38" s="681"/>
      <c r="BP38" s="681"/>
      <c r="BQ38" s="681"/>
      <c r="BR38" s="681"/>
      <c r="BS38" s="681"/>
      <c r="BT38" s="681"/>
      <c r="BU38" s="682"/>
      <c r="BV38" s="665">
        <v>2495</v>
      </c>
      <c r="BW38" s="666"/>
      <c r="BX38" s="666"/>
      <c r="BY38" s="666"/>
      <c r="BZ38" s="666"/>
      <c r="CA38" s="666"/>
      <c r="CB38" s="675"/>
      <c r="CD38" s="680" t="s">
        <v>299</v>
      </c>
      <c r="CE38" s="681"/>
      <c r="CF38" s="681"/>
      <c r="CG38" s="681"/>
      <c r="CH38" s="681"/>
      <c r="CI38" s="681"/>
      <c r="CJ38" s="681"/>
      <c r="CK38" s="681"/>
      <c r="CL38" s="681"/>
      <c r="CM38" s="681"/>
      <c r="CN38" s="681"/>
      <c r="CO38" s="681"/>
      <c r="CP38" s="681"/>
      <c r="CQ38" s="682"/>
      <c r="CR38" s="665">
        <v>887430</v>
      </c>
      <c r="CS38" s="666"/>
      <c r="CT38" s="666"/>
      <c r="CU38" s="666"/>
      <c r="CV38" s="666"/>
      <c r="CW38" s="666"/>
      <c r="CX38" s="666"/>
      <c r="CY38" s="667"/>
      <c r="CZ38" s="670">
        <v>7</v>
      </c>
      <c r="DA38" s="701"/>
      <c r="DB38" s="701"/>
      <c r="DC38" s="707"/>
      <c r="DD38" s="674">
        <v>743953</v>
      </c>
      <c r="DE38" s="666"/>
      <c r="DF38" s="666"/>
      <c r="DG38" s="666"/>
      <c r="DH38" s="666"/>
      <c r="DI38" s="666"/>
      <c r="DJ38" s="666"/>
      <c r="DK38" s="667"/>
      <c r="DL38" s="674">
        <v>709429</v>
      </c>
      <c r="DM38" s="666"/>
      <c r="DN38" s="666"/>
      <c r="DO38" s="666"/>
      <c r="DP38" s="666"/>
      <c r="DQ38" s="666"/>
      <c r="DR38" s="666"/>
      <c r="DS38" s="666"/>
      <c r="DT38" s="666"/>
      <c r="DU38" s="666"/>
      <c r="DV38" s="667"/>
      <c r="DW38" s="670">
        <v>11</v>
      </c>
      <c r="DX38" s="701"/>
      <c r="DY38" s="701"/>
      <c r="DZ38" s="701"/>
      <c r="EA38" s="701"/>
      <c r="EB38" s="701"/>
      <c r="EC38" s="702"/>
    </row>
    <row r="39" spans="2:133" ht="11.25" customHeight="1">
      <c r="B39" s="662" t="s">
        <v>300</v>
      </c>
      <c r="C39" s="663"/>
      <c r="D39" s="663"/>
      <c r="E39" s="663"/>
      <c r="F39" s="663"/>
      <c r="G39" s="663"/>
      <c r="H39" s="663"/>
      <c r="I39" s="663"/>
      <c r="J39" s="663"/>
      <c r="K39" s="663"/>
      <c r="L39" s="663"/>
      <c r="M39" s="663"/>
      <c r="N39" s="663"/>
      <c r="O39" s="663"/>
      <c r="P39" s="663"/>
      <c r="Q39" s="664"/>
      <c r="R39" s="665">
        <v>224607</v>
      </c>
      <c r="S39" s="666"/>
      <c r="T39" s="666"/>
      <c r="U39" s="666"/>
      <c r="V39" s="666"/>
      <c r="W39" s="666"/>
      <c r="X39" s="666"/>
      <c r="Y39" s="667"/>
      <c r="Z39" s="668">
        <v>1.7</v>
      </c>
      <c r="AA39" s="668"/>
      <c r="AB39" s="668"/>
      <c r="AC39" s="668"/>
      <c r="AD39" s="669" t="s">
        <v>560</v>
      </c>
      <c r="AE39" s="669"/>
      <c r="AF39" s="669"/>
      <c r="AG39" s="669"/>
      <c r="AH39" s="669"/>
      <c r="AI39" s="669"/>
      <c r="AJ39" s="669"/>
      <c r="AK39" s="669"/>
      <c r="AL39" s="670" t="s">
        <v>128</v>
      </c>
      <c r="AM39" s="671"/>
      <c r="AN39" s="671"/>
      <c r="AO39" s="672"/>
      <c r="AQ39" s="743" t="s">
        <v>596</v>
      </c>
      <c r="AR39" s="744"/>
      <c r="AS39" s="744"/>
      <c r="AT39" s="744"/>
      <c r="AU39" s="744"/>
      <c r="AV39" s="744"/>
      <c r="AW39" s="744"/>
      <c r="AX39" s="744"/>
      <c r="AY39" s="745"/>
      <c r="AZ39" s="665" t="s">
        <v>128</v>
      </c>
      <c r="BA39" s="666"/>
      <c r="BB39" s="666"/>
      <c r="BC39" s="666"/>
      <c r="BD39" s="699"/>
      <c r="BE39" s="699"/>
      <c r="BF39" s="723"/>
      <c r="BG39" s="680" t="s">
        <v>301</v>
      </c>
      <c r="BH39" s="681"/>
      <c r="BI39" s="681"/>
      <c r="BJ39" s="681"/>
      <c r="BK39" s="681"/>
      <c r="BL39" s="681"/>
      <c r="BM39" s="681"/>
      <c r="BN39" s="681"/>
      <c r="BO39" s="681"/>
      <c r="BP39" s="681"/>
      <c r="BQ39" s="681"/>
      <c r="BR39" s="681"/>
      <c r="BS39" s="681"/>
      <c r="BT39" s="681"/>
      <c r="BU39" s="682"/>
      <c r="BV39" s="665">
        <v>3793</v>
      </c>
      <c r="BW39" s="666"/>
      <c r="BX39" s="666"/>
      <c r="BY39" s="666"/>
      <c r="BZ39" s="666"/>
      <c r="CA39" s="666"/>
      <c r="CB39" s="675"/>
      <c r="CD39" s="680" t="s">
        <v>597</v>
      </c>
      <c r="CE39" s="681"/>
      <c r="CF39" s="681"/>
      <c r="CG39" s="681"/>
      <c r="CH39" s="681"/>
      <c r="CI39" s="681"/>
      <c r="CJ39" s="681"/>
      <c r="CK39" s="681"/>
      <c r="CL39" s="681"/>
      <c r="CM39" s="681"/>
      <c r="CN39" s="681"/>
      <c r="CO39" s="681"/>
      <c r="CP39" s="681"/>
      <c r="CQ39" s="682"/>
      <c r="CR39" s="665">
        <v>720955</v>
      </c>
      <c r="CS39" s="699"/>
      <c r="CT39" s="699"/>
      <c r="CU39" s="699"/>
      <c r="CV39" s="699"/>
      <c r="CW39" s="699"/>
      <c r="CX39" s="699"/>
      <c r="CY39" s="700"/>
      <c r="CZ39" s="670">
        <v>5.7</v>
      </c>
      <c r="DA39" s="701"/>
      <c r="DB39" s="701"/>
      <c r="DC39" s="707"/>
      <c r="DD39" s="674">
        <v>714095</v>
      </c>
      <c r="DE39" s="699"/>
      <c r="DF39" s="699"/>
      <c r="DG39" s="699"/>
      <c r="DH39" s="699"/>
      <c r="DI39" s="699"/>
      <c r="DJ39" s="699"/>
      <c r="DK39" s="700"/>
      <c r="DL39" s="674" t="s">
        <v>128</v>
      </c>
      <c r="DM39" s="699"/>
      <c r="DN39" s="699"/>
      <c r="DO39" s="699"/>
      <c r="DP39" s="699"/>
      <c r="DQ39" s="699"/>
      <c r="DR39" s="699"/>
      <c r="DS39" s="699"/>
      <c r="DT39" s="699"/>
      <c r="DU39" s="699"/>
      <c r="DV39" s="700"/>
      <c r="DW39" s="670" t="s">
        <v>560</v>
      </c>
      <c r="DX39" s="701"/>
      <c r="DY39" s="701"/>
      <c r="DZ39" s="701"/>
      <c r="EA39" s="701"/>
      <c r="EB39" s="701"/>
      <c r="EC39" s="702"/>
    </row>
    <row r="40" spans="2:133" ht="11.25" customHeight="1">
      <c r="B40" s="662" t="s">
        <v>302</v>
      </c>
      <c r="C40" s="663"/>
      <c r="D40" s="663"/>
      <c r="E40" s="663"/>
      <c r="F40" s="663"/>
      <c r="G40" s="663"/>
      <c r="H40" s="663"/>
      <c r="I40" s="663"/>
      <c r="J40" s="663"/>
      <c r="K40" s="663"/>
      <c r="L40" s="663"/>
      <c r="M40" s="663"/>
      <c r="N40" s="663"/>
      <c r="O40" s="663"/>
      <c r="P40" s="663"/>
      <c r="Q40" s="664"/>
      <c r="R40" s="665">
        <v>1037576</v>
      </c>
      <c r="S40" s="666"/>
      <c r="T40" s="666"/>
      <c r="U40" s="666"/>
      <c r="V40" s="666"/>
      <c r="W40" s="666"/>
      <c r="X40" s="666"/>
      <c r="Y40" s="667"/>
      <c r="Z40" s="668">
        <v>7.7</v>
      </c>
      <c r="AA40" s="668"/>
      <c r="AB40" s="668"/>
      <c r="AC40" s="668"/>
      <c r="AD40" s="669" t="s">
        <v>128</v>
      </c>
      <c r="AE40" s="669"/>
      <c r="AF40" s="669"/>
      <c r="AG40" s="669"/>
      <c r="AH40" s="669"/>
      <c r="AI40" s="669"/>
      <c r="AJ40" s="669"/>
      <c r="AK40" s="669"/>
      <c r="AL40" s="670" t="s">
        <v>566</v>
      </c>
      <c r="AM40" s="671"/>
      <c r="AN40" s="671"/>
      <c r="AO40" s="672"/>
      <c r="AQ40" s="743" t="s">
        <v>303</v>
      </c>
      <c r="AR40" s="744"/>
      <c r="AS40" s="744"/>
      <c r="AT40" s="744"/>
      <c r="AU40" s="744"/>
      <c r="AV40" s="744"/>
      <c r="AW40" s="744"/>
      <c r="AX40" s="744"/>
      <c r="AY40" s="745"/>
      <c r="AZ40" s="665" t="s">
        <v>128</v>
      </c>
      <c r="BA40" s="666"/>
      <c r="BB40" s="666"/>
      <c r="BC40" s="666"/>
      <c r="BD40" s="699"/>
      <c r="BE40" s="699"/>
      <c r="BF40" s="723"/>
      <c r="BG40" s="746" t="s">
        <v>598</v>
      </c>
      <c r="BH40" s="747"/>
      <c r="BI40" s="747"/>
      <c r="BJ40" s="747"/>
      <c r="BK40" s="747"/>
      <c r="BL40" s="363"/>
      <c r="BM40" s="681" t="s">
        <v>599</v>
      </c>
      <c r="BN40" s="681"/>
      <c r="BO40" s="681"/>
      <c r="BP40" s="681"/>
      <c r="BQ40" s="681"/>
      <c r="BR40" s="681"/>
      <c r="BS40" s="681"/>
      <c r="BT40" s="681"/>
      <c r="BU40" s="682"/>
      <c r="BV40" s="665">
        <v>85</v>
      </c>
      <c r="BW40" s="666"/>
      <c r="BX40" s="666"/>
      <c r="BY40" s="666"/>
      <c r="BZ40" s="666"/>
      <c r="CA40" s="666"/>
      <c r="CB40" s="675"/>
      <c r="CD40" s="680" t="s">
        <v>600</v>
      </c>
      <c r="CE40" s="681"/>
      <c r="CF40" s="681"/>
      <c r="CG40" s="681"/>
      <c r="CH40" s="681"/>
      <c r="CI40" s="681"/>
      <c r="CJ40" s="681"/>
      <c r="CK40" s="681"/>
      <c r="CL40" s="681"/>
      <c r="CM40" s="681"/>
      <c r="CN40" s="681"/>
      <c r="CO40" s="681"/>
      <c r="CP40" s="681"/>
      <c r="CQ40" s="682"/>
      <c r="CR40" s="665">
        <v>234360</v>
      </c>
      <c r="CS40" s="666"/>
      <c r="CT40" s="666"/>
      <c r="CU40" s="666"/>
      <c r="CV40" s="666"/>
      <c r="CW40" s="666"/>
      <c r="CX40" s="666"/>
      <c r="CY40" s="667"/>
      <c r="CZ40" s="670">
        <v>1.8</v>
      </c>
      <c r="DA40" s="701"/>
      <c r="DB40" s="701"/>
      <c r="DC40" s="707"/>
      <c r="DD40" s="674">
        <v>164860</v>
      </c>
      <c r="DE40" s="666"/>
      <c r="DF40" s="666"/>
      <c r="DG40" s="666"/>
      <c r="DH40" s="666"/>
      <c r="DI40" s="666"/>
      <c r="DJ40" s="666"/>
      <c r="DK40" s="667"/>
      <c r="DL40" s="674">
        <v>2160</v>
      </c>
      <c r="DM40" s="666"/>
      <c r="DN40" s="666"/>
      <c r="DO40" s="666"/>
      <c r="DP40" s="666"/>
      <c r="DQ40" s="666"/>
      <c r="DR40" s="666"/>
      <c r="DS40" s="666"/>
      <c r="DT40" s="666"/>
      <c r="DU40" s="666"/>
      <c r="DV40" s="667"/>
      <c r="DW40" s="670">
        <v>0</v>
      </c>
      <c r="DX40" s="701"/>
      <c r="DY40" s="701"/>
      <c r="DZ40" s="701"/>
      <c r="EA40" s="701"/>
      <c r="EB40" s="701"/>
      <c r="EC40" s="702"/>
    </row>
    <row r="41" spans="2:133" ht="11.25" customHeight="1">
      <c r="B41" s="662" t="s">
        <v>304</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560</v>
      </c>
      <c r="AE41" s="669"/>
      <c r="AF41" s="669"/>
      <c r="AG41" s="669"/>
      <c r="AH41" s="669"/>
      <c r="AI41" s="669"/>
      <c r="AJ41" s="669"/>
      <c r="AK41" s="669"/>
      <c r="AL41" s="670" t="s">
        <v>566</v>
      </c>
      <c r="AM41" s="671"/>
      <c r="AN41" s="671"/>
      <c r="AO41" s="672"/>
      <c r="AQ41" s="743" t="s">
        <v>305</v>
      </c>
      <c r="AR41" s="744"/>
      <c r="AS41" s="744"/>
      <c r="AT41" s="744"/>
      <c r="AU41" s="744"/>
      <c r="AV41" s="744"/>
      <c r="AW41" s="744"/>
      <c r="AX41" s="744"/>
      <c r="AY41" s="745"/>
      <c r="AZ41" s="665">
        <v>188164</v>
      </c>
      <c r="BA41" s="666"/>
      <c r="BB41" s="666"/>
      <c r="BC41" s="666"/>
      <c r="BD41" s="699"/>
      <c r="BE41" s="699"/>
      <c r="BF41" s="723"/>
      <c r="BG41" s="746"/>
      <c r="BH41" s="747"/>
      <c r="BI41" s="747"/>
      <c r="BJ41" s="747"/>
      <c r="BK41" s="747"/>
      <c r="BL41" s="363"/>
      <c r="BM41" s="681" t="s">
        <v>601</v>
      </c>
      <c r="BN41" s="681"/>
      <c r="BO41" s="681"/>
      <c r="BP41" s="681"/>
      <c r="BQ41" s="681"/>
      <c r="BR41" s="681"/>
      <c r="BS41" s="681"/>
      <c r="BT41" s="681"/>
      <c r="BU41" s="682"/>
      <c r="BV41" s="665">
        <v>1</v>
      </c>
      <c r="BW41" s="666"/>
      <c r="BX41" s="666"/>
      <c r="BY41" s="666"/>
      <c r="BZ41" s="666"/>
      <c r="CA41" s="666"/>
      <c r="CB41" s="675"/>
      <c r="CD41" s="680" t="s">
        <v>306</v>
      </c>
      <c r="CE41" s="681"/>
      <c r="CF41" s="681"/>
      <c r="CG41" s="681"/>
      <c r="CH41" s="681"/>
      <c r="CI41" s="681"/>
      <c r="CJ41" s="681"/>
      <c r="CK41" s="681"/>
      <c r="CL41" s="681"/>
      <c r="CM41" s="681"/>
      <c r="CN41" s="681"/>
      <c r="CO41" s="681"/>
      <c r="CP41" s="681"/>
      <c r="CQ41" s="682"/>
      <c r="CR41" s="665" t="s">
        <v>128</v>
      </c>
      <c r="CS41" s="699"/>
      <c r="CT41" s="699"/>
      <c r="CU41" s="699"/>
      <c r="CV41" s="699"/>
      <c r="CW41" s="699"/>
      <c r="CX41" s="699"/>
      <c r="CY41" s="700"/>
      <c r="CZ41" s="670" t="s">
        <v>566</v>
      </c>
      <c r="DA41" s="701"/>
      <c r="DB41" s="701"/>
      <c r="DC41" s="707"/>
      <c r="DD41" s="674" t="s">
        <v>128</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c r="B42" s="662" t="s">
        <v>602</v>
      </c>
      <c r="C42" s="663"/>
      <c r="D42" s="663"/>
      <c r="E42" s="663"/>
      <c r="F42" s="663"/>
      <c r="G42" s="663"/>
      <c r="H42" s="663"/>
      <c r="I42" s="663"/>
      <c r="J42" s="663"/>
      <c r="K42" s="663"/>
      <c r="L42" s="663"/>
      <c r="M42" s="663"/>
      <c r="N42" s="663"/>
      <c r="O42" s="663"/>
      <c r="P42" s="663"/>
      <c r="Q42" s="664"/>
      <c r="R42" s="665" t="s">
        <v>560</v>
      </c>
      <c r="S42" s="666"/>
      <c r="T42" s="666"/>
      <c r="U42" s="666"/>
      <c r="V42" s="666"/>
      <c r="W42" s="666"/>
      <c r="X42" s="666"/>
      <c r="Y42" s="667"/>
      <c r="Z42" s="668" t="s">
        <v>128</v>
      </c>
      <c r="AA42" s="668"/>
      <c r="AB42" s="668"/>
      <c r="AC42" s="668"/>
      <c r="AD42" s="669" t="s">
        <v>560</v>
      </c>
      <c r="AE42" s="669"/>
      <c r="AF42" s="669"/>
      <c r="AG42" s="669"/>
      <c r="AH42" s="669"/>
      <c r="AI42" s="669"/>
      <c r="AJ42" s="669"/>
      <c r="AK42" s="669"/>
      <c r="AL42" s="670" t="s">
        <v>128</v>
      </c>
      <c r="AM42" s="671"/>
      <c r="AN42" s="671"/>
      <c r="AO42" s="672"/>
      <c r="AQ42" s="753" t="s">
        <v>603</v>
      </c>
      <c r="AR42" s="754"/>
      <c r="AS42" s="754"/>
      <c r="AT42" s="754"/>
      <c r="AU42" s="754"/>
      <c r="AV42" s="754"/>
      <c r="AW42" s="754"/>
      <c r="AX42" s="754"/>
      <c r="AY42" s="755"/>
      <c r="AZ42" s="759">
        <v>699266</v>
      </c>
      <c r="BA42" s="760"/>
      <c r="BB42" s="760"/>
      <c r="BC42" s="760"/>
      <c r="BD42" s="736"/>
      <c r="BE42" s="736"/>
      <c r="BF42" s="738"/>
      <c r="BG42" s="748"/>
      <c r="BH42" s="749"/>
      <c r="BI42" s="749"/>
      <c r="BJ42" s="749"/>
      <c r="BK42" s="749"/>
      <c r="BL42" s="364"/>
      <c r="BM42" s="691" t="s">
        <v>604</v>
      </c>
      <c r="BN42" s="691"/>
      <c r="BO42" s="691"/>
      <c r="BP42" s="691"/>
      <c r="BQ42" s="691"/>
      <c r="BR42" s="691"/>
      <c r="BS42" s="691"/>
      <c r="BT42" s="691"/>
      <c r="BU42" s="692"/>
      <c r="BV42" s="759">
        <v>405</v>
      </c>
      <c r="BW42" s="760"/>
      <c r="BX42" s="760"/>
      <c r="BY42" s="760"/>
      <c r="BZ42" s="760"/>
      <c r="CA42" s="760"/>
      <c r="CB42" s="772"/>
      <c r="CD42" s="662" t="s">
        <v>307</v>
      </c>
      <c r="CE42" s="663"/>
      <c r="CF42" s="663"/>
      <c r="CG42" s="663"/>
      <c r="CH42" s="663"/>
      <c r="CI42" s="663"/>
      <c r="CJ42" s="663"/>
      <c r="CK42" s="663"/>
      <c r="CL42" s="663"/>
      <c r="CM42" s="663"/>
      <c r="CN42" s="663"/>
      <c r="CO42" s="663"/>
      <c r="CP42" s="663"/>
      <c r="CQ42" s="664"/>
      <c r="CR42" s="665">
        <v>2357953</v>
      </c>
      <c r="CS42" s="699"/>
      <c r="CT42" s="699"/>
      <c r="CU42" s="699"/>
      <c r="CV42" s="699"/>
      <c r="CW42" s="699"/>
      <c r="CX42" s="699"/>
      <c r="CY42" s="700"/>
      <c r="CZ42" s="670">
        <v>18.5</v>
      </c>
      <c r="DA42" s="701"/>
      <c r="DB42" s="701"/>
      <c r="DC42" s="707"/>
      <c r="DD42" s="674">
        <v>651054</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c r="B43" s="662" t="s">
        <v>308</v>
      </c>
      <c r="C43" s="663"/>
      <c r="D43" s="663"/>
      <c r="E43" s="663"/>
      <c r="F43" s="663"/>
      <c r="G43" s="663"/>
      <c r="H43" s="663"/>
      <c r="I43" s="663"/>
      <c r="J43" s="663"/>
      <c r="K43" s="663"/>
      <c r="L43" s="663"/>
      <c r="M43" s="663"/>
      <c r="N43" s="663"/>
      <c r="O43" s="663"/>
      <c r="P43" s="663"/>
      <c r="Q43" s="664"/>
      <c r="R43" s="665">
        <v>188276</v>
      </c>
      <c r="S43" s="666"/>
      <c r="T43" s="666"/>
      <c r="U43" s="666"/>
      <c r="V43" s="666"/>
      <c r="W43" s="666"/>
      <c r="X43" s="666"/>
      <c r="Y43" s="667"/>
      <c r="Z43" s="668">
        <v>1.4</v>
      </c>
      <c r="AA43" s="668"/>
      <c r="AB43" s="668"/>
      <c r="AC43" s="668"/>
      <c r="AD43" s="669" t="s">
        <v>128</v>
      </c>
      <c r="AE43" s="669"/>
      <c r="AF43" s="669"/>
      <c r="AG43" s="669"/>
      <c r="AH43" s="669"/>
      <c r="AI43" s="669"/>
      <c r="AJ43" s="669"/>
      <c r="AK43" s="669"/>
      <c r="AL43" s="670" t="s">
        <v>560</v>
      </c>
      <c r="AM43" s="671"/>
      <c r="AN43" s="671"/>
      <c r="AO43" s="672"/>
      <c r="BV43" s="219"/>
      <c r="BW43" s="219"/>
      <c r="BX43" s="219"/>
      <c r="BY43" s="219"/>
      <c r="BZ43" s="219"/>
      <c r="CA43" s="219"/>
      <c r="CB43" s="219"/>
      <c r="CD43" s="662" t="s">
        <v>605</v>
      </c>
      <c r="CE43" s="663"/>
      <c r="CF43" s="663"/>
      <c r="CG43" s="663"/>
      <c r="CH43" s="663"/>
      <c r="CI43" s="663"/>
      <c r="CJ43" s="663"/>
      <c r="CK43" s="663"/>
      <c r="CL43" s="663"/>
      <c r="CM43" s="663"/>
      <c r="CN43" s="663"/>
      <c r="CO43" s="663"/>
      <c r="CP43" s="663"/>
      <c r="CQ43" s="664"/>
      <c r="CR43" s="665">
        <v>54012</v>
      </c>
      <c r="CS43" s="699"/>
      <c r="CT43" s="699"/>
      <c r="CU43" s="699"/>
      <c r="CV43" s="699"/>
      <c r="CW43" s="699"/>
      <c r="CX43" s="699"/>
      <c r="CY43" s="700"/>
      <c r="CZ43" s="670">
        <v>0.4</v>
      </c>
      <c r="DA43" s="701"/>
      <c r="DB43" s="701"/>
      <c r="DC43" s="707"/>
      <c r="DD43" s="674">
        <v>54012</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c r="B44" s="709" t="s">
        <v>309</v>
      </c>
      <c r="C44" s="710"/>
      <c r="D44" s="710"/>
      <c r="E44" s="710"/>
      <c r="F44" s="710"/>
      <c r="G44" s="710"/>
      <c r="H44" s="710"/>
      <c r="I44" s="710"/>
      <c r="J44" s="710"/>
      <c r="K44" s="710"/>
      <c r="L44" s="710"/>
      <c r="M44" s="710"/>
      <c r="N44" s="710"/>
      <c r="O44" s="710"/>
      <c r="P44" s="710"/>
      <c r="Q44" s="711"/>
      <c r="R44" s="759">
        <v>13551520</v>
      </c>
      <c r="S44" s="760"/>
      <c r="T44" s="760"/>
      <c r="U44" s="760"/>
      <c r="V44" s="760"/>
      <c r="W44" s="760"/>
      <c r="X44" s="760"/>
      <c r="Y44" s="761"/>
      <c r="Z44" s="762">
        <v>100</v>
      </c>
      <c r="AA44" s="762"/>
      <c r="AB44" s="762"/>
      <c r="AC44" s="762"/>
      <c r="AD44" s="763">
        <v>6251290</v>
      </c>
      <c r="AE44" s="763"/>
      <c r="AF44" s="763"/>
      <c r="AG44" s="763"/>
      <c r="AH44" s="763"/>
      <c r="AI44" s="763"/>
      <c r="AJ44" s="763"/>
      <c r="AK44" s="763"/>
      <c r="AL44" s="764">
        <v>100</v>
      </c>
      <c r="AM44" s="737"/>
      <c r="AN44" s="737"/>
      <c r="AO44" s="765"/>
      <c r="CD44" s="766" t="s">
        <v>271</v>
      </c>
      <c r="CE44" s="767"/>
      <c r="CF44" s="662" t="s">
        <v>606</v>
      </c>
      <c r="CG44" s="663"/>
      <c r="CH44" s="663"/>
      <c r="CI44" s="663"/>
      <c r="CJ44" s="663"/>
      <c r="CK44" s="663"/>
      <c r="CL44" s="663"/>
      <c r="CM44" s="663"/>
      <c r="CN44" s="663"/>
      <c r="CO44" s="663"/>
      <c r="CP44" s="663"/>
      <c r="CQ44" s="664"/>
      <c r="CR44" s="665">
        <v>2306043</v>
      </c>
      <c r="CS44" s="666"/>
      <c r="CT44" s="666"/>
      <c r="CU44" s="666"/>
      <c r="CV44" s="666"/>
      <c r="CW44" s="666"/>
      <c r="CX44" s="666"/>
      <c r="CY44" s="667"/>
      <c r="CZ44" s="670">
        <v>18.100000000000001</v>
      </c>
      <c r="DA44" s="671"/>
      <c r="DB44" s="671"/>
      <c r="DC44" s="683"/>
      <c r="DD44" s="674">
        <v>624677</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607</v>
      </c>
      <c r="CG45" s="663"/>
      <c r="CH45" s="663"/>
      <c r="CI45" s="663"/>
      <c r="CJ45" s="663"/>
      <c r="CK45" s="663"/>
      <c r="CL45" s="663"/>
      <c r="CM45" s="663"/>
      <c r="CN45" s="663"/>
      <c r="CO45" s="663"/>
      <c r="CP45" s="663"/>
      <c r="CQ45" s="664"/>
      <c r="CR45" s="665">
        <v>1102280</v>
      </c>
      <c r="CS45" s="699"/>
      <c r="CT45" s="699"/>
      <c r="CU45" s="699"/>
      <c r="CV45" s="699"/>
      <c r="CW45" s="699"/>
      <c r="CX45" s="699"/>
      <c r="CY45" s="700"/>
      <c r="CZ45" s="670">
        <v>8.6999999999999993</v>
      </c>
      <c r="DA45" s="701"/>
      <c r="DB45" s="701"/>
      <c r="DC45" s="707"/>
      <c r="DD45" s="674">
        <v>240810</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c r="B46" s="221" t="s">
        <v>310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311</v>
      </c>
      <c r="CG46" s="663"/>
      <c r="CH46" s="663"/>
      <c r="CI46" s="663"/>
      <c r="CJ46" s="663"/>
      <c r="CK46" s="663"/>
      <c r="CL46" s="663"/>
      <c r="CM46" s="663"/>
      <c r="CN46" s="663"/>
      <c r="CO46" s="663"/>
      <c r="CP46" s="663"/>
      <c r="CQ46" s="664"/>
      <c r="CR46" s="665">
        <v>1126096</v>
      </c>
      <c r="CS46" s="666"/>
      <c r="CT46" s="666"/>
      <c r="CU46" s="666"/>
      <c r="CV46" s="666"/>
      <c r="CW46" s="666"/>
      <c r="CX46" s="666"/>
      <c r="CY46" s="667"/>
      <c r="CZ46" s="670">
        <v>8.8000000000000007</v>
      </c>
      <c r="DA46" s="671"/>
      <c r="DB46" s="671"/>
      <c r="DC46" s="683"/>
      <c r="DD46" s="674">
        <v>342000</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c r="B47" s="784" t="s">
        <v>312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608</v>
      </c>
      <c r="CG47" s="663"/>
      <c r="CH47" s="663"/>
      <c r="CI47" s="663"/>
      <c r="CJ47" s="663"/>
      <c r="CK47" s="663"/>
      <c r="CL47" s="663"/>
      <c r="CM47" s="663"/>
      <c r="CN47" s="663"/>
      <c r="CO47" s="663"/>
      <c r="CP47" s="663"/>
      <c r="CQ47" s="664"/>
      <c r="CR47" s="665">
        <v>51910</v>
      </c>
      <c r="CS47" s="699"/>
      <c r="CT47" s="699"/>
      <c r="CU47" s="699"/>
      <c r="CV47" s="699"/>
      <c r="CW47" s="699"/>
      <c r="CX47" s="699"/>
      <c r="CY47" s="700"/>
      <c r="CZ47" s="670">
        <v>0.4</v>
      </c>
      <c r="DA47" s="701"/>
      <c r="DB47" s="701"/>
      <c r="DC47" s="707"/>
      <c r="DD47" s="674">
        <v>26377</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c r="B48" s="783" t="s">
        <v>313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314</v>
      </c>
      <c r="CG48" s="663"/>
      <c r="CH48" s="663"/>
      <c r="CI48" s="663"/>
      <c r="CJ48" s="663"/>
      <c r="CK48" s="663"/>
      <c r="CL48" s="663"/>
      <c r="CM48" s="663"/>
      <c r="CN48" s="663"/>
      <c r="CO48" s="663"/>
      <c r="CP48" s="663"/>
      <c r="CQ48" s="664"/>
      <c r="CR48" s="665" t="s">
        <v>128</v>
      </c>
      <c r="CS48" s="666"/>
      <c r="CT48" s="666"/>
      <c r="CU48" s="666"/>
      <c r="CV48" s="666"/>
      <c r="CW48" s="666"/>
      <c r="CX48" s="666"/>
      <c r="CY48" s="667"/>
      <c r="CZ48" s="670" t="s">
        <v>560</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315</v>
      </c>
      <c r="CE49" s="710"/>
      <c r="CF49" s="710"/>
      <c r="CG49" s="710"/>
      <c r="CH49" s="710"/>
      <c r="CI49" s="710"/>
      <c r="CJ49" s="710"/>
      <c r="CK49" s="710"/>
      <c r="CL49" s="710"/>
      <c r="CM49" s="710"/>
      <c r="CN49" s="710"/>
      <c r="CO49" s="710"/>
      <c r="CP49" s="710"/>
      <c r="CQ49" s="711"/>
      <c r="CR49" s="759">
        <v>12736336</v>
      </c>
      <c r="CS49" s="736"/>
      <c r="CT49" s="736"/>
      <c r="CU49" s="736"/>
      <c r="CV49" s="736"/>
      <c r="CW49" s="736"/>
      <c r="CX49" s="736"/>
      <c r="CY49" s="773"/>
      <c r="CZ49" s="764">
        <v>100</v>
      </c>
      <c r="DA49" s="774"/>
      <c r="DB49" s="774"/>
      <c r="DC49" s="775"/>
      <c r="DD49" s="776">
        <v>8038623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bQwrwx0igzjonSuaxZinSRSLFFGITiJcXXh8vdagIJ8IyJL9zGAH6xm4yx9OLIEQdJ4VUiATKbT+O+GaTKapw==" saltValue="nv4sh1l0/DInLthN8VYz/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DB30" sqref="DB30:DF30"/>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316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317</v>
      </c>
      <c r="DK2" s="1156"/>
      <c r="DL2" s="1156"/>
      <c r="DM2" s="1156"/>
      <c r="DN2" s="1156"/>
      <c r="DO2" s="1157"/>
      <c r="DP2" s="224"/>
      <c r="DQ2" s="1155" t="s">
        <v>318</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319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320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321</v>
      </c>
      <c r="B5" s="1060"/>
      <c r="C5" s="1060"/>
      <c r="D5" s="1060"/>
      <c r="E5" s="1060"/>
      <c r="F5" s="1060"/>
      <c r="G5" s="1060"/>
      <c r="H5" s="1060"/>
      <c r="I5" s="1060"/>
      <c r="J5" s="1060"/>
      <c r="K5" s="1060"/>
      <c r="L5" s="1060"/>
      <c r="M5" s="1060"/>
      <c r="N5" s="1060"/>
      <c r="O5" s="1060"/>
      <c r="P5" s="1061"/>
      <c r="Q5" s="1065" t="s">
        <v>322</v>
      </c>
      <c r="R5" s="1066"/>
      <c r="S5" s="1066"/>
      <c r="T5" s="1066"/>
      <c r="U5" s="1067"/>
      <c r="V5" s="1065" t="s">
        <v>323</v>
      </c>
      <c r="W5" s="1066"/>
      <c r="X5" s="1066"/>
      <c r="Y5" s="1066"/>
      <c r="Z5" s="1067"/>
      <c r="AA5" s="1065" t="s">
        <v>324</v>
      </c>
      <c r="AB5" s="1066"/>
      <c r="AC5" s="1066"/>
      <c r="AD5" s="1066"/>
      <c r="AE5" s="1066"/>
      <c r="AF5" s="1158" t="s">
        <v>325</v>
      </c>
      <c r="AG5" s="1066"/>
      <c r="AH5" s="1066"/>
      <c r="AI5" s="1066"/>
      <c r="AJ5" s="1079"/>
      <c r="AK5" s="1066" t="s">
        <v>326</v>
      </c>
      <c r="AL5" s="1066"/>
      <c r="AM5" s="1066"/>
      <c r="AN5" s="1066"/>
      <c r="AO5" s="1067"/>
      <c r="AP5" s="1065" t="s">
        <v>327</v>
      </c>
      <c r="AQ5" s="1066"/>
      <c r="AR5" s="1066"/>
      <c r="AS5" s="1066"/>
      <c r="AT5" s="1067"/>
      <c r="AU5" s="1065" t="s">
        <v>328</v>
      </c>
      <c r="AV5" s="1066"/>
      <c r="AW5" s="1066"/>
      <c r="AX5" s="1066"/>
      <c r="AY5" s="1079"/>
      <c r="AZ5" s="228"/>
      <c r="BA5" s="228"/>
      <c r="BB5" s="228"/>
      <c r="BC5" s="228"/>
      <c r="BD5" s="228"/>
      <c r="BE5" s="229"/>
      <c r="BF5" s="229"/>
      <c r="BG5" s="229"/>
      <c r="BH5" s="229"/>
      <c r="BI5" s="229"/>
      <c r="BJ5" s="229"/>
      <c r="BK5" s="229"/>
      <c r="BL5" s="229"/>
      <c r="BM5" s="229"/>
      <c r="BN5" s="229"/>
      <c r="BO5" s="229"/>
      <c r="BP5" s="229"/>
      <c r="BQ5" s="1059" t="s">
        <v>329</v>
      </c>
      <c r="BR5" s="1060"/>
      <c r="BS5" s="1060"/>
      <c r="BT5" s="1060"/>
      <c r="BU5" s="1060"/>
      <c r="BV5" s="1060"/>
      <c r="BW5" s="1060"/>
      <c r="BX5" s="1060"/>
      <c r="BY5" s="1060"/>
      <c r="BZ5" s="1060"/>
      <c r="CA5" s="1060"/>
      <c r="CB5" s="1060"/>
      <c r="CC5" s="1060"/>
      <c r="CD5" s="1060"/>
      <c r="CE5" s="1060"/>
      <c r="CF5" s="1060"/>
      <c r="CG5" s="1061"/>
      <c r="CH5" s="1065" t="s">
        <v>330</v>
      </c>
      <c r="CI5" s="1066"/>
      <c r="CJ5" s="1066"/>
      <c r="CK5" s="1066"/>
      <c r="CL5" s="1067"/>
      <c r="CM5" s="1065" t="s">
        <v>331</v>
      </c>
      <c r="CN5" s="1066"/>
      <c r="CO5" s="1066"/>
      <c r="CP5" s="1066"/>
      <c r="CQ5" s="1067"/>
      <c r="CR5" s="1065" t="s">
        <v>332</v>
      </c>
      <c r="CS5" s="1066"/>
      <c r="CT5" s="1066"/>
      <c r="CU5" s="1066"/>
      <c r="CV5" s="1067"/>
      <c r="CW5" s="1065" t="s">
        <v>333</v>
      </c>
      <c r="CX5" s="1066"/>
      <c r="CY5" s="1066"/>
      <c r="CZ5" s="1066"/>
      <c r="DA5" s="1067"/>
      <c r="DB5" s="1065" t="s">
        <v>334</v>
      </c>
      <c r="DC5" s="1066"/>
      <c r="DD5" s="1066"/>
      <c r="DE5" s="1066"/>
      <c r="DF5" s="1067"/>
      <c r="DG5" s="1148" t="s">
        <v>335</v>
      </c>
      <c r="DH5" s="1149"/>
      <c r="DI5" s="1149"/>
      <c r="DJ5" s="1149"/>
      <c r="DK5" s="1150"/>
      <c r="DL5" s="1148" t="s">
        <v>336</v>
      </c>
      <c r="DM5" s="1149"/>
      <c r="DN5" s="1149"/>
      <c r="DO5" s="1149"/>
      <c r="DP5" s="1150"/>
      <c r="DQ5" s="1065" t="s">
        <v>337</v>
      </c>
      <c r="DR5" s="1066"/>
      <c r="DS5" s="1066"/>
      <c r="DT5" s="1066"/>
      <c r="DU5" s="1067"/>
      <c r="DV5" s="1065" t="s">
        <v>328</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338</v>
      </c>
      <c r="C7" s="1112"/>
      <c r="D7" s="1112"/>
      <c r="E7" s="1112"/>
      <c r="F7" s="1112"/>
      <c r="G7" s="1112"/>
      <c r="H7" s="1112"/>
      <c r="I7" s="1112"/>
      <c r="J7" s="1112"/>
      <c r="K7" s="1112"/>
      <c r="L7" s="1112"/>
      <c r="M7" s="1112"/>
      <c r="N7" s="1112"/>
      <c r="O7" s="1112"/>
      <c r="P7" s="1113"/>
      <c r="Q7" s="1166">
        <v>13678</v>
      </c>
      <c r="R7" s="1167"/>
      <c r="S7" s="1167"/>
      <c r="T7" s="1167"/>
      <c r="U7" s="1167"/>
      <c r="V7" s="1167">
        <v>12731</v>
      </c>
      <c r="W7" s="1167"/>
      <c r="X7" s="1167"/>
      <c r="Y7" s="1167"/>
      <c r="Z7" s="1167"/>
      <c r="AA7" s="1167">
        <v>947</v>
      </c>
      <c r="AB7" s="1167"/>
      <c r="AC7" s="1167"/>
      <c r="AD7" s="1167"/>
      <c r="AE7" s="1168"/>
      <c r="AF7" s="1169">
        <v>808</v>
      </c>
      <c r="AG7" s="1170"/>
      <c r="AH7" s="1170"/>
      <c r="AI7" s="1170"/>
      <c r="AJ7" s="1171"/>
      <c r="AK7" s="1172">
        <v>421</v>
      </c>
      <c r="AL7" s="1173"/>
      <c r="AM7" s="1173"/>
      <c r="AN7" s="1173"/>
      <c r="AO7" s="1173"/>
      <c r="AP7" s="1173">
        <v>12733</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532</v>
      </c>
      <c r="BT7" s="1164"/>
      <c r="BU7" s="1164"/>
      <c r="BV7" s="1164"/>
      <c r="BW7" s="1164"/>
      <c r="BX7" s="1164"/>
      <c r="BY7" s="1164"/>
      <c r="BZ7" s="1164"/>
      <c r="CA7" s="1164"/>
      <c r="CB7" s="1164"/>
      <c r="CC7" s="1164"/>
      <c r="CD7" s="1164"/>
      <c r="CE7" s="1164"/>
      <c r="CF7" s="1164"/>
      <c r="CG7" s="1176"/>
      <c r="CH7" s="1160">
        <v>1</v>
      </c>
      <c r="CI7" s="1161"/>
      <c r="CJ7" s="1161"/>
      <c r="CK7" s="1161"/>
      <c r="CL7" s="1162"/>
      <c r="CM7" s="1160">
        <v>38</v>
      </c>
      <c r="CN7" s="1161"/>
      <c r="CO7" s="1161"/>
      <c r="CP7" s="1161"/>
      <c r="CQ7" s="1162"/>
      <c r="CR7" s="1160">
        <v>32</v>
      </c>
      <c r="CS7" s="1161"/>
      <c r="CT7" s="1161"/>
      <c r="CU7" s="1161"/>
      <c r="CV7" s="1162"/>
      <c r="CW7" s="1160" t="s">
        <v>531</v>
      </c>
      <c r="CX7" s="1161"/>
      <c r="CY7" s="1161"/>
      <c r="CZ7" s="1161"/>
      <c r="DA7" s="1162"/>
      <c r="DB7" s="1160" t="s">
        <v>531</v>
      </c>
      <c r="DC7" s="1161"/>
      <c r="DD7" s="1161"/>
      <c r="DE7" s="1161"/>
      <c r="DF7" s="1162"/>
      <c r="DG7" s="1160" t="s">
        <v>531</v>
      </c>
      <c r="DH7" s="1161"/>
      <c r="DI7" s="1161"/>
      <c r="DJ7" s="1161"/>
      <c r="DK7" s="1162"/>
      <c r="DL7" s="1160" t="s">
        <v>531</v>
      </c>
      <c r="DM7" s="1161"/>
      <c r="DN7" s="1161"/>
      <c r="DO7" s="1161"/>
      <c r="DP7" s="1162"/>
      <c r="DQ7" s="1160" t="s">
        <v>531</v>
      </c>
      <c r="DR7" s="1161"/>
      <c r="DS7" s="1161"/>
      <c r="DT7" s="1161"/>
      <c r="DU7" s="1162"/>
      <c r="DV7" s="1163"/>
      <c r="DW7" s="1164"/>
      <c r="DX7" s="1164"/>
      <c r="DY7" s="1164"/>
      <c r="DZ7" s="1165"/>
      <c r="EA7" s="230"/>
    </row>
    <row r="8" spans="1:131" s="231" customFormat="1" ht="26.25" customHeight="1">
      <c r="A8" s="234">
        <v>2</v>
      </c>
      <c r="B8" s="1094" t="s">
        <v>339</v>
      </c>
      <c r="C8" s="1095"/>
      <c r="D8" s="1095"/>
      <c r="E8" s="1095"/>
      <c r="F8" s="1095"/>
      <c r="G8" s="1095"/>
      <c r="H8" s="1095"/>
      <c r="I8" s="1095"/>
      <c r="J8" s="1095"/>
      <c r="K8" s="1095"/>
      <c r="L8" s="1095"/>
      <c r="M8" s="1095"/>
      <c r="N8" s="1095"/>
      <c r="O8" s="1095"/>
      <c r="P8" s="1096"/>
      <c r="Q8" s="1102">
        <v>-131</v>
      </c>
      <c r="R8" s="1103"/>
      <c r="S8" s="1103"/>
      <c r="T8" s="1103"/>
      <c r="U8" s="1103"/>
      <c r="V8" s="1103">
        <v>1</v>
      </c>
      <c r="W8" s="1103"/>
      <c r="X8" s="1103"/>
      <c r="Y8" s="1103"/>
      <c r="Z8" s="1103"/>
      <c r="AA8" s="1103">
        <v>-132</v>
      </c>
      <c r="AB8" s="1103"/>
      <c r="AC8" s="1103"/>
      <c r="AD8" s="1103"/>
      <c r="AE8" s="1104"/>
      <c r="AF8" s="1099">
        <v>-132</v>
      </c>
      <c r="AG8" s="1100"/>
      <c r="AH8" s="1100"/>
      <c r="AI8" s="1100"/>
      <c r="AJ8" s="1101"/>
      <c r="AK8" s="1144" t="s">
        <v>531</v>
      </c>
      <c r="AL8" s="1145"/>
      <c r="AM8" s="1145"/>
      <c r="AN8" s="1145"/>
      <c r="AO8" s="1145"/>
      <c r="AP8" s="1145" t="s">
        <v>531</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533</v>
      </c>
      <c r="BT8" s="1057"/>
      <c r="BU8" s="1057"/>
      <c r="BV8" s="1057"/>
      <c r="BW8" s="1057"/>
      <c r="BX8" s="1057"/>
      <c r="BY8" s="1057"/>
      <c r="BZ8" s="1057"/>
      <c r="CA8" s="1057"/>
      <c r="CB8" s="1057"/>
      <c r="CC8" s="1057"/>
      <c r="CD8" s="1057"/>
      <c r="CE8" s="1057"/>
      <c r="CF8" s="1057"/>
      <c r="CG8" s="1078"/>
      <c r="CH8" s="1053">
        <v>1</v>
      </c>
      <c r="CI8" s="1054"/>
      <c r="CJ8" s="1054"/>
      <c r="CK8" s="1054"/>
      <c r="CL8" s="1055"/>
      <c r="CM8" s="1053">
        <v>20</v>
      </c>
      <c r="CN8" s="1054"/>
      <c r="CO8" s="1054"/>
      <c r="CP8" s="1054"/>
      <c r="CQ8" s="1055"/>
      <c r="CR8" s="1053">
        <v>9</v>
      </c>
      <c r="CS8" s="1054"/>
      <c r="CT8" s="1054"/>
      <c r="CU8" s="1054"/>
      <c r="CV8" s="1055"/>
      <c r="CW8" s="1053" t="s">
        <v>475</v>
      </c>
      <c r="CX8" s="1054"/>
      <c r="CY8" s="1054"/>
      <c r="CZ8" s="1054"/>
      <c r="DA8" s="1055"/>
      <c r="DB8" s="1053" t="s">
        <v>475</v>
      </c>
      <c r="DC8" s="1054"/>
      <c r="DD8" s="1054"/>
      <c r="DE8" s="1054"/>
      <c r="DF8" s="1055"/>
      <c r="DG8" s="1053" t="s">
        <v>475</v>
      </c>
      <c r="DH8" s="1054"/>
      <c r="DI8" s="1054"/>
      <c r="DJ8" s="1054"/>
      <c r="DK8" s="1055"/>
      <c r="DL8" s="1053" t="s">
        <v>475</v>
      </c>
      <c r="DM8" s="1054"/>
      <c r="DN8" s="1054"/>
      <c r="DO8" s="1054"/>
      <c r="DP8" s="1055"/>
      <c r="DQ8" s="1053" t="s">
        <v>475</v>
      </c>
      <c r="DR8" s="1054"/>
      <c r="DS8" s="1054"/>
      <c r="DT8" s="1054"/>
      <c r="DU8" s="1055"/>
      <c r="DV8" s="1056"/>
      <c r="DW8" s="1057"/>
      <c r="DX8" s="1057"/>
      <c r="DY8" s="1057"/>
      <c r="DZ8" s="1058"/>
      <c r="EA8" s="230"/>
    </row>
    <row r="9" spans="1:131" s="231" customFormat="1" ht="26.25" customHeight="1">
      <c r="A9" s="234">
        <v>3</v>
      </c>
      <c r="B9" s="1094" t="s">
        <v>340</v>
      </c>
      <c r="C9" s="1095"/>
      <c r="D9" s="1095"/>
      <c r="E9" s="1095"/>
      <c r="F9" s="1095"/>
      <c r="G9" s="1095"/>
      <c r="H9" s="1095"/>
      <c r="I9" s="1095"/>
      <c r="J9" s="1095"/>
      <c r="K9" s="1095"/>
      <c r="L9" s="1095"/>
      <c r="M9" s="1095"/>
      <c r="N9" s="1095"/>
      <c r="O9" s="1095"/>
      <c r="P9" s="1096"/>
      <c r="Q9" s="1102">
        <v>3</v>
      </c>
      <c r="R9" s="1103"/>
      <c r="S9" s="1103"/>
      <c r="T9" s="1103"/>
      <c r="U9" s="1103"/>
      <c r="V9" s="1103">
        <v>3</v>
      </c>
      <c r="W9" s="1103"/>
      <c r="X9" s="1103"/>
      <c r="Y9" s="1103"/>
      <c r="Z9" s="1103"/>
      <c r="AA9" s="1103">
        <v>0</v>
      </c>
      <c r="AB9" s="1103"/>
      <c r="AC9" s="1103"/>
      <c r="AD9" s="1103"/>
      <c r="AE9" s="1104"/>
      <c r="AF9" s="1099">
        <v>0</v>
      </c>
      <c r="AG9" s="1100"/>
      <c r="AH9" s="1100"/>
      <c r="AI9" s="1100"/>
      <c r="AJ9" s="1101"/>
      <c r="AK9" s="1144" t="s">
        <v>531</v>
      </c>
      <c r="AL9" s="1145"/>
      <c r="AM9" s="1145"/>
      <c r="AN9" s="1145"/>
      <c r="AO9" s="1145"/>
      <c r="AP9" s="1145" t="s">
        <v>531</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534</v>
      </c>
      <c r="BT9" s="1057"/>
      <c r="BU9" s="1057"/>
      <c r="BV9" s="1057"/>
      <c r="BW9" s="1057"/>
      <c r="BX9" s="1057"/>
      <c r="BY9" s="1057"/>
      <c r="BZ9" s="1057"/>
      <c r="CA9" s="1057"/>
      <c r="CB9" s="1057"/>
      <c r="CC9" s="1057"/>
      <c r="CD9" s="1057"/>
      <c r="CE9" s="1057"/>
      <c r="CF9" s="1057"/>
      <c r="CG9" s="1078"/>
      <c r="CH9" s="1053">
        <v>-15</v>
      </c>
      <c r="CI9" s="1054"/>
      <c r="CJ9" s="1054"/>
      <c r="CK9" s="1054"/>
      <c r="CL9" s="1055"/>
      <c r="CM9" s="1053">
        <v>6</v>
      </c>
      <c r="CN9" s="1054"/>
      <c r="CO9" s="1054"/>
      <c r="CP9" s="1054"/>
      <c r="CQ9" s="1055"/>
      <c r="CR9" s="1053">
        <v>9</v>
      </c>
      <c r="CS9" s="1054"/>
      <c r="CT9" s="1054"/>
      <c r="CU9" s="1054"/>
      <c r="CV9" s="1055"/>
      <c r="CW9" s="1053" t="s">
        <v>475</v>
      </c>
      <c r="CX9" s="1054"/>
      <c r="CY9" s="1054"/>
      <c r="CZ9" s="1054"/>
      <c r="DA9" s="1055"/>
      <c r="DB9" s="1053" t="s">
        <v>475</v>
      </c>
      <c r="DC9" s="1054"/>
      <c r="DD9" s="1054"/>
      <c r="DE9" s="1054"/>
      <c r="DF9" s="1055"/>
      <c r="DG9" s="1053" t="s">
        <v>475</v>
      </c>
      <c r="DH9" s="1054"/>
      <c r="DI9" s="1054"/>
      <c r="DJ9" s="1054"/>
      <c r="DK9" s="1055"/>
      <c r="DL9" s="1053" t="s">
        <v>475</v>
      </c>
      <c r="DM9" s="1054"/>
      <c r="DN9" s="1054"/>
      <c r="DO9" s="1054"/>
      <c r="DP9" s="1055"/>
      <c r="DQ9" s="1053" t="s">
        <v>475</v>
      </c>
      <c r="DR9" s="1054"/>
      <c r="DS9" s="1054"/>
      <c r="DT9" s="1054"/>
      <c r="DU9" s="1055"/>
      <c r="DV9" s="1056"/>
      <c r="DW9" s="1057"/>
      <c r="DX9" s="1057"/>
      <c r="DY9" s="1057"/>
      <c r="DZ9" s="1058"/>
      <c r="EA9" s="230"/>
    </row>
    <row r="10" spans="1:131" s="231" customFormat="1" ht="26.25" customHeight="1">
      <c r="A10" s="234">
        <v>4</v>
      </c>
      <c r="B10" s="1094" t="s">
        <v>341</v>
      </c>
      <c r="C10" s="1095"/>
      <c r="D10" s="1095"/>
      <c r="E10" s="1095"/>
      <c r="F10" s="1095"/>
      <c r="G10" s="1095"/>
      <c r="H10" s="1095"/>
      <c r="I10" s="1095"/>
      <c r="J10" s="1095"/>
      <c r="K10" s="1095"/>
      <c r="L10" s="1095"/>
      <c r="M10" s="1095"/>
      <c r="N10" s="1095"/>
      <c r="O10" s="1095"/>
      <c r="P10" s="1096"/>
      <c r="Q10" s="1102">
        <v>0</v>
      </c>
      <c r="R10" s="1103"/>
      <c r="S10" s="1103"/>
      <c r="T10" s="1103"/>
      <c r="U10" s="1103"/>
      <c r="V10" s="1103" t="s">
        <v>610</v>
      </c>
      <c r="W10" s="1103"/>
      <c r="X10" s="1103"/>
      <c r="Y10" s="1103"/>
      <c r="Z10" s="1103"/>
      <c r="AA10" s="1103">
        <v>0</v>
      </c>
      <c r="AB10" s="1103"/>
      <c r="AC10" s="1103"/>
      <c r="AD10" s="1103"/>
      <c r="AE10" s="1104"/>
      <c r="AF10" s="1099">
        <v>0</v>
      </c>
      <c r="AG10" s="1100"/>
      <c r="AH10" s="1100"/>
      <c r="AI10" s="1100"/>
      <c r="AJ10" s="1101"/>
      <c r="AK10" s="1144" t="s">
        <v>531</v>
      </c>
      <c r="AL10" s="1145"/>
      <c r="AM10" s="1145"/>
      <c r="AN10" s="1145"/>
      <c r="AO10" s="1145"/>
      <c r="AP10" s="1145" t="s">
        <v>531</v>
      </c>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t="s">
        <v>342</v>
      </c>
      <c r="C11" s="1095"/>
      <c r="D11" s="1095"/>
      <c r="E11" s="1095"/>
      <c r="F11" s="1095"/>
      <c r="G11" s="1095"/>
      <c r="H11" s="1095"/>
      <c r="I11" s="1095"/>
      <c r="J11" s="1095"/>
      <c r="K11" s="1095"/>
      <c r="L11" s="1095"/>
      <c r="M11" s="1095"/>
      <c r="N11" s="1095"/>
      <c r="O11" s="1095"/>
      <c r="P11" s="1096"/>
      <c r="Q11" s="1102">
        <v>1</v>
      </c>
      <c r="R11" s="1103"/>
      <c r="S11" s="1103"/>
      <c r="T11" s="1103"/>
      <c r="U11" s="1103"/>
      <c r="V11" s="1103">
        <v>1</v>
      </c>
      <c r="W11" s="1103"/>
      <c r="X11" s="1103"/>
      <c r="Y11" s="1103"/>
      <c r="Z11" s="1103"/>
      <c r="AA11" s="1103">
        <v>0</v>
      </c>
      <c r="AB11" s="1103"/>
      <c r="AC11" s="1103"/>
      <c r="AD11" s="1103"/>
      <c r="AE11" s="1104"/>
      <c r="AF11" s="1099">
        <v>0</v>
      </c>
      <c r="AG11" s="1100"/>
      <c r="AH11" s="1100"/>
      <c r="AI11" s="1100"/>
      <c r="AJ11" s="1101"/>
      <c r="AK11" s="1144" t="s">
        <v>531</v>
      </c>
      <c r="AL11" s="1145"/>
      <c r="AM11" s="1145"/>
      <c r="AN11" s="1145"/>
      <c r="AO11" s="1145"/>
      <c r="AP11" s="1145" t="s">
        <v>531</v>
      </c>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343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344</v>
      </c>
      <c r="B23" s="1001" t="s">
        <v>345</v>
      </c>
      <c r="C23" s="1002"/>
      <c r="D23" s="1002"/>
      <c r="E23" s="1002"/>
      <c r="F23" s="1002"/>
      <c r="G23" s="1002"/>
      <c r="H23" s="1002"/>
      <c r="I23" s="1002"/>
      <c r="J23" s="1002"/>
      <c r="K23" s="1002"/>
      <c r="L23" s="1002"/>
      <c r="M23" s="1002"/>
      <c r="N23" s="1002"/>
      <c r="O23" s="1002"/>
      <c r="P23" s="1012"/>
      <c r="Q23" s="1131">
        <f>SUM(Q7:U22)</f>
        <v>13551</v>
      </c>
      <c r="R23" s="1125"/>
      <c r="S23" s="1125"/>
      <c r="T23" s="1125"/>
      <c r="U23" s="1125"/>
      <c r="V23" s="1125">
        <f>SUM(V7:Z22)</f>
        <v>12736</v>
      </c>
      <c r="W23" s="1125"/>
      <c r="X23" s="1125"/>
      <c r="Y23" s="1125"/>
      <c r="Z23" s="1125"/>
      <c r="AA23" s="1125">
        <f>SUM(AA7:AE22)</f>
        <v>815</v>
      </c>
      <c r="AB23" s="1125"/>
      <c r="AC23" s="1125"/>
      <c r="AD23" s="1125"/>
      <c r="AE23" s="1132"/>
      <c r="AF23" s="1133">
        <v>676</v>
      </c>
      <c r="AG23" s="1125"/>
      <c r="AH23" s="1125"/>
      <c r="AI23" s="1125"/>
      <c r="AJ23" s="1134"/>
      <c r="AK23" s="1135"/>
      <c r="AL23" s="1136"/>
      <c r="AM23" s="1136"/>
      <c r="AN23" s="1136"/>
      <c r="AO23" s="1136"/>
      <c r="AP23" s="1125">
        <f>SUM(AP7:AT22)</f>
        <v>12733</v>
      </c>
      <c r="AQ23" s="1125"/>
      <c r="AR23" s="1125"/>
      <c r="AS23" s="1125"/>
      <c r="AT23" s="1125"/>
      <c r="AU23" s="1126"/>
      <c r="AV23" s="1126"/>
      <c r="AW23" s="1126"/>
      <c r="AX23" s="1126"/>
      <c r="AY23" s="1127"/>
      <c r="AZ23" s="1128" t="s">
        <v>346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347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348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321</v>
      </c>
      <c r="B26" s="1060"/>
      <c r="C26" s="1060"/>
      <c r="D26" s="1060"/>
      <c r="E26" s="1060"/>
      <c r="F26" s="1060"/>
      <c r="G26" s="1060"/>
      <c r="H26" s="1060"/>
      <c r="I26" s="1060"/>
      <c r="J26" s="1060"/>
      <c r="K26" s="1060"/>
      <c r="L26" s="1060"/>
      <c r="M26" s="1060"/>
      <c r="N26" s="1060"/>
      <c r="O26" s="1060"/>
      <c r="P26" s="1061"/>
      <c r="Q26" s="1065" t="s">
        <v>349</v>
      </c>
      <c r="R26" s="1066"/>
      <c r="S26" s="1066"/>
      <c r="T26" s="1066"/>
      <c r="U26" s="1067"/>
      <c r="V26" s="1065" t="s">
        <v>350</v>
      </c>
      <c r="W26" s="1066"/>
      <c r="X26" s="1066"/>
      <c r="Y26" s="1066"/>
      <c r="Z26" s="1067"/>
      <c r="AA26" s="1065" t="s">
        <v>351</v>
      </c>
      <c r="AB26" s="1066"/>
      <c r="AC26" s="1066"/>
      <c r="AD26" s="1066"/>
      <c r="AE26" s="1066"/>
      <c r="AF26" s="1119" t="s">
        <v>352</v>
      </c>
      <c r="AG26" s="1072"/>
      <c r="AH26" s="1072"/>
      <c r="AI26" s="1072"/>
      <c r="AJ26" s="1120"/>
      <c r="AK26" s="1066" t="s">
        <v>353</v>
      </c>
      <c r="AL26" s="1066"/>
      <c r="AM26" s="1066"/>
      <c r="AN26" s="1066"/>
      <c r="AO26" s="1067"/>
      <c r="AP26" s="1065" t="s">
        <v>354</v>
      </c>
      <c r="AQ26" s="1066"/>
      <c r="AR26" s="1066"/>
      <c r="AS26" s="1066"/>
      <c r="AT26" s="1067"/>
      <c r="AU26" s="1065" t="s">
        <v>355</v>
      </c>
      <c r="AV26" s="1066"/>
      <c r="AW26" s="1066"/>
      <c r="AX26" s="1066"/>
      <c r="AY26" s="1067"/>
      <c r="AZ26" s="1065" t="s">
        <v>356</v>
      </c>
      <c r="BA26" s="1066"/>
      <c r="BB26" s="1066"/>
      <c r="BC26" s="1066"/>
      <c r="BD26" s="1067"/>
      <c r="BE26" s="1065" t="s">
        <v>328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357</v>
      </c>
      <c r="C28" s="1112"/>
      <c r="D28" s="1112"/>
      <c r="E28" s="1112"/>
      <c r="F28" s="1112"/>
      <c r="G28" s="1112"/>
      <c r="H28" s="1112"/>
      <c r="I28" s="1112"/>
      <c r="J28" s="1112"/>
      <c r="K28" s="1112"/>
      <c r="L28" s="1112"/>
      <c r="M28" s="1112"/>
      <c r="N28" s="1112"/>
      <c r="O28" s="1112"/>
      <c r="P28" s="1113"/>
      <c r="Q28" s="1114">
        <v>2178</v>
      </c>
      <c r="R28" s="1115"/>
      <c r="S28" s="1115"/>
      <c r="T28" s="1115"/>
      <c r="U28" s="1115"/>
      <c r="V28" s="1115">
        <v>2087</v>
      </c>
      <c r="W28" s="1115"/>
      <c r="X28" s="1115"/>
      <c r="Y28" s="1115"/>
      <c r="Z28" s="1115"/>
      <c r="AA28" s="1115">
        <v>91</v>
      </c>
      <c r="AB28" s="1115"/>
      <c r="AC28" s="1115"/>
      <c r="AD28" s="1115"/>
      <c r="AE28" s="1116"/>
      <c r="AF28" s="1117">
        <v>91</v>
      </c>
      <c r="AG28" s="1115"/>
      <c r="AH28" s="1115"/>
      <c r="AI28" s="1115"/>
      <c r="AJ28" s="1118"/>
      <c r="AK28" s="1106">
        <v>188</v>
      </c>
      <c r="AL28" s="1107"/>
      <c r="AM28" s="1107"/>
      <c r="AN28" s="1107"/>
      <c r="AO28" s="1107"/>
      <c r="AP28" s="1107" t="s">
        <v>531</v>
      </c>
      <c r="AQ28" s="1107"/>
      <c r="AR28" s="1107"/>
      <c r="AS28" s="1107"/>
      <c r="AT28" s="1107"/>
      <c r="AU28" s="1107" t="s">
        <v>531</v>
      </c>
      <c r="AV28" s="1107"/>
      <c r="AW28" s="1107"/>
      <c r="AX28" s="1107"/>
      <c r="AY28" s="1107"/>
      <c r="AZ28" s="1108" t="s">
        <v>531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358</v>
      </c>
      <c r="C29" s="1095"/>
      <c r="D29" s="1095"/>
      <c r="E29" s="1095"/>
      <c r="F29" s="1095"/>
      <c r="G29" s="1095"/>
      <c r="H29" s="1095"/>
      <c r="I29" s="1095"/>
      <c r="J29" s="1095"/>
      <c r="K29" s="1095"/>
      <c r="L29" s="1095"/>
      <c r="M29" s="1095"/>
      <c r="N29" s="1095"/>
      <c r="O29" s="1095"/>
      <c r="P29" s="1096"/>
      <c r="Q29" s="1102">
        <v>350</v>
      </c>
      <c r="R29" s="1103"/>
      <c r="S29" s="1103"/>
      <c r="T29" s="1103"/>
      <c r="U29" s="1103"/>
      <c r="V29" s="1103">
        <v>336</v>
      </c>
      <c r="W29" s="1103"/>
      <c r="X29" s="1103"/>
      <c r="Y29" s="1103"/>
      <c r="Z29" s="1103"/>
      <c r="AA29" s="1103">
        <v>14</v>
      </c>
      <c r="AB29" s="1103"/>
      <c r="AC29" s="1103"/>
      <c r="AD29" s="1103"/>
      <c r="AE29" s="1104"/>
      <c r="AF29" s="1099">
        <v>14</v>
      </c>
      <c r="AG29" s="1100"/>
      <c r="AH29" s="1100"/>
      <c r="AI29" s="1100"/>
      <c r="AJ29" s="1101"/>
      <c r="AK29" s="1044">
        <v>105</v>
      </c>
      <c r="AL29" s="1035"/>
      <c r="AM29" s="1035"/>
      <c r="AN29" s="1035"/>
      <c r="AO29" s="1035"/>
      <c r="AP29" s="1035" t="s">
        <v>531</v>
      </c>
      <c r="AQ29" s="1035"/>
      <c r="AR29" s="1035"/>
      <c r="AS29" s="1035"/>
      <c r="AT29" s="1035"/>
      <c r="AU29" s="1035" t="s">
        <v>531</v>
      </c>
      <c r="AV29" s="1035"/>
      <c r="AW29" s="1035"/>
      <c r="AX29" s="1035"/>
      <c r="AY29" s="1035"/>
      <c r="AZ29" s="1105" t="s">
        <v>531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359</v>
      </c>
      <c r="C30" s="1095"/>
      <c r="D30" s="1095"/>
      <c r="E30" s="1095"/>
      <c r="F30" s="1095"/>
      <c r="G30" s="1095"/>
      <c r="H30" s="1095"/>
      <c r="I30" s="1095"/>
      <c r="J30" s="1095"/>
      <c r="K30" s="1095"/>
      <c r="L30" s="1095"/>
      <c r="M30" s="1095"/>
      <c r="N30" s="1095"/>
      <c r="O30" s="1095"/>
      <c r="P30" s="1096"/>
      <c r="Q30" s="1102">
        <v>420</v>
      </c>
      <c r="R30" s="1103"/>
      <c r="S30" s="1103"/>
      <c r="T30" s="1103"/>
      <c r="U30" s="1103"/>
      <c r="V30" s="1103">
        <v>397</v>
      </c>
      <c r="W30" s="1103"/>
      <c r="X30" s="1103"/>
      <c r="Y30" s="1103"/>
      <c r="Z30" s="1103"/>
      <c r="AA30" s="1103">
        <v>23</v>
      </c>
      <c r="AB30" s="1103"/>
      <c r="AC30" s="1103"/>
      <c r="AD30" s="1103"/>
      <c r="AE30" s="1104"/>
      <c r="AF30" s="1099">
        <v>505</v>
      </c>
      <c r="AG30" s="1100"/>
      <c r="AH30" s="1100"/>
      <c r="AI30" s="1100"/>
      <c r="AJ30" s="1101"/>
      <c r="AK30" s="1044">
        <v>80</v>
      </c>
      <c r="AL30" s="1035"/>
      <c r="AM30" s="1035"/>
      <c r="AN30" s="1035"/>
      <c r="AO30" s="1035"/>
      <c r="AP30" s="1035">
        <v>1065</v>
      </c>
      <c r="AQ30" s="1035"/>
      <c r="AR30" s="1035"/>
      <c r="AS30" s="1035"/>
      <c r="AT30" s="1035"/>
      <c r="AU30" s="1035">
        <v>686</v>
      </c>
      <c r="AV30" s="1035"/>
      <c r="AW30" s="1035"/>
      <c r="AX30" s="1035"/>
      <c r="AY30" s="1035"/>
      <c r="AZ30" s="1105" t="s">
        <v>531</v>
      </c>
      <c r="BA30" s="1105"/>
      <c r="BB30" s="1105"/>
      <c r="BC30" s="1105"/>
      <c r="BD30" s="1105"/>
      <c r="BE30" s="1036" t="s">
        <v>360</v>
      </c>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361</v>
      </c>
      <c r="C31" s="1095"/>
      <c r="D31" s="1095"/>
      <c r="E31" s="1095"/>
      <c r="F31" s="1095"/>
      <c r="G31" s="1095"/>
      <c r="H31" s="1095"/>
      <c r="I31" s="1095"/>
      <c r="J31" s="1095"/>
      <c r="K31" s="1095"/>
      <c r="L31" s="1095"/>
      <c r="M31" s="1095"/>
      <c r="N31" s="1095"/>
      <c r="O31" s="1095"/>
      <c r="P31" s="1096"/>
      <c r="Q31" s="1102">
        <v>607</v>
      </c>
      <c r="R31" s="1103"/>
      <c r="S31" s="1103"/>
      <c r="T31" s="1103"/>
      <c r="U31" s="1103"/>
      <c r="V31" s="1103">
        <v>571</v>
      </c>
      <c r="W31" s="1103"/>
      <c r="X31" s="1103"/>
      <c r="Y31" s="1103"/>
      <c r="Z31" s="1103"/>
      <c r="AA31" s="1103">
        <v>36</v>
      </c>
      <c r="AB31" s="1103"/>
      <c r="AC31" s="1103"/>
      <c r="AD31" s="1103"/>
      <c r="AE31" s="1104"/>
      <c r="AF31" s="1099">
        <v>732</v>
      </c>
      <c r="AG31" s="1100"/>
      <c r="AH31" s="1100"/>
      <c r="AI31" s="1100"/>
      <c r="AJ31" s="1101"/>
      <c r="AK31" s="1044">
        <v>485</v>
      </c>
      <c r="AL31" s="1035"/>
      <c r="AM31" s="1035"/>
      <c r="AN31" s="1035"/>
      <c r="AO31" s="1035"/>
      <c r="AP31" s="1035">
        <v>3429</v>
      </c>
      <c r="AQ31" s="1035"/>
      <c r="AR31" s="1035"/>
      <c r="AS31" s="1035"/>
      <c r="AT31" s="1035"/>
      <c r="AU31" s="1035">
        <v>2891</v>
      </c>
      <c r="AV31" s="1035"/>
      <c r="AW31" s="1035"/>
      <c r="AX31" s="1035"/>
      <c r="AY31" s="1035"/>
      <c r="AZ31" s="1105" t="s">
        <v>531</v>
      </c>
      <c r="BA31" s="1105"/>
      <c r="BB31" s="1105"/>
      <c r="BC31" s="1105"/>
      <c r="BD31" s="1105"/>
      <c r="BE31" s="1036" t="s">
        <v>362</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363</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344</v>
      </c>
      <c r="B63" s="1001" t="s">
        <v>364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1341</v>
      </c>
      <c r="AG63" s="1023"/>
      <c r="AH63" s="1023"/>
      <c r="AI63" s="1023"/>
      <c r="AJ63" s="1086"/>
      <c r="AK63" s="1087"/>
      <c r="AL63" s="1027"/>
      <c r="AM63" s="1027"/>
      <c r="AN63" s="1027"/>
      <c r="AO63" s="1027"/>
      <c r="AP63" s="1023">
        <f>SUM(AP28:AT62)</f>
        <v>4494</v>
      </c>
      <c r="AQ63" s="1023"/>
      <c r="AR63" s="1023"/>
      <c r="AS63" s="1023"/>
      <c r="AT63" s="1023"/>
      <c r="AU63" s="1023">
        <f>SUM(AU28:AY62)</f>
        <v>3577</v>
      </c>
      <c r="AV63" s="1023"/>
      <c r="AW63" s="1023"/>
      <c r="AX63" s="1023"/>
      <c r="AY63" s="1023"/>
      <c r="AZ63" s="1081"/>
      <c r="BA63" s="1081"/>
      <c r="BB63" s="1081"/>
      <c r="BC63" s="1081"/>
      <c r="BD63" s="1081"/>
      <c r="BE63" s="1024"/>
      <c r="BF63" s="1024"/>
      <c r="BG63" s="1024"/>
      <c r="BH63" s="1024"/>
      <c r="BI63" s="1025"/>
      <c r="BJ63" s="1082" t="s">
        <v>129</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365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366</v>
      </c>
      <c r="B66" s="1060"/>
      <c r="C66" s="1060"/>
      <c r="D66" s="1060"/>
      <c r="E66" s="1060"/>
      <c r="F66" s="1060"/>
      <c r="G66" s="1060"/>
      <c r="H66" s="1060"/>
      <c r="I66" s="1060"/>
      <c r="J66" s="1060"/>
      <c r="K66" s="1060"/>
      <c r="L66" s="1060"/>
      <c r="M66" s="1060"/>
      <c r="N66" s="1060"/>
      <c r="O66" s="1060"/>
      <c r="P66" s="1061"/>
      <c r="Q66" s="1065" t="s">
        <v>367</v>
      </c>
      <c r="R66" s="1066"/>
      <c r="S66" s="1066"/>
      <c r="T66" s="1066"/>
      <c r="U66" s="1067"/>
      <c r="V66" s="1065" t="s">
        <v>350</v>
      </c>
      <c r="W66" s="1066"/>
      <c r="X66" s="1066"/>
      <c r="Y66" s="1066"/>
      <c r="Z66" s="1067"/>
      <c r="AA66" s="1065" t="s">
        <v>368</v>
      </c>
      <c r="AB66" s="1066"/>
      <c r="AC66" s="1066"/>
      <c r="AD66" s="1066"/>
      <c r="AE66" s="1067"/>
      <c r="AF66" s="1071" t="s">
        <v>369</v>
      </c>
      <c r="AG66" s="1072"/>
      <c r="AH66" s="1072"/>
      <c r="AI66" s="1072"/>
      <c r="AJ66" s="1073"/>
      <c r="AK66" s="1065" t="s">
        <v>353</v>
      </c>
      <c r="AL66" s="1060"/>
      <c r="AM66" s="1060"/>
      <c r="AN66" s="1060"/>
      <c r="AO66" s="1061"/>
      <c r="AP66" s="1065" t="s">
        <v>354</v>
      </c>
      <c r="AQ66" s="1066"/>
      <c r="AR66" s="1066"/>
      <c r="AS66" s="1066"/>
      <c r="AT66" s="1067"/>
      <c r="AU66" s="1065" t="s">
        <v>370</v>
      </c>
      <c r="AV66" s="1066"/>
      <c r="AW66" s="1066"/>
      <c r="AX66" s="1066"/>
      <c r="AY66" s="1067"/>
      <c r="AZ66" s="1065" t="s">
        <v>328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551</v>
      </c>
      <c r="C68" s="1050"/>
      <c r="D68" s="1050"/>
      <c r="E68" s="1050"/>
      <c r="F68" s="1050"/>
      <c r="G68" s="1050"/>
      <c r="H68" s="1050"/>
      <c r="I68" s="1050"/>
      <c r="J68" s="1050"/>
      <c r="K68" s="1050"/>
      <c r="L68" s="1050"/>
      <c r="M68" s="1050"/>
      <c r="N68" s="1050"/>
      <c r="O68" s="1050"/>
      <c r="P68" s="1051"/>
      <c r="Q68" s="1052">
        <v>86</v>
      </c>
      <c r="R68" s="1046"/>
      <c r="S68" s="1046"/>
      <c r="T68" s="1046"/>
      <c r="U68" s="1046"/>
      <c r="V68" s="1046">
        <v>83</v>
      </c>
      <c r="W68" s="1046"/>
      <c r="X68" s="1046"/>
      <c r="Y68" s="1046"/>
      <c r="Z68" s="1046"/>
      <c r="AA68" s="1046">
        <v>3</v>
      </c>
      <c r="AB68" s="1046"/>
      <c r="AC68" s="1046"/>
      <c r="AD68" s="1046"/>
      <c r="AE68" s="1046"/>
      <c r="AF68" s="1046">
        <v>3</v>
      </c>
      <c r="AG68" s="1046"/>
      <c r="AH68" s="1046"/>
      <c r="AI68" s="1046"/>
      <c r="AJ68" s="1046"/>
      <c r="AK68" s="1046" t="s">
        <v>475</v>
      </c>
      <c r="AL68" s="1046"/>
      <c r="AM68" s="1046"/>
      <c r="AN68" s="1046"/>
      <c r="AO68" s="1046"/>
      <c r="AP68" s="1046" t="s">
        <v>475</v>
      </c>
      <c r="AQ68" s="1046"/>
      <c r="AR68" s="1046"/>
      <c r="AS68" s="1046"/>
      <c r="AT68" s="1046"/>
      <c r="AU68" s="1046" t="s">
        <v>554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535</v>
      </c>
      <c r="C69" s="1039"/>
      <c r="D69" s="1039"/>
      <c r="E69" s="1039"/>
      <c r="F69" s="1039"/>
      <c r="G69" s="1039"/>
      <c r="H69" s="1039"/>
      <c r="I69" s="1039"/>
      <c r="J69" s="1039"/>
      <c r="K69" s="1039"/>
      <c r="L69" s="1039"/>
      <c r="M69" s="1039"/>
      <c r="N69" s="1039"/>
      <c r="O69" s="1039"/>
      <c r="P69" s="1040"/>
      <c r="Q69" s="1041">
        <v>10461</v>
      </c>
      <c r="R69" s="1035"/>
      <c r="S69" s="1035"/>
      <c r="T69" s="1035"/>
      <c r="U69" s="1035"/>
      <c r="V69" s="1035">
        <v>10445</v>
      </c>
      <c r="W69" s="1035"/>
      <c r="X69" s="1035"/>
      <c r="Y69" s="1035"/>
      <c r="Z69" s="1035"/>
      <c r="AA69" s="1035">
        <v>17</v>
      </c>
      <c r="AB69" s="1035"/>
      <c r="AC69" s="1035"/>
      <c r="AD69" s="1035"/>
      <c r="AE69" s="1035"/>
      <c r="AF69" s="1035">
        <v>17</v>
      </c>
      <c r="AG69" s="1035"/>
      <c r="AH69" s="1035"/>
      <c r="AI69" s="1035"/>
      <c r="AJ69" s="1035"/>
      <c r="AK69" s="1035" t="s">
        <v>475</v>
      </c>
      <c r="AL69" s="1035"/>
      <c r="AM69" s="1035"/>
      <c r="AN69" s="1035"/>
      <c r="AO69" s="1035"/>
      <c r="AP69" s="1035" t="s">
        <v>475</v>
      </c>
      <c r="AQ69" s="1035"/>
      <c r="AR69" s="1035"/>
      <c r="AS69" s="1035"/>
      <c r="AT69" s="1035"/>
      <c r="AU69" s="1035" t="s">
        <v>475</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536</v>
      </c>
      <c r="C70" s="1039"/>
      <c r="D70" s="1039"/>
      <c r="E70" s="1039"/>
      <c r="F70" s="1039"/>
      <c r="G70" s="1039"/>
      <c r="H70" s="1039"/>
      <c r="I70" s="1039"/>
      <c r="J70" s="1039"/>
      <c r="K70" s="1039"/>
      <c r="L70" s="1039"/>
      <c r="M70" s="1039"/>
      <c r="N70" s="1039"/>
      <c r="O70" s="1039"/>
      <c r="P70" s="1040"/>
      <c r="Q70" s="1041">
        <v>63</v>
      </c>
      <c r="R70" s="1035"/>
      <c r="S70" s="1035"/>
      <c r="T70" s="1035"/>
      <c r="U70" s="1035"/>
      <c r="V70" s="1035">
        <v>63</v>
      </c>
      <c r="W70" s="1035"/>
      <c r="X70" s="1035"/>
      <c r="Y70" s="1035"/>
      <c r="Z70" s="1035"/>
      <c r="AA70" s="1035" t="s">
        <v>475</v>
      </c>
      <c r="AB70" s="1035"/>
      <c r="AC70" s="1035"/>
      <c r="AD70" s="1035"/>
      <c r="AE70" s="1035"/>
      <c r="AF70" s="1035" t="s">
        <v>475</v>
      </c>
      <c r="AG70" s="1035"/>
      <c r="AH70" s="1035"/>
      <c r="AI70" s="1035"/>
      <c r="AJ70" s="1035"/>
      <c r="AK70" s="1035" t="s">
        <v>475</v>
      </c>
      <c r="AL70" s="1035"/>
      <c r="AM70" s="1035"/>
      <c r="AN70" s="1035"/>
      <c r="AO70" s="1035"/>
      <c r="AP70" s="1035" t="s">
        <v>475</v>
      </c>
      <c r="AQ70" s="1035"/>
      <c r="AR70" s="1035"/>
      <c r="AS70" s="1035"/>
      <c r="AT70" s="1035"/>
      <c r="AU70" s="1035" t="s">
        <v>475</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552</v>
      </c>
      <c r="C71" s="1039"/>
      <c r="D71" s="1039"/>
      <c r="E71" s="1039"/>
      <c r="F71" s="1039"/>
      <c r="G71" s="1039"/>
      <c r="H71" s="1039"/>
      <c r="I71" s="1039"/>
      <c r="J71" s="1039"/>
      <c r="K71" s="1039"/>
      <c r="L71" s="1039"/>
      <c r="M71" s="1039"/>
      <c r="N71" s="1039"/>
      <c r="O71" s="1039"/>
      <c r="P71" s="1040"/>
      <c r="Q71" s="1041">
        <v>189</v>
      </c>
      <c r="R71" s="1035"/>
      <c r="S71" s="1035"/>
      <c r="T71" s="1035"/>
      <c r="U71" s="1035"/>
      <c r="V71" s="1035">
        <v>182</v>
      </c>
      <c r="W71" s="1035"/>
      <c r="X71" s="1035"/>
      <c r="Y71" s="1035"/>
      <c r="Z71" s="1035"/>
      <c r="AA71" s="1035">
        <v>7</v>
      </c>
      <c r="AB71" s="1035"/>
      <c r="AC71" s="1035"/>
      <c r="AD71" s="1035"/>
      <c r="AE71" s="1035"/>
      <c r="AF71" s="1035">
        <v>7</v>
      </c>
      <c r="AG71" s="1035"/>
      <c r="AH71" s="1035"/>
      <c r="AI71" s="1035"/>
      <c r="AJ71" s="1035"/>
      <c r="AK71" s="1035" t="s">
        <v>475</v>
      </c>
      <c r="AL71" s="1035"/>
      <c r="AM71" s="1035"/>
      <c r="AN71" s="1035"/>
      <c r="AO71" s="1035"/>
      <c r="AP71" s="1035" t="s">
        <v>475</v>
      </c>
      <c r="AQ71" s="1035"/>
      <c r="AR71" s="1035"/>
      <c r="AS71" s="1035"/>
      <c r="AT71" s="1035"/>
      <c r="AU71" s="1035" t="s">
        <v>475</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537</v>
      </c>
      <c r="C72" s="1039"/>
      <c r="D72" s="1039"/>
      <c r="E72" s="1039"/>
      <c r="F72" s="1039"/>
      <c r="G72" s="1039"/>
      <c r="H72" s="1039"/>
      <c r="I72" s="1039"/>
      <c r="J72" s="1039"/>
      <c r="K72" s="1039"/>
      <c r="L72" s="1039"/>
      <c r="M72" s="1039"/>
      <c r="N72" s="1039"/>
      <c r="O72" s="1039"/>
      <c r="P72" s="1040"/>
      <c r="Q72" s="1041">
        <v>25</v>
      </c>
      <c r="R72" s="1035"/>
      <c r="S72" s="1035"/>
      <c r="T72" s="1035"/>
      <c r="U72" s="1035"/>
      <c r="V72" s="1035">
        <v>24</v>
      </c>
      <c r="W72" s="1035"/>
      <c r="X72" s="1035"/>
      <c r="Y72" s="1035"/>
      <c r="Z72" s="1035"/>
      <c r="AA72" s="1035">
        <v>1</v>
      </c>
      <c r="AB72" s="1035"/>
      <c r="AC72" s="1035"/>
      <c r="AD72" s="1035"/>
      <c r="AE72" s="1035"/>
      <c r="AF72" s="1035">
        <v>1</v>
      </c>
      <c r="AG72" s="1035"/>
      <c r="AH72" s="1035"/>
      <c r="AI72" s="1035"/>
      <c r="AJ72" s="1035"/>
      <c r="AK72" s="1035">
        <v>4</v>
      </c>
      <c r="AL72" s="1035"/>
      <c r="AM72" s="1035"/>
      <c r="AN72" s="1035"/>
      <c r="AO72" s="1035"/>
      <c r="AP72" s="1035" t="s">
        <v>475</v>
      </c>
      <c r="AQ72" s="1035"/>
      <c r="AR72" s="1035"/>
      <c r="AS72" s="1035"/>
      <c r="AT72" s="1035"/>
      <c r="AU72" s="1035" t="s">
        <v>475</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538</v>
      </c>
      <c r="C73" s="1039"/>
      <c r="D73" s="1039"/>
      <c r="E73" s="1039"/>
      <c r="F73" s="1039"/>
      <c r="G73" s="1039"/>
      <c r="H73" s="1039"/>
      <c r="I73" s="1039"/>
      <c r="J73" s="1039"/>
      <c r="K73" s="1039"/>
      <c r="L73" s="1039"/>
      <c r="M73" s="1039"/>
      <c r="N73" s="1039"/>
      <c r="O73" s="1039"/>
      <c r="P73" s="1040"/>
      <c r="Q73" s="1041">
        <v>1319</v>
      </c>
      <c r="R73" s="1035"/>
      <c r="S73" s="1035"/>
      <c r="T73" s="1035"/>
      <c r="U73" s="1035"/>
      <c r="V73" s="1035">
        <v>1304</v>
      </c>
      <c r="W73" s="1035"/>
      <c r="X73" s="1035"/>
      <c r="Y73" s="1035"/>
      <c r="Z73" s="1035"/>
      <c r="AA73" s="1035">
        <v>15</v>
      </c>
      <c r="AB73" s="1035"/>
      <c r="AC73" s="1035"/>
      <c r="AD73" s="1035"/>
      <c r="AE73" s="1035"/>
      <c r="AF73" s="1035">
        <v>15</v>
      </c>
      <c r="AG73" s="1035"/>
      <c r="AH73" s="1035"/>
      <c r="AI73" s="1035"/>
      <c r="AJ73" s="1035"/>
      <c r="AK73" s="1035">
        <v>16</v>
      </c>
      <c r="AL73" s="1035"/>
      <c r="AM73" s="1035"/>
      <c r="AN73" s="1035"/>
      <c r="AO73" s="1035"/>
      <c r="AP73" s="1035">
        <v>348</v>
      </c>
      <c r="AQ73" s="1035"/>
      <c r="AR73" s="1035"/>
      <c r="AS73" s="1035"/>
      <c r="AT73" s="1035"/>
      <c r="AU73" s="1035">
        <v>78</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553</v>
      </c>
      <c r="C74" s="1039"/>
      <c r="D74" s="1039"/>
      <c r="E74" s="1039"/>
      <c r="F74" s="1039"/>
      <c r="G74" s="1039"/>
      <c r="H74" s="1039"/>
      <c r="I74" s="1039"/>
      <c r="J74" s="1039"/>
      <c r="K74" s="1039"/>
      <c r="L74" s="1039"/>
      <c r="M74" s="1039"/>
      <c r="N74" s="1039"/>
      <c r="O74" s="1039"/>
      <c r="P74" s="1040"/>
      <c r="Q74" s="1041">
        <v>2</v>
      </c>
      <c r="R74" s="1035"/>
      <c r="S74" s="1035"/>
      <c r="T74" s="1035"/>
      <c r="U74" s="1035"/>
      <c r="V74" s="1035">
        <v>1</v>
      </c>
      <c r="W74" s="1035"/>
      <c r="X74" s="1035"/>
      <c r="Y74" s="1035"/>
      <c r="Z74" s="1035"/>
      <c r="AA74" s="1035">
        <v>1</v>
      </c>
      <c r="AB74" s="1035"/>
      <c r="AC74" s="1035"/>
      <c r="AD74" s="1035"/>
      <c r="AE74" s="1035"/>
      <c r="AF74" s="1035">
        <v>1</v>
      </c>
      <c r="AG74" s="1035"/>
      <c r="AH74" s="1035"/>
      <c r="AI74" s="1035"/>
      <c r="AJ74" s="1035"/>
      <c r="AK74" s="1035" t="s">
        <v>475</v>
      </c>
      <c r="AL74" s="1035"/>
      <c r="AM74" s="1035"/>
      <c r="AN74" s="1035"/>
      <c r="AO74" s="1035"/>
      <c r="AP74" s="1035" t="s">
        <v>475</v>
      </c>
      <c r="AQ74" s="1035"/>
      <c r="AR74" s="1035"/>
      <c r="AS74" s="1035"/>
      <c r="AT74" s="1035"/>
      <c r="AU74" s="1035" t="s">
        <v>475</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t="s">
        <v>539</v>
      </c>
      <c r="C75" s="1039"/>
      <c r="D75" s="1039"/>
      <c r="E75" s="1039"/>
      <c r="F75" s="1039"/>
      <c r="G75" s="1039"/>
      <c r="H75" s="1039"/>
      <c r="I75" s="1039"/>
      <c r="J75" s="1039"/>
      <c r="K75" s="1039"/>
      <c r="L75" s="1039"/>
      <c r="M75" s="1039"/>
      <c r="N75" s="1039"/>
      <c r="O75" s="1039"/>
      <c r="P75" s="1040"/>
      <c r="Q75" s="1042">
        <v>379</v>
      </c>
      <c r="R75" s="1043"/>
      <c r="S75" s="1043"/>
      <c r="T75" s="1043"/>
      <c r="U75" s="1044"/>
      <c r="V75" s="1045">
        <v>370</v>
      </c>
      <c r="W75" s="1043"/>
      <c r="X75" s="1043"/>
      <c r="Y75" s="1043"/>
      <c r="Z75" s="1044"/>
      <c r="AA75" s="1045">
        <v>8</v>
      </c>
      <c r="AB75" s="1043"/>
      <c r="AC75" s="1043"/>
      <c r="AD75" s="1043"/>
      <c r="AE75" s="1044"/>
      <c r="AF75" s="1045">
        <v>8</v>
      </c>
      <c r="AG75" s="1043"/>
      <c r="AH75" s="1043"/>
      <c r="AI75" s="1043"/>
      <c r="AJ75" s="1044"/>
      <c r="AK75" s="1045">
        <v>165</v>
      </c>
      <c r="AL75" s="1043"/>
      <c r="AM75" s="1043"/>
      <c r="AN75" s="1043"/>
      <c r="AO75" s="1044"/>
      <c r="AP75" s="1045" t="s">
        <v>475</v>
      </c>
      <c r="AQ75" s="1043"/>
      <c r="AR75" s="1043"/>
      <c r="AS75" s="1043"/>
      <c r="AT75" s="1044"/>
      <c r="AU75" s="1045" t="s">
        <v>475</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t="s">
        <v>540</v>
      </c>
      <c r="C76" s="1039"/>
      <c r="D76" s="1039"/>
      <c r="E76" s="1039"/>
      <c r="F76" s="1039"/>
      <c r="G76" s="1039"/>
      <c r="H76" s="1039"/>
      <c r="I76" s="1039"/>
      <c r="J76" s="1039"/>
      <c r="K76" s="1039"/>
      <c r="L76" s="1039"/>
      <c r="M76" s="1039"/>
      <c r="N76" s="1039"/>
      <c r="O76" s="1039"/>
      <c r="P76" s="1040"/>
      <c r="Q76" s="1042">
        <v>63</v>
      </c>
      <c r="R76" s="1043"/>
      <c r="S76" s="1043"/>
      <c r="T76" s="1043"/>
      <c r="U76" s="1044"/>
      <c r="V76" s="1045">
        <v>63</v>
      </c>
      <c r="W76" s="1043"/>
      <c r="X76" s="1043"/>
      <c r="Y76" s="1043"/>
      <c r="Z76" s="1044"/>
      <c r="AA76" s="1045" t="s">
        <v>475</v>
      </c>
      <c r="AB76" s="1043"/>
      <c r="AC76" s="1043"/>
      <c r="AD76" s="1043"/>
      <c r="AE76" s="1044"/>
      <c r="AF76" s="1045" t="s">
        <v>475</v>
      </c>
      <c r="AG76" s="1043"/>
      <c r="AH76" s="1043"/>
      <c r="AI76" s="1043"/>
      <c r="AJ76" s="1044"/>
      <c r="AK76" s="1045" t="s">
        <v>475</v>
      </c>
      <c r="AL76" s="1043"/>
      <c r="AM76" s="1043"/>
      <c r="AN76" s="1043"/>
      <c r="AO76" s="1044"/>
      <c r="AP76" s="1045" t="s">
        <v>475</v>
      </c>
      <c r="AQ76" s="1043"/>
      <c r="AR76" s="1043"/>
      <c r="AS76" s="1043"/>
      <c r="AT76" s="1044"/>
      <c r="AU76" s="1045" t="s">
        <v>475</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t="s">
        <v>541</v>
      </c>
      <c r="C77" s="1039"/>
      <c r="D77" s="1039"/>
      <c r="E77" s="1039"/>
      <c r="F77" s="1039"/>
      <c r="G77" s="1039"/>
      <c r="H77" s="1039"/>
      <c r="I77" s="1039"/>
      <c r="J77" s="1039"/>
      <c r="K77" s="1039"/>
      <c r="L77" s="1039"/>
      <c r="M77" s="1039"/>
      <c r="N77" s="1039"/>
      <c r="O77" s="1039"/>
      <c r="P77" s="1040"/>
      <c r="Q77" s="1042">
        <v>1825</v>
      </c>
      <c r="R77" s="1043"/>
      <c r="S77" s="1043"/>
      <c r="T77" s="1043"/>
      <c r="U77" s="1044"/>
      <c r="V77" s="1045">
        <v>1781</v>
      </c>
      <c r="W77" s="1043"/>
      <c r="X77" s="1043"/>
      <c r="Y77" s="1043"/>
      <c r="Z77" s="1044"/>
      <c r="AA77" s="1045">
        <v>44</v>
      </c>
      <c r="AB77" s="1043"/>
      <c r="AC77" s="1043"/>
      <c r="AD77" s="1043"/>
      <c r="AE77" s="1044"/>
      <c r="AF77" s="1045">
        <v>44</v>
      </c>
      <c r="AG77" s="1043"/>
      <c r="AH77" s="1043"/>
      <c r="AI77" s="1043"/>
      <c r="AJ77" s="1044"/>
      <c r="AK77" s="1045" t="s">
        <v>475</v>
      </c>
      <c r="AL77" s="1043"/>
      <c r="AM77" s="1043"/>
      <c r="AN77" s="1043"/>
      <c r="AO77" s="1044"/>
      <c r="AP77" s="1045" t="s">
        <v>475</v>
      </c>
      <c r="AQ77" s="1043"/>
      <c r="AR77" s="1043"/>
      <c r="AS77" s="1043"/>
      <c r="AT77" s="1044"/>
      <c r="AU77" s="1045" t="s">
        <v>475</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t="s">
        <v>542</v>
      </c>
      <c r="C78" s="1039"/>
      <c r="D78" s="1039"/>
      <c r="E78" s="1039"/>
      <c r="F78" s="1039"/>
      <c r="G78" s="1039"/>
      <c r="H78" s="1039"/>
      <c r="I78" s="1039"/>
      <c r="J78" s="1039"/>
      <c r="K78" s="1039"/>
      <c r="L78" s="1039"/>
      <c r="M78" s="1039"/>
      <c r="N78" s="1039"/>
      <c r="O78" s="1039"/>
      <c r="P78" s="1040"/>
      <c r="Q78" s="1041">
        <v>72077</v>
      </c>
      <c r="R78" s="1035"/>
      <c r="S78" s="1035"/>
      <c r="T78" s="1035"/>
      <c r="U78" s="1035"/>
      <c r="V78" s="1035">
        <v>69435</v>
      </c>
      <c r="W78" s="1035"/>
      <c r="X78" s="1035"/>
      <c r="Y78" s="1035"/>
      <c r="Z78" s="1035"/>
      <c r="AA78" s="1035">
        <v>2642</v>
      </c>
      <c r="AB78" s="1035"/>
      <c r="AC78" s="1035"/>
      <c r="AD78" s="1035"/>
      <c r="AE78" s="1035"/>
      <c r="AF78" s="1035">
        <v>2642</v>
      </c>
      <c r="AG78" s="1035"/>
      <c r="AH78" s="1035"/>
      <c r="AI78" s="1035"/>
      <c r="AJ78" s="1035"/>
      <c r="AK78" s="1035">
        <v>1032</v>
      </c>
      <c r="AL78" s="1035"/>
      <c r="AM78" s="1035"/>
      <c r="AN78" s="1035"/>
      <c r="AO78" s="1035"/>
      <c r="AP78" s="1035" t="s">
        <v>475</v>
      </c>
      <c r="AQ78" s="1035"/>
      <c r="AR78" s="1035"/>
      <c r="AS78" s="1035"/>
      <c r="AT78" s="1035"/>
      <c r="AU78" s="1035" t="s">
        <v>475</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t="s">
        <v>543</v>
      </c>
      <c r="C79" s="1039"/>
      <c r="D79" s="1039"/>
      <c r="E79" s="1039"/>
      <c r="F79" s="1039"/>
      <c r="G79" s="1039"/>
      <c r="H79" s="1039"/>
      <c r="I79" s="1039"/>
      <c r="J79" s="1039"/>
      <c r="K79" s="1039"/>
      <c r="L79" s="1039"/>
      <c r="M79" s="1039"/>
      <c r="N79" s="1039"/>
      <c r="O79" s="1039"/>
      <c r="P79" s="1040"/>
      <c r="Q79" s="1041">
        <v>194</v>
      </c>
      <c r="R79" s="1035"/>
      <c r="S79" s="1035"/>
      <c r="T79" s="1035"/>
      <c r="U79" s="1035"/>
      <c r="V79" s="1035">
        <v>161</v>
      </c>
      <c r="W79" s="1035"/>
      <c r="X79" s="1035"/>
      <c r="Y79" s="1035"/>
      <c r="Z79" s="1035"/>
      <c r="AA79" s="1035">
        <v>33</v>
      </c>
      <c r="AB79" s="1035"/>
      <c r="AC79" s="1035"/>
      <c r="AD79" s="1035"/>
      <c r="AE79" s="1035"/>
      <c r="AF79" s="1035">
        <v>33</v>
      </c>
      <c r="AG79" s="1035"/>
      <c r="AH79" s="1035"/>
      <c r="AI79" s="1035"/>
      <c r="AJ79" s="1035"/>
      <c r="AK79" s="1035" t="s">
        <v>475</v>
      </c>
      <c r="AL79" s="1035"/>
      <c r="AM79" s="1035"/>
      <c r="AN79" s="1035"/>
      <c r="AO79" s="1035"/>
      <c r="AP79" s="1035" t="s">
        <v>475</v>
      </c>
      <c r="AQ79" s="1035"/>
      <c r="AR79" s="1035"/>
      <c r="AS79" s="1035"/>
      <c r="AT79" s="1035"/>
      <c r="AU79" s="1035" t="s">
        <v>475</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t="s">
        <v>544</v>
      </c>
      <c r="C80" s="1039"/>
      <c r="D80" s="1039"/>
      <c r="E80" s="1039"/>
      <c r="F80" s="1039"/>
      <c r="G80" s="1039"/>
      <c r="H80" s="1039"/>
      <c r="I80" s="1039"/>
      <c r="J80" s="1039"/>
      <c r="K80" s="1039"/>
      <c r="L80" s="1039"/>
      <c r="M80" s="1039"/>
      <c r="N80" s="1039"/>
      <c r="O80" s="1039"/>
      <c r="P80" s="1040"/>
      <c r="Q80" s="1041">
        <v>814330</v>
      </c>
      <c r="R80" s="1035"/>
      <c r="S80" s="1035"/>
      <c r="T80" s="1035"/>
      <c r="U80" s="1035"/>
      <c r="V80" s="1035">
        <v>784571</v>
      </c>
      <c r="W80" s="1035"/>
      <c r="X80" s="1035"/>
      <c r="Y80" s="1035"/>
      <c r="Z80" s="1035"/>
      <c r="AA80" s="1035">
        <v>29760</v>
      </c>
      <c r="AB80" s="1035"/>
      <c r="AC80" s="1035"/>
      <c r="AD80" s="1035"/>
      <c r="AE80" s="1035"/>
      <c r="AF80" s="1035">
        <v>29760</v>
      </c>
      <c r="AG80" s="1035"/>
      <c r="AH80" s="1035"/>
      <c r="AI80" s="1035"/>
      <c r="AJ80" s="1035"/>
      <c r="AK80" s="1035">
        <v>5568</v>
      </c>
      <c r="AL80" s="1035"/>
      <c r="AM80" s="1035"/>
      <c r="AN80" s="1035"/>
      <c r="AO80" s="1035"/>
      <c r="AP80" s="1035" t="s">
        <v>475</v>
      </c>
      <c r="AQ80" s="1035"/>
      <c r="AR80" s="1035"/>
      <c r="AS80" s="1035"/>
      <c r="AT80" s="1035"/>
      <c r="AU80" s="1035" t="s">
        <v>475</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t="s">
        <v>545</v>
      </c>
      <c r="C81" s="1039"/>
      <c r="D81" s="1039"/>
      <c r="E81" s="1039"/>
      <c r="F81" s="1039"/>
      <c r="G81" s="1039"/>
      <c r="H81" s="1039"/>
      <c r="I81" s="1039"/>
      <c r="J81" s="1039"/>
      <c r="K81" s="1039"/>
      <c r="L81" s="1039"/>
      <c r="M81" s="1039"/>
      <c r="N81" s="1039"/>
      <c r="O81" s="1039"/>
      <c r="P81" s="1040"/>
      <c r="Q81" s="1041">
        <v>984</v>
      </c>
      <c r="R81" s="1035"/>
      <c r="S81" s="1035"/>
      <c r="T81" s="1035"/>
      <c r="U81" s="1035"/>
      <c r="V81" s="1035">
        <v>831</v>
      </c>
      <c r="W81" s="1035"/>
      <c r="X81" s="1035"/>
      <c r="Y81" s="1035"/>
      <c r="Z81" s="1035"/>
      <c r="AA81" s="1035">
        <v>153</v>
      </c>
      <c r="AB81" s="1035"/>
      <c r="AC81" s="1035"/>
      <c r="AD81" s="1035"/>
      <c r="AE81" s="1035"/>
      <c r="AF81" s="1035">
        <v>1219</v>
      </c>
      <c r="AG81" s="1035"/>
      <c r="AH81" s="1035"/>
      <c r="AI81" s="1035"/>
      <c r="AJ81" s="1035"/>
      <c r="AK81" s="1035">
        <v>6</v>
      </c>
      <c r="AL81" s="1035"/>
      <c r="AM81" s="1035"/>
      <c r="AN81" s="1035"/>
      <c r="AO81" s="1035"/>
      <c r="AP81" s="1035">
        <v>3151</v>
      </c>
      <c r="AQ81" s="1035"/>
      <c r="AR81" s="1035"/>
      <c r="AS81" s="1035"/>
      <c r="AT81" s="1035"/>
      <c r="AU81" s="1035" t="s">
        <v>555</v>
      </c>
      <c r="AV81" s="1035"/>
      <c r="AW81" s="1035"/>
      <c r="AX81" s="1035"/>
      <c r="AY81" s="1035"/>
      <c r="AZ81" s="1036" t="s">
        <v>556</v>
      </c>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344</v>
      </c>
      <c r="B88" s="1001" t="s">
        <v>371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33750</v>
      </c>
      <c r="AG88" s="1023"/>
      <c r="AH88" s="1023"/>
      <c r="AI88" s="1023"/>
      <c r="AJ88" s="1023"/>
      <c r="AK88" s="1027"/>
      <c r="AL88" s="1027"/>
      <c r="AM88" s="1027"/>
      <c r="AN88" s="1027"/>
      <c r="AO88" s="1027"/>
      <c r="AP88" s="1023">
        <v>3499</v>
      </c>
      <c r="AQ88" s="1023"/>
      <c r="AR88" s="1023"/>
      <c r="AS88" s="1023"/>
      <c r="AT88" s="1023"/>
      <c r="AU88" s="1023">
        <v>78</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344</v>
      </c>
      <c r="BR102" s="1001" t="s">
        <v>372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SUM(CR7:CV88)</f>
        <v>50</v>
      </c>
      <c r="CS102" s="1017"/>
      <c r="CT102" s="1017"/>
      <c r="CU102" s="1017"/>
      <c r="CV102" s="1018"/>
      <c r="CW102" s="1016" t="s">
        <v>610</v>
      </c>
      <c r="CX102" s="1017"/>
      <c r="CY102" s="1017"/>
      <c r="CZ102" s="1017"/>
      <c r="DA102" s="1018"/>
      <c r="DB102" s="1016" t="s">
        <v>610</v>
      </c>
      <c r="DC102" s="1017"/>
      <c r="DD102" s="1017"/>
      <c r="DE102" s="1017"/>
      <c r="DF102" s="1018"/>
      <c r="DG102" s="1016" t="s">
        <v>610</v>
      </c>
      <c r="DH102" s="1017"/>
      <c r="DI102" s="1017"/>
      <c r="DJ102" s="1017"/>
      <c r="DK102" s="1018"/>
      <c r="DL102" s="1016" t="s">
        <v>610</v>
      </c>
      <c r="DM102" s="1017"/>
      <c r="DN102" s="1017"/>
      <c r="DO102" s="1017"/>
      <c r="DP102" s="1018"/>
      <c r="DQ102" s="1016" t="s">
        <v>610</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373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374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375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376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377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378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379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380</v>
      </c>
      <c r="AB109" s="960"/>
      <c r="AC109" s="960"/>
      <c r="AD109" s="960"/>
      <c r="AE109" s="961"/>
      <c r="AF109" s="962" t="s">
        <v>381</v>
      </c>
      <c r="AG109" s="960"/>
      <c r="AH109" s="960"/>
      <c r="AI109" s="960"/>
      <c r="AJ109" s="961"/>
      <c r="AK109" s="962" t="s">
        <v>273</v>
      </c>
      <c r="AL109" s="960"/>
      <c r="AM109" s="960"/>
      <c r="AN109" s="960"/>
      <c r="AO109" s="961"/>
      <c r="AP109" s="962" t="s">
        <v>382</v>
      </c>
      <c r="AQ109" s="960"/>
      <c r="AR109" s="960"/>
      <c r="AS109" s="960"/>
      <c r="AT109" s="993"/>
      <c r="AU109" s="959" t="s">
        <v>379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380</v>
      </c>
      <c r="BR109" s="960"/>
      <c r="BS109" s="960"/>
      <c r="BT109" s="960"/>
      <c r="BU109" s="961"/>
      <c r="BV109" s="962" t="s">
        <v>381</v>
      </c>
      <c r="BW109" s="960"/>
      <c r="BX109" s="960"/>
      <c r="BY109" s="960"/>
      <c r="BZ109" s="961"/>
      <c r="CA109" s="962" t="s">
        <v>273</v>
      </c>
      <c r="CB109" s="960"/>
      <c r="CC109" s="960"/>
      <c r="CD109" s="960"/>
      <c r="CE109" s="961"/>
      <c r="CF109" s="1000" t="s">
        <v>382</v>
      </c>
      <c r="CG109" s="1000"/>
      <c r="CH109" s="1000"/>
      <c r="CI109" s="1000"/>
      <c r="CJ109" s="1000"/>
      <c r="CK109" s="962" t="s">
        <v>383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380</v>
      </c>
      <c r="DH109" s="960"/>
      <c r="DI109" s="960"/>
      <c r="DJ109" s="960"/>
      <c r="DK109" s="961"/>
      <c r="DL109" s="962" t="s">
        <v>381</v>
      </c>
      <c r="DM109" s="960"/>
      <c r="DN109" s="960"/>
      <c r="DO109" s="960"/>
      <c r="DP109" s="961"/>
      <c r="DQ109" s="962" t="s">
        <v>273</v>
      </c>
      <c r="DR109" s="960"/>
      <c r="DS109" s="960"/>
      <c r="DT109" s="960"/>
      <c r="DU109" s="961"/>
      <c r="DV109" s="962" t="s">
        <v>382</v>
      </c>
      <c r="DW109" s="960"/>
      <c r="DX109" s="960"/>
      <c r="DY109" s="960"/>
      <c r="DZ109" s="993"/>
    </row>
    <row r="110" spans="1:131" s="226" customFormat="1" ht="26.25" customHeight="1">
      <c r="A110" s="871" t="s">
        <v>384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1066708</v>
      </c>
      <c r="AB110" s="953"/>
      <c r="AC110" s="953"/>
      <c r="AD110" s="953"/>
      <c r="AE110" s="954"/>
      <c r="AF110" s="955">
        <v>1059213</v>
      </c>
      <c r="AG110" s="953"/>
      <c r="AH110" s="953"/>
      <c r="AI110" s="953"/>
      <c r="AJ110" s="954"/>
      <c r="AK110" s="955">
        <v>1159313</v>
      </c>
      <c r="AL110" s="953"/>
      <c r="AM110" s="953"/>
      <c r="AN110" s="953"/>
      <c r="AO110" s="954"/>
      <c r="AP110" s="956">
        <v>21.8</v>
      </c>
      <c r="AQ110" s="957"/>
      <c r="AR110" s="957"/>
      <c r="AS110" s="957"/>
      <c r="AT110" s="958"/>
      <c r="AU110" s="994" t="s">
        <v>72</v>
      </c>
      <c r="AV110" s="995"/>
      <c r="AW110" s="995"/>
      <c r="AX110" s="995"/>
      <c r="AY110" s="995"/>
      <c r="AZ110" s="924" t="s">
        <v>385</v>
      </c>
      <c r="BA110" s="872"/>
      <c r="BB110" s="872"/>
      <c r="BC110" s="872"/>
      <c r="BD110" s="872"/>
      <c r="BE110" s="872"/>
      <c r="BF110" s="872"/>
      <c r="BG110" s="872"/>
      <c r="BH110" s="872"/>
      <c r="BI110" s="872"/>
      <c r="BJ110" s="872"/>
      <c r="BK110" s="872"/>
      <c r="BL110" s="872"/>
      <c r="BM110" s="872"/>
      <c r="BN110" s="872"/>
      <c r="BO110" s="872"/>
      <c r="BP110" s="873"/>
      <c r="BQ110" s="925">
        <v>11189931</v>
      </c>
      <c r="BR110" s="906"/>
      <c r="BS110" s="906"/>
      <c r="BT110" s="906"/>
      <c r="BU110" s="906"/>
      <c r="BV110" s="906">
        <v>12862389</v>
      </c>
      <c r="BW110" s="906"/>
      <c r="BX110" s="906"/>
      <c r="BY110" s="906"/>
      <c r="BZ110" s="906"/>
      <c r="CA110" s="906">
        <v>12733251</v>
      </c>
      <c r="CB110" s="906"/>
      <c r="CC110" s="906"/>
      <c r="CD110" s="906"/>
      <c r="CE110" s="906"/>
      <c r="CF110" s="930">
        <v>239.2</v>
      </c>
      <c r="CG110" s="931"/>
      <c r="CH110" s="931"/>
      <c r="CI110" s="931"/>
      <c r="CJ110" s="931"/>
      <c r="CK110" s="990" t="s">
        <v>386</v>
      </c>
      <c r="CL110" s="883"/>
      <c r="CM110" s="924" t="s">
        <v>387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388</v>
      </c>
      <c r="DH110" s="906"/>
      <c r="DI110" s="906"/>
      <c r="DJ110" s="906"/>
      <c r="DK110" s="906"/>
      <c r="DL110" s="906" t="s">
        <v>346</v>
      </c>
      <c r="DM110" s="906"/>
      <c r="DN110" s="906"/>
      <c r="DO110" s="906"/>
      <c r="DP110" s="906"/>
      <c r="DQ110" s="906" t="s">
        <v>388</v>
      </c>
      <c r="DR110" s="906"/>
      <c r="DS110" s="906"/>
      <c r="DT110" s="906"/>
      <c r="DU110" s="906"/>
      <c r="DV110" s="907" t="s">
        <v>346</v>
      </c>
      <c r="DW110" s="907"/>
      <c r="DX110" s="907"/>
      <c r="DY110" s="907"/>
      <c r="DZ110" s="908"/>
    </row>
    <row r="111" spans="1:131" s="226" customFormat="1" ht="26.25" customHeight="1">
      <c r="A111" s="838" t="s">
        <v>389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129</v>
      </c>
      <c r="AB111" s="983"/>
      <c r="AC111" s="983"/>
      <c r="AD111" s="983"/>
      <c r="AE111" s="984"/>
      <c r="AF111" s="985" t="s">
        <v>390</v>
      </c>
      <c r="AG111" s="983"/>
      <c r="AH111" s="983"/>
      <c r="AI111" s="983"/>
      <c r="AJ111" s="984"/>
      <c r="AK111" s="985" t="s">
        <v>388</v>
      </c>
      <c r="AL111" s="983"/>
      <c r="AM111" s="983"/>
      <c r="AN111" s="983"/>
      <c r="AO111" s="984"/>
      <c r="AP111" s="986" t="s">
        <v>129</v>
      </c>
      <c r="AQ111" s="987"/>
      <c r="AR111" s="987"/>
      <c r="AS111" s="987"/>
      <c r="AT111" s="988"/>
      <c r="AU111" s="996"/>
      <c r="AV111" s="997"/>
      <c r="AW111" s="997"/>
      <c r="AX111" s="997"/>
      <c r="AY111" s="997"/>
      <c r="AZ111" s="879" t="s">
        <v>391</v>
      </c>
      <c r="BA111" s="816"/>
      <c r="BB111" s="816"/>
      <c r="BC111" s="816"/>
      <c r="BD111" s="816"/>
      <c r="BE111" s="816"/>
      <c r="BF111" s="816"/>
      <c r="BG111" s="816"/>
      <c r="BH111" s="816"/>
      <c r="BI111" s="816"/>
      <c r="BJ111" s="816"/>
      <c r="BK111" s="816"/>
      <c r="BL111" s="816"/>
      <c r="BM111" s="816"/>
      <c r="BN111" s="816"/>
      <c r="BO111" s="816"/>
      <c r="BP111" s="817"/>
      <c r="BQ111" s="880" t="s">
        <v>129</v>
      </c>
      <c r="BR111" s="881"/>
      <c r="BS111" s="881"/>
      <c r="BT111" s="881"/>
      <c r="BU111" s="881"/>
      <c r="BV111" s="881" t="s">
        <v>346</v>
      </c>
      <c r="BW111" s="881"/>
      <c r="BX111" s="881"/>
      <c r="BY111" s="881"/>
      <c r="BZ111" s="881"/>
      <c r="CA111" s="881" t="s">
        <v>390</v>
      </c>
      <c r="CB111" s="881"/>
      <c r="CC111" s="881"/>
      <c r="CD111" s="881"/>
      <c r="CE111" s="881"/>
      <c r="CF111" s="939" t="s">
        <v>129</v>
      </c>
      <c r="CG111" s="940"/>
      <c r="CH111" s="940"/>
      <c r="CI111" s="940"/>
      <c r="CJ111" s="940"/>
      <c r="CK111" s="991"/>
      <c r="CL111" s="885"/>
      <c r="CM111" s="879" t="s">
        <v>392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388</v>
      </c>
      <c r="DH111" s="881"/>
      <c r="DI111" s="881"/>
      <c r="DJ111" s="881"/>
      <c r="DK111" s="881"/>
      <c r="DL111" s="881" t="s">
        <v>129</v>
      </c>
      <c r="DM111" s="881"/>
      <c r="DN111" s="881"/>
      <c r="DO111" s="881"/>
      <c r="DP111" s="881"/>
      <c r="DQ111" s="881" t="s">
        <v>390</v>
      </c>
      <c r="DR111" s="881"/>
      <c r="DS111" s="881"/>
      <c r="DT111" s="881"/>
      <c r="DU111" s="881"/>
      <c r="DV111" s="858" t="s">
        <v>388</v>
      </c>
      <c r="DW111" s="858"/>
      <c r="DX111" s="858"/>
      <c r="DY111" s="858"/>
      <c r="DZ111" s="859"/>
    </row>
    <row r="112" spans="1:131" s="226" customFormat="1" ht="26.25" customHeight="1">
      <c r="A112" s="976" t="s">
        <v>393</v>
      </c>
      <c r="B112" s="977"/>
      <c r="C112" s="816" t="s">
        <v>394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346</v>
      </c>
      <c r="AG112" s="844"/>
      <c r="AH112" s="844"/>
      <c r="AI112" s="844"/>
      <c r="AJ112" s="845"/>
      <c r="AK112" s="846" t="s">
        <v>346</v>
      </c>
      <c r="AL112" s="844"/>
      <c r="AM112" s="844"/>
      <c r="AN112" s="844"/>
      <c r="AO112" s="845"/>
      <c r="AP112" s="888" t="s">
        <v>129</v>
      </c>
      <c r="AQ112" s="889"/>
      <c r="AR112" s="889"/>
      <c r="AS112" s="889"/>
      <c r="AT112" s="890"/>
      <c r="AU112" s="996"/>
      <c r="AV112" s="997"/>
      <c r="AW112" s="997"/>
      <c r="AX112" s="997"/>
      <c r="AY112" s="997"/>
      <c r="AZ112" s="879" t="s">
        <v>395</v>
      </c>
      <c r="BA112" s="816"/>
      <c r="BB112" s="816"/>
      <c r="BC112" s="816"/>
      <c r="BD112" s="816"/>
      <c r="BE112" s="816"/>
      <c r="BF112" s="816"/>
      <c r="BG112" s="816"/>
      <c r="BH112" s="816"/>
      <c r="BI112" s="816"/>
      <c r="BJ112" s="816"/>
      <c r="BK112" s="816"/>
      <c r="BL112" s="816"/>
      <c r="BM112" s="816"/>
      <c r="BN112" s="816"/>
      <c r="BO112" s="816"/>
      <c r="BP112" s="817"/>
      <c r="BQ112" s="880">
        <v>3364738</v>
      </c>
      <c r="BR112" s="881"/>
      <c r="BS112" s="881"/>
      <c r="BT112" s="881"/>
      <c r="BU112" s="881"/>
      <c r="BV112" s="881">
        <v>3413268</v>
      </c>
      <c r="BW112" s="881"/>
      <c r="BX112" s="881"/>
      <c r="BY112" s="881"/>
      <c r="BZ112" s="881"/>
      <c r="CA112" s="881">
        <v>3576805</v>
      </c>
      <c r="CB112" s="881"/>
      <c r="CC112" s="881"/>
      <c r="CD112" s="881"/>
      <c r="CE112" s="881"/>
      <c r="CF112" s="939">
        <v>67.2</v>
      </c>
      <c r="CG112" s="940"/>
      <c r="CH112" s="940"/>
      <c r="CI112" s="940"/>
      <c r="CJ112" s="940"/>
      <c r="CK112" s="991"/>
      <c r="CL112" s="885"/>
      <c r="CM112" s="879" t="s">
        <v>396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129</v>
      </c>
      <c r="DH112" s="881"/>
      <c r="DI112" s="881"/>
      <c r="DJ112" s="881"/>
      <c r="DK112" s="881"/>
      <c r="DL112" s="881" t="s">
        <v>129</v>
      </c>
      <c r="DM112" s="881"/>
      <c r="DN112" s="881"/>
      <c r="DO112" s="881"/>
      <c r="DP112" s="881"/>
      <c r="DQ112" s="881" t="s">
        <v>390</v>
      </c>
      <c r="DR112" s="881"/>
      <c r="DS112" s="881"/>
      <c r="DT112" s="881"/>
      <c r="DU112" s="881"/>
      <c r="DV112" s="858" t="s">
        <v>129</v>
      </c>
      <c r="DW112" s="858"/>
      <c r="DX112" s="858"/>
      <c r="DY112" s="858"/>
      <c r="DZ112" s="859"/>
    </row>
    <row r="113" spans="1:130" s="226" customFormat="1" ht="26.25" customHeight="1">
      <c r="A113" s="978"/>
      <c r="B113" s="979"/>
      <c r="C113" s="816" t="s">
        <v>397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254844</v>
      </c>
      <c r="AB113" s="983"/>
      <c r="AC113" s="983"/>
      <c r="AD113" s="983"/>
      <c r="AE113" s="984"/>
      <c r="AF113" s="985">
        <v>256568</v>
      </c>
      <c r="AG113" s="983"/>
      <c r="AH113" s="983"/>
      <c r="AI113" s="983"/>
      <c r="AJ113" s="984"/>
      <c r="AK113" s="985">
        <v>276211</v>
      </c>
      <c r="AL113" s="983"/>
      <c r="AM113" s="983"/>
      <c r="AN113" s="983"/>
      <c r="AO113" s="984"/>
      <c r="AP113" s="986">
        <v>5.2</v>
      </c>
      <c r="AQ113" s="987"/>
      <c r="AR113" s="987"/>
      <c r="AS113" s="987"/>
      <c r="AT113" s="988"/>
      <c r="AU113" s="996"/>
      <c r="AV113" s="997"/>
      <c r="AW113" s="997"/>
      <c r="AX113" s="997"/>
      <c r="AY113" s="997"/>
      <c r="AZ113" s="879" t="s">
        <v>398</v>
      </c>
      <c r="BA113" s="816"/>
      <c r="BB113" s="816"/>
      <c r="BC113" s="816"/>
      <c r="BD113" s="816"/>
      <c r="BE113" s="816"/>
      <c r="BF113" s="816"/>
      <c r="BG113" s="816"/>
      <c r="BH113" s="816"/>
      <c r="BI113" s="816"/>
      <c r="BJ113" s="816"/>
      <c r="BK113" s="816"/>
      <c r="BL113" s="816"/>
      <c r="BM113" s="816"/>
      <c r="BN113" s="816"/>
      <c r="BO113" s="816"/>
      <c r="BP113" s="817"/>
      <c r="BQ113" s="880">
        <v>103442</v>
      </c>
      <c r="BR113" s="881"/>
      <c r="BS113" s="881"/>
      <c r="BT113" s="881"/>
      <c r="BU113" s="881"/>
      <c r="BV113" s="881">
        <v>85367</v>
      </c>
      <c r="BW113" s="881"/>
      <c r="BX113" s="881"/>
      <c r="BY113" s="881"/>
      <c r="BZ113" s="881"/>
      <c r="CA113" s="881">
        <v>78224</v>
      </c>
      <c r="CB113" s="881"/>
      <c r="CC113" s="881"/>
      <c r="CD113" s="881"/>
      <c r="CE113" s="881"/>
      <c r="CF113" s="939">
        <v>1.5</v>
      </c>
      <c r="CG113" s="940"/>
      <c r="CH113" s="940"/>
      <c r="CI113" s="940"/>
      <c r="CJ113" s="940"/>
      <c r="CK113" s="991"/>
      <c r="CL113" s="885"/>
      <c r="CM113" s="879" t="s">
        <v>399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390</v>
      </c>
      <c r="DH113" s="844"/>
      <c r="DI113" s="844"/>
      <c r="DJ113" s="844"/>
      <c r="DK113" s="845"/>
      <c r="DL113" s="846" t="s">
        <v>390</v>
      </c>
      <c r="DM113" s="844"/>
      <c r="DN113" s="844"/>
      <c r="DO113" s="844"/>
      <c r="DP113" s="845"/>
      <c r="DQ113" s="846" t="s">
        <v>129</v>
      </c>
      <c r="DR113" s="844"/>
      <c r="DS113" s="844"/>
      <c r="DT113" s="844"/>
      <c r="DU113" s="845"/>
      <c r="DV113" s="888" t="s">
        <v>129</v>
      </c>
      <c r="DW113" s="889"/>
      <c r="DX113" s="889"/>
      <c r="DY113" s="889"/>
      <c r="DZ113" s="890"/>
    </row>
    <row r="114" spans="1:130" s="226" customFormat="1" ht="26.25" customHeight="1">
      <c r="A114" s="978"/>
      <c r="B114" s="979"/>
      <c r="C114" s="816" t="s">
        <v>400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421</v>
      </c>
      <c r="AB114" s="844"/>
      <c r="AC114" s="844"/>
      <c r="AD114" s="844"/>
      <c r="AE114" s="845"/>
      <c r="AF114" s="846">
        <v>611</v>
      </c>
      <c r="AG114" s="844"/>
      <c r="AH114" s="844"/>
      <c r="AI114" s="844"/>
      <c r="AJ114" s="845"/>
      <c r="AK114" s="846">
        <v>260</v>
      </c>
      <c r="AL114" s="844"/>
      <c r="AM114" s="844"/>
      <c r="AN114" s="844"/>
      <c r="AO114" s="845"/>
      <c r="AP114" s="888">
        <v>0</v>
      </c>
      <c r="AQ114" s="889"/>
      <c r="AR114" s="889"/>
      <c r="AS114" s="889"/>
      <c r="AT114" s="890"/>
      <c r="AU114" s="996"/>
      <c r="AV114" s="997"/>
      <c r="AW114" s="997"/>
      <c r="AX114" s="997"/>
      <c r="AY114" s="997"/>
      <c r="AZ114" s="879" t="s">
        <v>401</v>
      </c>
      <c r="BA114" s="816"/>
      <c r="BB114" s="816"/>
      <c r="BC114" s="816"/>
      <c r="BD114" s="816"/>
      <c r="BE114" s="816"/>
      <c r="BF114" s="816"/>
      <c r="BG114" s="816"/>
      <c r="BH114" s="816"/>
      <c r="BI114" s="816"/>
      <c r="BJ114" s="816"/>
      <c r="BK114" s="816"/>
      <c r="BL114" s="816"/>
      <c r="BM114" s="816"/>
      <c r="BN114" s="816"/>
      <c r="BO114" s="816"/>
      <c r="BP114" s="817"/>
      <c r="BQ114" s="880">
        <v>2203315</v>
      </c>
      <c r="BR114" s="881"/>
      <c r="BS114" s="881"/>
      <c r="BT114" s="881"/>
      <c r="BU114" s="881"/>
      <c r="BV114" s="881">
        <v>2148887</v>
      </c>
      <c r="BW114" s="881"/>
      <c r="BX114" s="881"/>
      <c r="BY114" s="881"/>
      <c r="BZ114" s="881"/>
      <c r="CA114" s="881">
        <v>2078285</v>
      </c>
      <c r="CB114" s="881"/>
      <c r="CC114" s="881"/>
      <c r="CD114" s="881"/>
      <c r="CE114" s="881"/>
      <c r="CF114" s="939">
        <v>39</v>
      </c>
      <c r="CG114" s="940"/>
      <c r="CH114" s="940"/>
      <c r="CI114" s="940"/>
      <c r="CJ114" s="940"/>
      <c r="CK114" s="991"/>
      <c r="CL114" s="885"/>
      <c r="CM114" s="879" t="s">
        <v>402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346</v>
      </c>
      <c r="DH114" s="844"/>
      <c r="DI114" s="844"/>
      <c r="DJ114" s="844"/>
      <c r="DK114" s="845"/>
      <c r="DL114" s="846" t="s">
        <v>388</v>
      </c>
      <c r="DM114" s="844"/>
      <c r="DN114" s="844"/>
      <c r="DO114" s="844"/>
      <c r="DP114" s="845"/>
      <c r="DQ114" s="846" t="s">
        <v>346</v>
      </c>
      <c r="DR114" s="844"/>
      <c r="DS114" s="844"/>
      <c r="DT114" s="844"/>
      <c r="DU114" s="845"/>
      <c r="DV114" s="888" t="s">
        <v>390</v>
      </c>
      <c r="DW114" s="889"/>
      <c r="DX114" s="889"/>
      <c r="DY114" s="889"/>
      <c r="DZ114" s="890"/>
    </row>
    <row r="115" spans="1:130" s="226" customFormat="1" ht="26.25" customHeight="1">
      <c r="A115" s="978"/>
      <c r="B115" s="979"/>
      <c r="C115" s="816" t="s">
        <v>403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17716</v>
      </c>
      <c r="AB115" s="983"/>
      <c r="AC115" s="983"/>
      <c r="AD115" s="983"/>
      <c r="AE115" s="984"/>
      <c r="AF115" s="985">
        <v>17557</v>
      </c>
      <c r="AG115" s="983"/>
      <c r="AH115" s="983"/>
      <c r="AI115" s="983"/>
      <c r="AJ115" s="984"/>
      <c r="AK115" s="985">
        <v>17314</v>
      </c>
      <c r="AL115" s="983"/>
      <c r="AM115" s="983"/>
      <c r="AN115" s="983"/>
      <c r="AO115" s="984"/>
      <c r="AP115" s="986">
        <v>0.3</v>
      </c>
      <c r="AQ115" s="987"/>
      <c r="AR115" s="987"/>
      <c r="AS115" s="987"/>
      <c r="AT115" s="988"/>
      <c r="AU115" s="996"/>
      <c r="AV115" s="997"/>
      <c r="AW115" s="997"/>
      <c r="AX115" s="997"/>
      <c r="AY115" s="997"/>
      <c r="AZ115" s="879" t="s">
        <v>404</v>
      </c>
      <c r="BA115" s="816"/>
      <c r="BB115" s="816"/>
      <c r="BC115" s="816"/>
      <c r="BD115" s="816"/>
      <c r="BE115" s="816"/>
      <c r="BF115" s="816"/>
      <c r="BG115" s="816"/>
      <c r="BH115" s="816"/>
      <c r="BI115" s="816"/>
      <c r="BJ115" s="816"/>
      <c r="BK115" s="816"/>
      <c r="BL115" s="816"/>
      <c r="BM115" s="816"/>
      <c r="BN115" s="816"/>
      <c r="BO115" s="816"/>
      <c r="BP115" s="817"/>
      <c r="BQ115" s="880" t="s">
        <v>129</v>
      </c>
      <c r="BR115" s="881"/>
      <c r="BS115" s="881"/>
      <c r="BT115" s="881"/>
      <c r="BU115" s="881"/>
      <c r="BV115" s="881" t="s">
        <v>388</v>
      </c>
      <c r="BW115" s="881"/>
      <c r="BX115" s="881"/>
      <c r="BY115" s="881"/>
      <c r="BZ115" s="881"/>
      <c r="CA115" s="881" t="s">
        <v>390</v>
      </c>
      <c r="CB115" s="881"/>
      <c r="CC115" s="881"/>
      <c r="CD115" s="881"/>
      <c r="CE115" s="881"/>
      <c r="CF115" s="939" t="s">
        <v>346</v>
      </c>
      <c r="CG115" s="940"/>
      <c r="CH115" s="940"/>
      <c r="CI115" s="940"/>
      <c r="CJ115" s="940"/>
      <c r="CK115" s="991"/>
      <c r="CL115" s="885"/>
      <c r="CM115" s="879" t="s">
        <v>405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346</v>
      </c>
      <c r="DH115" s="844"/>
      <c r="DI115" s="844"/>
      <c r="DJ115" s="844"/>
      <c r="DK115" s="845"/>
      <c r="DL115" s="846" t="s">
        <v>129</v>
      </c>
      <c r="DM115" s="844"/>
      <c r="DN115" s="844"/>
      <c r="DO115" s="844"/>
      <c r="DP115" s="845"/>
      <c r="DQ115" s="846" t="s">
        <v>346</v>
      </c>
      <c r="DR115" s="844"/>
      <c r="DS115" s="844"/>
      <c r="DT115" s="844"/>
      <c r="DU115" s="845"/>
      <c r="DV115" s="888" t="s">
        <v>346</v>
      </c>
      <c r="DW115" s="889"/>
      <c r="DX115" s="889"/>
      <c r="DY115" s="889"/>
      <c r="DZ115" s="890"/>
    </row>
    <row r="116" spans="1:130" s="226" customFormat="1" ht="26.25" customHeight="1">
      <c r="A116" s="980"/>
      <c r="B116" s="981"/>
      <c r="C116" s="903" t="s">
        <v>406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55</v>
      </c>
      <c r="AB116" s="844"/>
      <c r="AC116" s="844"/>
      <c r="AD116" s="844"/>
      <c r="AE116" s="845"/>
      <c r="AF116" s="846">
        <v>19</v>
      </c>
      <c r="AG116" s="844"/>
      <c r="AH116" s="844"/>
      <c r="AI116" s="844"/>
      <c r="AJ116" s="845"/>
      <c r="AK116" s="846">
        <v>19</v>
      </c>
      <c r="AL116" s="844"/>
      <c r="AM116" s="844"/>
      <c r="AN116" s="844"/>
      <c r="AO116" s="845"/>
      <c r="AP116" s="888">
        <v>0</v>
      </c>
      <c r="AQ116" s="889"/>
      <c r="AR116" s="889"/>
      <c r="AS116" s="889"/>
      <c r="AT116" s="890"/>
      <c r="AU116" s="996"/>
      <c r="AV116" s="997"/>
      <c r="AW116" s="997"/>
      <c r="AX116" s="997"/>
      <c r="AY116" s="997"/>
      <c r="AZ116" s="973" t="s">
        <v>407</v>
      </c>
      <c r="BA116" s="974"/>
      <c r="BB116" s="974"/>
      <c r="BC116" s="974"/>
      <c r="BD116" s="974"/>
      <c r="BE116" s="974"/>
      <c r="BF116" s="974"/>
      <c r="BG116" s="974"/>
      <c r="BH116" s="974"/>
      <c r="BI116" s="974"/>
      <c r="BJ116" s="974"/>
      <c r="BK116" s="974"/>
      <c r="BL116" s="974"/>
      <c r="BM116" s="974"/>
      <c r="BN116" s="974"/>
      <c r="BO116" s="974"/>
      <c r="BP116" s="975"/>
      <c r="BQ116" s="880" t="s">
        <v>390</v>
      </c>
      <c r="BR116" s="881"/>
      <c r="BS116" s="881"/>
      <c r="BT116" s="881"/>
      <c r="BU116" s="881"/>
      <c r="BV116" s="881" t="s">
        <v>129</v>
      </c>
      <c r="BW116" s="881"/>
      <c r="BX116" s="881"/>
      <c r="BY116" s="881"/>
      <c r="BZ116" s="881"/>
      <c r="CA116" s="881" t="s">
        <v>129</v>
      </c>
      <c r="CB116" s="881"/>
      <c r="CC116" s="881"/>
      <c r="CD116" s="881"/>
      <c r="CE116" s="881"/>
      <c r="CF116" s="939" t="s">
        <v>388</v>
      </c>
      <c r="CG116" s="940"/>
      <c r="CH116" s="940"/>
      <c r="CI116" s="940"/>
      <c r="CJ116" s="940"/>
      <c r="CK116" s="991"/>
      <c r="CL116" s="885"/>
      <c r="CM116" s="879" t="s">
        <v>408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129</v>
      </c>
      <c r="DH116" s="844"/>
      <c r="DI116" s="844"/>
      <c r="DJ116" s="844"/>
      <c r="DK116" s="845"/>
      <c r="DL116" s="846" t="s">
        <v>129</v>
      </c>
      <c r="DM116" s="844"/>
      <c r="DN116" s="844"/>
      <c r="DO116" s="844"/>
      <c r="DP116" s="845"/>
      <c r="DQ116" s="846" t="s">
        <v>388</v>
      </c>
      <c r="DR116" s="844"/>
      <c r="DS116" s="844"/>
      <c r="DT116" s="844"/>
      <c r="DU116" s="845"/>
      <c r="DV116" s="888" t="s">
        <v>129</v>
      </c>
      <c r="DW116" s="889"/>
      <c r="DX116" s="889"/>
      <c r="DY116" s="889"/>
      <c r="DZ116" s="890"/>
    </row>
    <row r="117" spans="1:130" s="226" customFormat="1" ht="26.25" customHeight="1">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409</v>
      </c>
      <c r="Z117" s="961"/>
      <c r="AA117" s="966">
        <v>1339744</v>
      </c>
      <c r="AB117" s="967"/>
      <c r="AC117" s="967"/>
      <c r="AD117" s="967"/>
      <c r="AE117" s="968"/>
      <c r="AF117" s="969">
        <v>1333968</v>
      </c>
      <c r="AG117" s="967"/>
      <c r="AH117" s="967"/>
      <c r="AI117" s="967"/>
      <c r="AJ117" s="968"/>
      <c r="AK117" s="969">
        <v>1453117</v>
      </c>
      <c r="AL117" s="967"/>
      <c r="AM117" s="967"/>
      <c r="AN117" s="967"/>
      <c r="AO117" s="968"/>
      <c r="AP117" s="970"/>
      <c r="AQ117" s="971"/>
      <c r="AR117" s="971"/>
      <c r="AS117" s="971"/>
      <c r="AT117" s="972"/>
      <c r="AU117" s="996"/>
      <c r="AV117" s="997"/>
      <c r="AW117" s="997"/>
      <c r="AX117" s="997"/>
      <c r="AY117" s="997"/>
      <c r="AZ117" s="927" t="s">
        <v>410</v>
      </c>
      <c r="BA117" s="928"/>
      <c r="BB117" s="928"/>
      <c r="BC117" s="928"/>
      <c r="BD117" s="928"/>
      <c r="BE117" s="928"/>
      <c r="BF117" s="928"/>
      <c r="BG117" s="928"/>
      <c r="BH117" s="928"/>
      <c r="BI117" s="928"/>
      <c r="BJ117" s="928"/>
      <c r="BK117" s="928"/>
      <c r="BL117" s="928"/>
      <c r="BM117" s="928"/>
      <c r="BN117" s="928"/>
      <c r="BO117" s="928"/>
      <c r="BP117" s="929"/>
      <c r="BQ117" s="880" t="s">
        <v>346</v>
      </c>
      <c r="BR117" s="881"/>
      <c r="BS117" s="881"/>
      <c r="BT117" s="881"/>
      <c r="BU117" s="881"/>
      <c r="BV117" s="881" t="s">
        <v>346</v>
      </c>
      <c r="BW117" s="881"/>
      <c r="BX117" s="881"/>
      <c r="BY117" s="881"/>
      <c r="BZ117" s="881"/>
      <c r="CA117" s="881" t="s">
        <v>129</v>
      </c>
      <c r="CB117" s="881"/>
      <c r="CC117" s="881"/>
      <c r="CD117" s="881"/>
      <c r="CE117" s="881"/>
      <c r="CF117" s="939" t="s">
        <v>346</v>
      </c>
      <c r="CG117" s="940"/>
      <c r="CH117" s="940"/>
      <c r="CI117" s="940"/>
      <c r="CJ117" s="940"/>
      <c r="CK117" s="991"/>
      <c r="CL117" s="885"/>
      <c r="CM117" s="879" t="s">
        <v>411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346</v>
      </c>
      <c r="DH117" s="844"/>
      <c r="DI117" s="844"/>
      <c r="DJ117" s="844"/>
      <c r="DK117" s="845"/>
      <c r="DL117" s="846" t="s">
        <v>129</v>
      </c>
      <c r="DM117" s="844"/>
      <c r="DN117" s="844"/>
      <c r="DO117" s="844"/>
      <c r="DP117" s="845"/>
      <c r="DQ117" s="846" t="s">
        <v>346</v>
      </c>
      <c r="DR117" s="844"/>
      <c r="DS117" s="844"/>
      <c r="DT117" s="844"/>
      <c r="DU117" s="845"/>
      <c r="DV117" s="888" t="s">
        <v>129</v>
      </c>
      <c r="DW117" s="889"/>
      <c r="DX117" s="889"/>
      <c r="DY117" s="889"/>
      <c r="DZ117" s="890"/>
    </row>
    <row r="118" spans="1:130" s="226" customFormat="1" ht="26.25" customHeight="1">
      <c r="A118" s="959" t="s">
        <v>383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380</v>
      </c>
      <c r="AB118" s="960"/>
      <c r="AC118" s="960"/>
      <c r="AD118" s="960"/>
      <c r="AE118" s="961"/>
      <c r="AF118" s="962" t="s">
        <v>381</v>
      </c>
      <c r="AG118" s="960"/>
      <c r="AH118" s="960"/>
      <c r="AI118" s="960"/>
      <c r="AJ118" s="961"/>
      <c r="AK118" s="962" t="s">
        <v>273</v>
      </c>
      <c r="AL118" s="960"/>
      <c r="AM118" s="960"/>
      <c r="AN118" s="960"/>
      <c r="AO118" s="961"/>
      <c r="AP118" s="963" t="s">
        <v>382</v>
      </c>
      <c r="AQ118" s="964"/>
      <c r="AR118" s="964"/>
      <c r="AS118" s="964"/>
      <c r="AT118" s="965"/>
      <c r="AU118" s="996"/>
      <c r="AV118" s="997"/>
      <c r="AW118" s="997"/>
      <c r="AX118" s="997"/>
      <c r="AY118" s="997"/>
      <c r="AZ118" s="902" t="s">
        <v>412</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346</v>
      </c>
      <c r="BW118" s="909"/>
      <c r="BX118" s="909"/>
      <c r="BY118" s="909"/>
      <c r="BZ118" s="909"/>
      <c r="CA118" s="909" t="s">
        <v>346</v>
      </c>
      <c r="CB118" s="909"/>
      <c r="CC118" s="909"/>
      <c r="CD118" s="909"/>
      <c r="CE118" s="909"/>
      <c r="CF118" s="939" t="s">
        <v>388</v>
      </c>
      <c r="CG118" s="940"/>
      <c r="CH118" s="940"/>
      <c r="CI118" s="940"/>
      <c r="CJ118" s="940"/>
      <c r="CK118" s="991"/>
      <c r="CL118" s="885"/>
      <c r="CM118" s="879" t="s">
        <v>413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129</v>
      </c>
      <c r="DH118" s="844"/>
      <c r="DI118" s="844"/>
      <c r="DJ118" s="844"/>
      <c r="DK118" s="845"/>
      <c r="DL118" s="846" t="s">
        <v>388</v>
      </c>
      <c r="DM118" s="844"/>
      <c r="DN118" s="844"/>
      <c r="DO118" s="844"/>
      <c r="DP118" s="845"/>
      <c r="DQ118" s="846" t="s">
        <v>346</v>
      </c>
      <c r="DR118" s="844"/>
      <c r="DS118" s="844"/>
      <c r="DT118" s="844"/>
      <c r="DU118" s="845"/>
      <c r="DV118" s="888" t="s">
        <v>388</v>
      </c>
      <c r="DW118" s="889"/>
      <c r="DX118" s="889"/>
      <c r="DY118" s="889"/>
      <c r="DZ118" s="890"/>
    </row>
    <row r="119" spans="1:130" s="226" customFormat="1" ht="26.25" customHeight="1">
      <c r="A119" s="882" t="s">
        <v>386</v>
      </c>
      <c r="B119" s="883"/>
      <c r="C119" s="924" t="s">
        <v>387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388</v>
      </c>
      <c r="AB119" s="953"/>
      <c r="AC119" s="953"/>
      <c r="AD119" s="953"/>
      <c r="AE119" s="954"/>
      <c r="AF119" s="955" t="s">
        <v>388</v>
      </c>
      <c r="AG119" s="953"/>
      <c r="AH119" s="953"/>
      <c r="AI119" s="953"/>
      <c r="AJ119" s="954"/>
      <c r="AK119" s="955" t="s">
        <v>346</v>
      </c>
      <c r="AL119" s="953"/>
      <c r="AM119" s="953"/>
      <c r="AN119" s="953"/>
      <c r="AO119" s="954"/>
      <c r="AP119" s="956" t="s">
        <v>388</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414</v>
      </c>
      <c r="BP119" s="942"/>
      <c r="BQ119" s="943">
        <v>16861426</v>
      </c>
      <c r="BR119" s="909"/>
      <c r="BS119" s="909"/>
      <c r="BT119" s="909"/>
      <c r="BU119" s="909"/>
      <c r="BV119" s="909">
        <v>18509911</v>
      </c>
      <c r="BW119" s="909"/>
      <c r="BX119" s="909"/>
      <c r="BY119" s="909"/>
      <c r="BZ119" s="909"/>
      <c r="CA119" s="909">
        <v>18466565</v>
      </c>
      <c r="CB119" s="909"/>
      <c r="CC119" s="909"/>
      <c r="CD119" s="909"/>
      <c r="CE119" s="909"/>
      <c r="CF119" s="812"/>
      <c r="CG119" s="813"/>
      <c r="CH119" s="813"/>
      <c r="CI119" s="813"/>
      <c r="CJ119" s="898"/>
      <c r="CK119" s="992"/>
      <c r="CL119" s="887"/>
      <c r="CM119" s="902" t="s">
        <v>415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129</v>
      </c>
      <c r="DH119" s="828"/>
      <c r="DI119" s="828"/>
      <c r="DJ119" s="828"/>
      <c r="DK119" s="829"/>
      <c r="DL119" s="830" t="s">
        <v>129</v>
      </c>
      <c r="DM119" s="828"/>
      <c r="DN119" s="828"/>
      <c r="DO119" s="828"/>
      <c r="DP119" s="829"/>
      <c r="DQ119" s="830" t="s">
        <v>129</v>
      </c>
      <c r="DR119" s="828"/>
      <c r="DS119" s="828"/>
      <c r="DT119" s="828"/>
      <c r="DU119" s="829"/>
      <c r="DV119" s="912" t="s">
        <v>129</v>
      </c>
      <c r="DW119" s="913"/>
      <c r="DX119" s="913"/>
      <c r="DY119" s="913"/>
      <c r="DZ119" s="914"/>
    </row>
    <row r="120" spans="1:130" s="226" customFormat="1" ht="26.25" customHeight="1">
      <c r="A120" s="884"/>
      <c r="B120" s="885"/>
      <c r="C120" s="879" t="s">
        <v>392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129</v>
      </c>
      <c r="AB120" s="844"/>
      <c r="AC120" s="844"/>
      <c r="AD120" s="844"/>
      <c r="AE120" s="845"/>
      <c r="AF120" s="846" t="s">
        <v>346</v>
      </c>
      <c r="AG120" s="844"/>
      <c r="AH120" s="844"/>
      <c r="AI120" s="844"/>
      <c r="AJ120" s="845"/>
      <c r="AK120" s="846" t="s">
        <v>129</v>
      </c>
      <c r="AL120" s="844"/>
      <c r="AM120" s="844"/>
      <c r="AN120" s="844"/>
      <c r="AO120" s="845"/>
      <c r="AP120" s="888" t="s">
        <v>129</v>
      </c>
      <c r="AQ120" s="889"/>
      <c r="AR120" s="889"/>
      <c r="AS120" s="889"/>
      <c r="AT120" s="890"/>
      <c r="AU120" s="944" t="s">
        <v>416</v>
      </c>
      <c r="AV120" s="945"/>
      <c r="AW120" s="945"/>
      <c r="AX120" s="945"/>
      <c r="AY120" s="946"/>
      <c r="AZ120" s="924" t="s">
        <v>417</v>
      </c>
      <c r="BA120" s="872"/>
      <c r="BB120" s="872"/>
      <c r="BC120" s="872"/>
      <c r="BD120" s="872"/>
      <c r="BE120" s="872"/>
      <c r="BF120" s="872"/>
      <c r="BG120" s="872"/>
      <c r="BH120" s="872"/>
      <c r="BI120" s="872"/>
      <c r="BJ120" s="872"/>
      <c r="BK120" s="872"/>
      <c r="BL120" s="872"/>
      <c r="BM120" s="872"/>
      <c r="BN120" s="872"/>
      <c r="BO120" s="872"/>
      <c r="BP120" s="873"/>
      <c r="BQ120" s="925">
        <v>4338275</v>
      </c>
      <c r="BR120" s="906"/>
      <c r="BS120" s="906"/>
      <c r="BT120" s="906"/>
      <c r="BU120" s="906"/>
      <c r="BV120" s="906">
        <v>4077782</v>
      </c>
      <c r="BW120" s="906"/>
      <c r="BX120" s="906"/>
      <c r="BY120" s="906"/>
      <c r="BZ120" s="906"/>
      <c r="CA120" s="906">
        <v>4312036</v>
      </c>
      <c r="CB120" s="906"/>
      <c r="CC120" s="906"/>
      <c r="CD120" s="906"/>
      <c r="CE120" s="906"/>
      <c r="CF120" s="930">
        <v>81</v>
      </c>
      <c r="CG120" s="931"/>
      <c r="CH120" s="931"/>
      <c r="CI120" s="931"/>
      <c r="CJ120" s="931"/>
      <c r="CK120" s="932" t="s">
        <v>418</v>
      </c>
      <c r="CL120" s="916"/>
      <c r="CM120" s="916"/>
      <c r="CN120" s="916"/>
      <c r="CO120" s="917"/>
      <c r="CP120" s="936" t="s">
        <v>361</v>
      </c>
      <c r="CQ120" s="937"/>
      <c r="CR120" s="937"/>
      <c r="CS120" s="937"/>
      <c r="CT120" s="937"/>
      <c r="CU120" s="937"/>
      <c r="CV120" s="937"/>
      <c r="CW120" s="937"/>
      <c r="CX120" s="937"/>
      <c r="CY120" s="937"/>
      <c r="CZ120" s="937"/>
      <c r="DA120" s="937"/>
      <c r="DB120" s="937"/>
      <c r="DC120" s="937"/>
      <c r="DD120" s="937"/>
      <c r="DE120" s="937"/>
      <c r="DF120" s="938"/>
      <c r="DG120" s="925">
        <v>3006452</v>
      </c>
      <c r="DH120" s="906"/>
      <c r="DI120" s="906"/>
      <c r="DJ120" s="906"/>
      <c r="DK120" s="906"/>
      <c r="DL120" s="906">
        <v>2870368</v>
      </c>
      <c r="DM120" s="906"/>
      <c r="DN120" s="906"/>
      <c r="DO120" s="906"/>
      <c r="DP120" s="906"/>
      <c r="DQ120" s="906">
        <v>2890681</v>
      </c>
      <c r="DR120" s="906"/>
      <c r="DS120" s="906"/>
      <c r="DT120" s="906"/>
      <c r="DU120" s="906"/>
      <c r="DV120" s="907">
        <v>54.3</v>
      </c>
      <c r="DW120" s="907"/>
      <c r="DX120" s="907"/>
      <c r="DY120" s="907"/>
      <c r="DZ120" s="908"/>
    </row>
    <row r="121" spans="1:130" s="226" customFormat="1" ht="26.25" customHeight="1">
      <c r="A121" s="884"/>
      <c r="B121" s="885"/>
      <c r="C121" s="927" t="s">
        <v>419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346</v>
      </c>
      <c r="AB121" s="844"/>
      <c r="AC121" s="844"/>
      <c r="AD121" s="844"/>
      <c r="AE121" s="845"/>
      <c r="AF121" s="846" t="s">
        <v>346</v>
      </c>
      <c r="AG121" s="844"/>
      <c r="AH121" s="844"/>
      <c r="AI121" s="844"/>
      <c r="AJ121" s="845"/>
      <c r="AK121" s="846" t="s">
        <v>129</v>
      </c>
      <c r="AL121" s="844"/>
      <c r="AM121" s="844"/>
      <c r="AN121" s="844"/>
      <c r="AO121" s="845"/>
      <c r="AP121" s="888" t="s">
        <v>346</v>
      </c>
      <c r="AQ121" s="889"/>
      <c r="AR121" s="889"/>
      <c r="AS121" s="889"/>
      <c r="AT121" s="890"/>
      <c r="AU121" s="947"/>
      <c r="AV121" s="948"/>
      <c r="AW121" s="948"/>
      <c r="AX121" s="948"/>
      <c r="AY121" s="949"/>
      <c r="AZ121" s="879" t="s">
        <v>420</v>
      </c>
      <c r="BA121" s="816"/>
      <c r="BB121" s="816"/>
      <c r="BC121" s="816"/>
      <c r="BD121" s="816"/>
      <c r="BE121" s="816"/>
      <c r="BF121" s="816"/>
      <c r="BG121" s="816"/>
      <c r="BH121" s="816"/>
      <c r="BI121" s="816"/>
      <c r="BJ121" s="816"/>
      <c r="BK121" s="816"/>
      <c r="BL121" s="816"/>
      <c r="BM121" s="816"/>
      <c r="BN121" s="816"/>
      <c r="BO121" s="816"/>
      <c r="BP121" s="817"/>
      <c r="BQ121" s="880">
        <v>276299</v>
      </c>
      <c r="BR121" s="881"/>
      <c r="BS121" s="881"/>
      <c r="BT121" s="881"/>
      <c r="BU121" s="881"/>
      <c r="BV121" s="881">
        <v>257022</v>
      </c>
      <c r="BW121" s="881"/>
      <c r="BX121" s="881"/>
      <c r="BY121" s="881"/>
      <c r="BZ121" s="881"/>
      <c r="CA121" s="881">
        <v>219245</v>
      </c>
      <c r="CB121" s="881"/>
      <c r="CC121" s="881"/>
      <c r="CD121" s="881"/>
      <c r="CE121" s="881"/>
      <c r="CF121" s="939">
        <v>4.0999999999999996</v>
      </c>
      <c r="CG121" s="940"/>
      <c r="CH121" s="940"/>
      <c r="CI121" s="940"/>
      <c r="CJ121" s="940"/>
      <c r="CK121" s="933"/>
      <c r="CL121" s="919"/>
      <c r="CM121" s="919"/>
      <c r="CN121" s="919"/>
      <c r="CO121" s="920"/>
      <c r="CP121" s="899" t="s">
        <v>359</v>
      </c>
      <c r="CQ121" s="900"/>
      <c r="CR121" s="900"/>
      <c r="CS121" s="900"/>
      <c r="CT121" s="900"/>
      <c r="CU121" s="900"/>
      <c r="CV121" s="900"/>
      <c r="CW121" s="900"/>
      <c r="CX121" s="900"/>
      <c r="CY121" s="900"/>
      <c r="CZ121" s="900"/>
      <c r="DA121" s="900"/>
      <c r="DB121" s="900"/>
      <c r="DC121" s="900"/>
      <c r="DD121" s="900"/>
      <c r="DE121" s="900"/>
      <c r="DF121" s="901"/>
      <c r="DG121" s="880">
        <v>358286</v>
      </c>
      <c r="DH121" s="881"/>
      <c r="DI121" s="881"/>
      <c r="DJ121" s="881"/>
      <c r="DK121" s="881"/>
      <c r="DL121" s="881">
        <v>542900</v>
      </c>
      <c r="DM121" s="881"/>
      <c r="DN121" s="881"/>
      <c r="DO121" s="881"/>
      <c r="DP121" s="881"/>
      <c r="DQ121" s="881">
        <v>686124</v>
      </c>
      <c r="DR121" s="881"/>
      <c r="DS121" s="881"/>
      <c r="DT121" s="881"/>
      <c r="DU121" s="881"/>
      <c r="DV121" s="858">
        <v>12.9</v>
      </c>
      <c r="DW121" s="858"/>
      <c r="DX121" s="858"/>
      <c r="DY121" s="858"/>
      <c r="DZ121" s="859"/>
    </row>
    <row r="122" spans="1:130" s="226" customFormat="1" ht="26.25" customHeight="1">
      <c r="A122" s="884"/>
      <c r="B122" s="885"/>
      <c r="C122" s="879" t="s">
        <v>402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129</v>
      </c>
      <c r="AB122" s="844"/>
      <c r="AC122" s="844"/>
      <c r="AD122" s="844"/>
      <c r="AE122" s="845"/>
      <c r="AF122" s="846" t="s">
        <v>129</v>
      </c>
      <c r="AG122" s="844"/>
      <c r="AH122" s="844"/>
      <c r="AI122" s="844"/>
      <c r="AJ122" s="845"/>
      <c r="AK122" s="846" t="s">
        <v>129</v>
      </c>
      <c r="AL122" s="844"/>
      <c r="AM122" s="844"/>
      <c r="AN122" s="844"/>
      <c r="AO122" s="845"/>
      <c r="AP122" s="888" t="s">
        <v>129</v>
      </c>
      <c r="AQ122" s="889"/>
      <c r="AR122" s="889"/>
      <c r="AS122" s="889"/>
      <c r="AT122" s="890"/>
      <c r="AU122" s="947"/>
      <c r="AV122" s="948"/>
      <c r="AW122" s="948"/>
      <c r="AX122" s="948"/>
      <c r="AY122" s="949"/>
      <c r="AZ122" s="902" t="s">
        <v>421</v>
      </c>
      <c r="BA122" s="903"/>
      <c r="BB122" s="903"/>
      <c r="BC122" s="903"/>
      <c r="BD122" s="903"/>
      <c r="BE122" s="903"/>
      <c r="BF122" s="903"/>
      <c r="BG122" s="903"/>
      <c r="BH122" s="903"/>
      <c r="BI122" s="903"/>
      <c r="BJ122" s="903"/>
      <c r="BK122" s="903"/>
      <c r="BL122" s="903"/>
      <c r="BM122" s="903"/>
      <c r="BN122" s="903"/>
      <c r="BO122" s="903"/>
      <c r="BP122" s="904"/>
      <c r="BQ122" s="943">
        <v>10780762</v>
      </c>
      <c r="BR122" s="909"/>
      <c r="BS122" s="909"/>
      <c r="BT122" s="909"/>
      <c r="BU122" s="909"/>
      <c r="BV122" s="909">
        <v>12015528</v>
      </c>
      <c r="BW122" s="909"/>
      <c r="BX122" s="909"/>
      <c r="BY122" s="909"/>
      <c r="BZ122" s="909"/>
      <c r="CA122" s="909">
        <v>11819301</v>
      </c>
      <c r="CB122" s="909"/>
      <c r="CC122" s="909"/>
      <c r="CD122" s="909"/>
      <c r="CE122" s="909"/>
      <c r="CF122" s="910">
        <v>222.1</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c r="A123" s="884"/>
      <c r="B123" s="885"/>
      <c r="C123" s="879" t="s">
        <v>408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129</v>
      </c>
      <c r="AB123" s="844"/>
      <c r="AC123" s="844"/>
      <c r="AD123" s="844"/>
      <c r="AE123" s="845"/>
      <c r="AF123" s="846" t="s">
        <v>129</v>
      </c>
      <c r="AG123" s="844"/>
      <c r="AH123" s="844"/>
      <c r="AI123" s="844"/>
      <c r="AJ123" s="845"/>
      <c r="AK123" s="846" t="s">
        <v>129</v>
      </c>
      <c r="AL123" s="844"/>
      <c r="AM123" s="844"/>
      <c r="AN123" s="844"/>
      <c r="AO123" s="845"/>
      <c r="AP123" s="888" t="s">
        <v>129</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422</v>
      </c>
      <c r="BP123" s="942"/>
      <c r="BQ123" s="896">
        <v>15395336</v>
      </c>
      <c r="BR123" s="897"/>
      <c r="BS123" s="897"/>
      <c r="BT123" s="897"/>
      <c r="BU123" s="897"/>
      <c r="BV123" s="897">
        <v>16350332</v>
      </c>
      <c r="BW123" s="897"/>
      <c r="BX123" s="897"/>
      <c r="BY123" s="897"/>
      <c r="BZ123" s="897"/>
      <c r="CA123" s="897">
        <v>16350582</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c r="A124" s="884"/>
      <c r="B124" s="885"/>
      <c r="C124" s="879" t="s">
        <v>411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129</v>
      </c>
      <c r="AB124" s="844"/>
      <c r="AC124" s="844"/>
      <c r="AD124" s="844"/>
      <c r="AE124" s="845"/>
      <c r="AF124" s="846" t="s">
        <v>129</v>
      </c>
      <c r="AG124" s="844"/>
      <c r="AH124" s="844"/>
      <c r="AI124" s="844"/>
      <c r="AJ124" s="845"/>
      <c r="AK124" s="846" t="s">
        <v>129</v>
      </c>
      <c r="AL124" s="844"/>
      <c r="AM124" s="844"/>
      <c r="AN124" s="844"/>
      <c r="AO124" s="845"/>
      <c r="AP124" s="888" t="s">
        <v>129</v>
      </c>
      <c r="AQ124" s="889"/>
      <c r="AR124" s="889"/>
      <c r="AS124" s="889"/>
      <c r="AT124" s="890"/>
      <c r="AU124" s="891" t="s">
        <v>423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30.5</v>
      </c>
      <c r="BR124" s="895"/>
      <c r="BS124" s="895"/>
      <c r="BT124" s="895"/>
      <c r="BU124" s="895"/>
      <c r="BV124" s="895">
        <v>43.5</v>
      </c>
      <c r="BW124" s="895"/>
      <c r="BX124" s="895"/>
      <c r="BY124" s="895"/>
      <c r="BZ124" s="895"/>
      <c r="CA124" s="895">
        <v>39.700000000000003</v>
      </c>
      <c r="CB124" s="895"/>
      <c r="CC124" s="895"/>
      <c r="CD124" s="895"/>
      <c r="CE124" s="895"/>
      <c r="CF124" s="790"/>
      <c r="CG124" s="791"/>
      <c r="CH124" s="791"/>
      <c r="CI124" s="791"/>
      <c r="CJ124" s="926"/>
      <c r="CK124" s="934"/>
      <c r="CL124" s="934"/>
      <c r="CM124" s="934"/>
      <c r="CN124" s="934"/>
      <c r="CO124" s="935"/>
      <c r="CP124" s="899" t="s">
        <v>424</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129</v>
      </c>
      <c r="DM124" s="828"/>
      <c r="DN124" s="828"/>
      <c r="DO124" s="828"/>
      <c r="DP124" s="829"/>
      <c r="DQ124" s="830" t="s">
        <v>425</v>
      </c>
      <c r="DR124" s="828"/>
      <c r="DS124" s="828"/>
      <c r="DT124" s="828"/>
      <c r="DU124" s="829"/>
      <c r="DV124" s="912" t="s">
        <v>129</v>
      </c>
      <c r="DW124" s="913"/>
      <c r="DX124" s="913"/>
      <c r="DY124" s="913"/>
      <c r="DZ124" s="914"/>
    </row>
    <row r="125" spans="1:130" s="226" customFormat="1" ht="26.25" customHeight="1">
      <c r="A125" s="884"/>
      <c r="B125" s="885"/>
      <c r="C125" s="879" t="s">
        <v>413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425</v>
      </c>
      <c r="AB125" s="844"/>
      <c r="AC125" s="844"/>
      <c r="AD125" s="844"/>
      <c r="AE125" s="845"/>
      <c r="AF125" s="846" t="s">
        <v>129</v>
      </c>
      <c r="AG125" s="844"/>
      <c r="AH125" s="844"/>
      <c r="AI125" s="844"/>
      <c r="AJ125" s="845"/>
      <c r="AK125" s="846" t="s">
        <v>129</v>
      </c>
      <c r="AL125" s="844"/>
      <c r="AM125" s="844"/>
      <c r="AN125" s="844"/>
      <c r="AO125" s="845"/>
      <c r="AP125" s="888" t="s">
        <v>129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426</v>
      </c>
      <c r="CL125" s="916"/>
      <c r="CM125" s="916"/>
      <c r="CN125" s="916"/>
      <c r="CO125" s="917"/>
      <c r="CP125" s="924" t="s">
        <v>427</v>
      </c>
      <c r="CQ125" s="872"/>
      <c r="CR125" s="872"/>
      <c r="CS125" s="872"/>
      <c r="CT125" s="872"/>
      <c r="CU125" s="872"/>
      <c r="CV125" s="872"/>
      <c r="CW125" s="872"/>
      <c r="CX125" s="872"/>
      <c r="CY125" s="872"/>
      <c r="CZ125" s="872"/>
      <c r="DA125" s="872"/>
      <c r="DB125" s="872"/>
      <c r="DC125" s="872"/>
      <c r="DD125" s="872"/>
      <c r="DE125" s="872"/>
      <c r="DF125" s="873"/>
      <c r="DG125" s="925" t="s">
        <v>129</v>
      </c>
      <c r="DH125" s="906"/>
      <c r="DI125" s="906"/>
      <c r="DJ125" s="906"/>
      <c r="DK125" s="906"/>
      <c r="DL125" s="906" t="s">
        <v>129</v>
      </c>
      <c r="DM125" s="906"/>
      <c r="DN125" s="906"/>
      <c r="DO125" s="906"/>
      <c r="DP125" s="906"/>
      <c r="DQ125" s="906" t="s">
        <v>129</v>
      </c>
      <c r="DR125" s="906"/>
      <c r="DS125" s="906"/>
      <c r="DT125" s="906"/>
      <c r="DU125" s="906"/>
      <c r="DV125" s="907" t="s">
        <v>346</v>
      </c>
      <c r="DW125" s="907"/>
      <c r="DX125" s="907"/>
      <c r="DY125" s="907"/>
      <c r="DZ125" s="908"/>
    </row>
    <row r="126" spans="1:130" s="226" customFormat="1" ht="26.25" customHeight="1" thickBot="1">
      <c r="A126" s="884"/>
      <c r="B126" s="885"/>
      <c r="C126" s="879" t="s">
        <v>415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129</v>
      </c>
      <c r="AB126" s="844"/>
      <c r="AC126" s="844"/>
      <c r="AD126" s="844"/>
      <c r="AE126" s="845"/>
      <c r="AF126" s="846" t="s">
        <v>129</v>
      </c>
      <c r="AG126" s="844"/>
      <c r="AH126" s="844"/>
      <c r="AI126" s="844"/>
      <c r="AJ126" s="845"/>
      <c r="AK126" s="846" t="s">
        <v>346</v>
      </c>
      <c r="AL126" s="844"/>
      <c r="AM126" s="844"/>
      <c r="AN126" s="844"/>
      <c r="AO126" s="845"/>
      <c r="AP126" s="888" t="s">
        <v>129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428</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129</v>
      </c>
      <c r="DM126" s="881"/>
      <c r="DN126" s="881"/>
      <c r="DO126" s="881"/>
      <c r="DP126" s="881"/>
      <c r="DQ126" s="881" t="s">
        <v>129</v>
      </c>
      <c r="DR126" s="881"/>
      <c r="DS126" s="881"/>
      <c r="DT126" s="881"/>
      <c r="DU126" s="881"/>
      <c r="DV126" s="858" t="s">
        <v>129</v>
      </c>
      <c r="DW126" s="858"/>
      <c r="DX126" s="858"/>
      <c r="DY126" s="858"/>
      <c r="DZ126" s="859"/>
    </row>
    <row r="127" spans="1:130" s="226" customFormat="1" ht="26.25" customHeight="1">
      <c r="A127" s="886"/>
      <c r="B127" s="887"/>
      <c r="C127" s="902" t="s">
        <v>429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17716</v>
      </c>
      <c r="AB127" s="844"/>
      <c r="AC127" s="844"/>
      <c r="AD127" s="844"/>
      <c r="AE127" s="845"/>
      <c r="AF127" s="846">
        <v>17557</v>
      </c>
      <c r="AG127" s="844"/>
      <c r="AH127" s="844"/>
      <c r="AI127" s="844"/>
      <c r="AJ127" s="845"/>
      <c r="AK127" s="846">
        <v>17314</v>
      </c>
      <c r="AL127" s="844"/>
      <c r="AM127" s="844"/>
      <c r="AN127" s="844"/>
      <c r="AO127" s="845"/>
      <c r="AP127" s="888">
        <v>0.3</v>
      </c>
      <c r="AQ127" s="889"/>
      <c r="AR127" s="889"/>
      <c r="AS127" s="889"/>
      <c r="AT127" s="890"/>
      <c r="AU127" s="228"/>
      <c r="AV127" s="228"/>
      <c r="AW127" s="228"/>
      <c r="AX127" s="905" t="s">
        <v>430</v>
      </c>
      <c r="AY127" s="876"/>
      <c r="AZ127" s="876"/>
      <c r="BA127" s="876"/>
      <c r="BB127" s="876"/>
      <c r="BC127" s="876"/>
      <c r="BD127" s="876"/>
      <c r="BE127" s="877"/>
      <c r="BF127" s="875" t="s">
        <v>431</v>
      </c>
      <c r="BG127" s="876"/>
      <c r="BH127" s="876"/>
      <c r="BI127" s="876"/>
      <c r="BJ127" s="876"/>
      <c r="BK127" s="876"/>
      <c r="BL127" s="877"/>
      <c r="BM127" s="875" t="s">
        <v>432</v>
      </c>
      <c r="BN127" s="876"/>
      <c r="BO127" s="876"/>
      <c r="BP127" s="876"/>
      <c r="BQ127" s="876"/>
      <c r="BR127" s="876"/>
      <c r="BS127" s="877"/>
      <c r="BT127" s="875" t="s">
        <v>433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434</v>
      </c>
      <c r="CQ127" s="816"/>
      <c r="CR127" s="816"/>
      <c r="CS127" s="816"/>
      <c r="CT127" s="816"/>
      <c r="CU127" s="816"/>
      <c r="CV127" s="816"/>
      <c r="CW127" s="816"/>
      <c r="CX127" s="816"/>
      <c r="CY127" s="816"/>
      <c r="CZ127" s="816"/>
      <c r="DA127" s="816"/>
      <c r="DB127" s="816"/>
      <c r="DC127" s="816"/>
      <c r="DD127" s="816"/>
      <c r="DE127" s="816"/>
      <c r="DF127" s="817"/>
      <c r="DG127" s="880" t="s">
        <v>346</v>
      </c>
      <c r="DH127" s="881"/>
      <c r="DI127" s="881"/>
      <c r="DJ127" s="881"/>
      <c r="DK127" s="881"/>
      <c r="DL127" s="881" t="s">
        <v>129</v>
      </c>
      <c r="DM127" s="881"/>
      <c r="DN127" s="881"/>
      <c r="DO127" s="881"/>
      <c r="DP127" s="881"/>
      <c r="DQ127" s="881" t="s">
        <v>129</v>
      </c>
      <c r="DR127" s="881"/>
      <c r="DS127" s="881"/>
      <c r="DT127" s="881"/>
      <c r="DU127" s="881"/>
      <c r="DV127" s="858" t="s">
        <v>129</v>
      </c>
      <c r="DW127" s="858"/>
      <c r="DX127" s="858"/>
      <c r="DY127" s="858"/>
      <c r="DZ127" s="859"/>
    </row>
    <row r="128" spans="1:130" s="226" customFormat="1" ht="26.25" customHeight="1" thickBot="1">
      <c r="A128" s="860" t="s">
        <v>435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436</v>
      </c>
      <c r="X128" s="862"/>
      <c r="Y128" s="862"/>
      <c r="Z128" s="863"/>
      <c r="AA128" s="864">
        <v>45186</v>
      </c>
      <c r="AB128" s="865"/>
      <c r="AC128" s="865"/>
      <c r="AD128" s="865"/>
      <c r="AE128" s="866"/>
      <c r="AF128" s="867">
        <v>33065</v>
      </c>
      <c r="AG128" s="865"/>
      <c r="AH128" s="865"/>
      <c r="AI128" s="865"/>
      <c r="AJ128" s="866"/>
      <c r="AK128" s="867">
        <v>29929</v>
      </c>
      <c r="AL128" s="865"/>
      <c r="AM128" s="865"/>
      <c r="AN128" s="865"/>
      <c r="AO128" s="866"/>
      <c r="AP128" s="868"/>
      <c r="AQ128" s="869"/>
      <c r="AR128" s="869"/>
      <c r="AS128" s="869"/>
      <c r="AT128" s="870"/>
      <c r="AU128" s="228"/>
      <c r="AV128" s="228"/>
      <c r="AW128" s="228"/>
      <c r="AX128" s="871" t="s">
        <v>437</v>
      </c>
      <c r="AY128" s="872"/>
      <c r="AZ128" s="872"/>
      <c r="BA128" s="872"/>
      <c r="BB128" s="872"/>
      <c r="BC128" s="872"/>
      <c r="BD128" s="872"/>
      <c r="BE128" s="873"/>
      <c r="BF128" s="850" t="s">
        <v>129</v>
      </c>
      <c r="BG128" s="851"/>
      <c r="BH128" s="851"/>
      <c r="BI128" s="851"/>
      <c r="BJ128" s="851"/>
      <c r="BK128" s="851"/>
      <c r="BL128" s="874"/>
      <c r="BM128" s="850">
        <v>14.34</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438</v>
      </c>
      <c r="CQ128" s="794"/>
      <c r="CR128" s="794"/>
      <c r="CS128" s="794"/>
      <c r="CT128" s="794"/>
      <c r="CU128" s="794"/>
      <c r="CV128" s="794"/>
      <c r="CW128" s="794"/>
      <c r="CX128" s="794"/>
      <c r="CY128" s="794"/>
      <c r="CZ128" s="794"/>
      <c r="DA128" s="794"/>
      <c r="DB128" s="794"/>
      <c r="DC128" s="794"/>
      <c r="DD128" s="794"/>
      <c r="DE128" s="794"/>
      <c r="DF128" s="795"/>
      <c r="DG128" s="854" t="s">
        <v>129</v>
      </c>
      <c r="DH128" s="855"/>
      <c r="DI128" s="855"/>
      <c r="DJ128" s="855"/>
      <c r="DK128" s="855"/>
      <c r="DL128" s="855" t="s">
        <v>346</v>
      </c>
      <c r="DM128" s="855"/>
      <c r="DN128" s="855"/>
      <c r="DO128" s="855"/>
      <c r="DP128" s="855"/>
      <c r="DQ128" s="855" t="s">
        <v>129</v>
      </c>
      <c r="DR128" s="855"/>
      <c r="DS128" s="855"/>
      <c r="DT128" s="855"/>
      <c r="DU128" s="855"/>
      <c r="DV128" s="856" t="s">
        <v>129</v>
      </c>
      <c r="DW128" s="856"/>
      <c r="DX128" s="856"/>
      <c r="DY128" s="856"/>
      <c r="DZ128" s="857"/>
    </row>
    <row r="129" spans="1:131" s="226"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439</v>
      </c>
      <c r="X129" s="841"/>
      <c r="Y129" s="841"/>
      <c r="Z129" s="842"/>
      <c r="AA129" s="843">
        <v>5665996</v>
      </c>
      <c r="AB129" s="844"/>
      <c r="AC129" s="844"/>
      <c r="AD129" s="844"/>
      <c r="AE129" s="845"/>
      <c r="AF129" s="846">
        <v>5799451</v>
      </c>
      <c r="AG129" s="844"/>
      <c r="AH129" s="844"/>
      <c r="AI129" s="844"/>
      <c r="AJ129" s="845"/>
      <c r="AK129" s="846">
        <v>6224954</v>
      </c>
      <c r="AL129" s="844"/>
      <c r="AM129" s="844"/>
      <c r="AN129" s="844"/>
      <c r="AO129" s="845"/>
      <c r="AP129" s="847"/>
      <c r="AQ129" s="848"/>
      <c r="AR129" s="848"/>
      <c r="AS129" s="848"/>
      <c r="AT129" s="849"/>
      <c r="AU129" s="229"/>
      <c r="AV129" s="229"/>
      <c r="AW129" s="229"/>
      <c r="AX129" s="815" t="s">
        <v>440</v>
      </c>
      <c r="AY129" s="816"/>
      <c r="AZ129" s="816"/>
      <c r="BA129" s="816"/>
      <c r="BB129" s="816"/>
      <c r="BC129" s="816"/>
      <c r="BD129" s="816"/>
      <c r="BE129" s="817"/>
      <c r="BF129" s="834" t="s">
        <v>129</v>
      </c>
      <c r="BG129" s="835"/>
      <c r="BH129" s="835"/>
      <c r="BI129" s="835"/>
      <c r="BJ129" s="835"/>
      <c r="BK129" s="835"/>
      <c r="BL129" s="836"/>
      <c r="BM129" s="834">
        <v>19.34</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441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442</v>
      </c>
      <c r="X130" s="841"/>
      <c r="Y130" s="841"/>
      <c r="Z130" s="842"/>
      <c r="AA130" s="843">
        <v>867369</v>
      </c>
      <c r="AB130" s="844"/>
      <c r="AC130" s="844"/>
      <c r="AD130" s="844"/>
      <c r="AE130" s="845"/>
      <c r="AF130" s="846">
        <v>842332</v>
      </c>
      <c r="AG130" s="844"/>
      <c r="AH130" s="844"/>
      <c r="AI130" s="844"/>
      <c r="AJ130" s="845"/>
      <c r="AK130" s="846">
        <v>902534</v>
      </c>
      <c r="AL130" s="844"/>
      <c r="AM130" s="844"/>
      <c r="AN130" s="844"/>
      <c r="AO130" s="845"/>
      <c r="AP130" s="847"/>
      <c r="AQ130" s="848"/>
      <c r="AR130" s="848"/>
      <c r="AS130" s="848"/>
      <c r="AT130" s="849"/>
      <c r="AU130" s="229"/>
      <c r="AV130" s="229"/>
      <c r="AW130" s="229"/>
      <c r="AX130" s="815" t="s">
        <v>443</v>
      </c>
      <c r="AY130" s="816"/>
      <c r="AZ130" s="816"/>
      <c r="BA130" s="816"/>
      <c r="BB130" s="816"/>
      <c r="BC130" s="816"/>
      <c r="BD130" s="816"/>
      <c r="BE130" s="817"/>
      <c r="BF130" s="818">
        <v>9.3000000000000007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444</v>
      </c>
      <c r="X131" s="825"/>
      <c r="Y131" s="825"/>
      <c r="Z131" s="826"/>
      <c r="AA131" s="827">
        <v>4798627</v>
      </c>
      <c r="AB131" s="828"/>
      <c r="AC131" s="828"/>
      <c r="AD131" s="828"/>
      <c r="AE131" s="829"/>
      <c r="AF131" s="830">
        <v>4957119</v>
      </c>
      <c r="AG131" s="828"/>
      <c r="AH131" s="828"/>
      <c r="AI131" s="828"/>
      <c r="AJ131" s="829"/>
      <c r="AK131" s="830">
        <v>5322420</v>
      </c>
      <c r="AL131" s="828"/>
      <c r="AM131" s="828"/>
      <c r="AN131" s="828"/>
      <c r="AO131" s="829"/>
      <c r="AP131" s="831"/>
      <c r="AQ131" s="832"/>
      <c r="AR131" s="832"/>
      <c r="AS131" s="832"/>
      <c r="AT131" s="833"/>
      <c r="AU131" s="229"/>
      <c r="AV131" s="229"/>
      <c r="AW131" s="229"/>
      <c r="AX131" s="793" t="s">
        <v>445</v>
      </c>
      <c r="AY131" s="794"/>
      <c r="AZ131" s="794"/>
      <c r="BA131" s="794"/>
      <c r="BB131" s="794"/>
      <c r="BC131" s="794"/>
      <c r="BD131" s="794"/>
      <c r="BE131" s="795"/>
      <c r="BF131" s="796">
        <v>39.700000000000003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446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447</v>
      </c>
      <c r="W132" s="806"/>
      <c r="X132" s="806"/>
      <c r="Y132" s="806"/>
      <c r="Z132" s="807"/>
      <c r="AA132" s="808">
        <v>8.9023172670000008</v>
      </c>
      <c r="AB132" s="809"/>
      <c r="AC132" s="809"/>
      <c r="AD132" s="809"/>
      <c r="AE132" s="810"/>
      <c r="AF132" s="811">
        <v>9.2507563360000002</v>
      </c>
      <c r="AG132" s="809"/>
      <c r="AH132" s="809"/>
      <c r="AI132" s="809"/>
      <c r="AJ132" s="810"/>
      <c r="AK132" s="811">
        <v>9.7822794890000004</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448</v>
      </c>
      <c r="W133" s="785"/>
      <c r="X133" s="785"/>
      <c r="Y133" s="785"/>
      <c r="Z133" s="786"/>
      <c r="AA133" s="787">
        <v>8</v>
      </c>
      <c r="AB133" s="788"/>
      <c r="AC133" s="788"/>
      <c r="AD133" s="788"/>
      <c r="AE133" s="789"/>
      <c r="AF133" s="787">
        <v>8.5</v>
      </c>
      <c r="AG133" s="788"/>
      <c r="AH133" s="788"/>
      <c r="AI133" s="788"/>
      <c r="AJ133" s="789"/>
      <c r="AK133" s="787">
        <v>9.3000000000000007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JtCkVcMKjc8l1Q7TIELMzjWfrGu8oCCozD2XHXz9lZOYOURCnMPMA5RJdSRI0PVqX8lW0eJ7enRoRgu9F5SlA==" saltValue="mQuy3lnXQaSvQVKNxW76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election activeCell="DB30" sqref="DB30:DF30"/>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449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29" zoomScale="90" zoomScaleNormal="90" zoomScaleSheetLayoutView="55" workbookViewId="0">
      <selection activeCell="DB30" sqref="DB30:DF30"/>
    </sheetView>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iJJSFW5qmQ05/ibzygYDFJ28tqprnSeTSGW1lZCvpPLM7s0PZvT3AXLP//dbXhVbFrzWDTd8wy+B1ZQckTEYg==" saltValue="1qw5lzO67hMkOcpCfh7P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2" workbookViewId="0">
      <selection activeCell="DB30" sqref="DB30:DF30"/>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452</v>
      </c>
      <c r="AP7" s="268"/>
      <c r="AQ7" s="269" t="s">
        <v>453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454</v>
      </c>
      <c r="AQ8" s="275" t="s">
        <v>455</v>
      </c>
      <c r="AR8" s="276" t="s">
        <v>456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457</v>
      </c>
      <c r="AL9" s="1195"/>
      <c r="AM9" s="1195"/>
      <c r="AN9" s="1196"/>
      <c r="AO9" s="277">
        <v>1760076</v>
      </c>
      <c r="AP9" s="277">
        <v>100639</v>
      </c>
      <c r="AQ9" s="278">
        <v>91900</v>
      </c>
      <c r="AR9" s="279">
        <v>9.5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458</v>
      </c>
      <c r="AL10" s="1195"/>
      <c r="AM10" s="1195"/>
      <c r="AN10" s="1196"/>
      <c r="AO10" s="280">
        <v>213454</v>
      </c>
      <c r="AP10" s="280">
        <v>12205</v>
      </c>
      <c r="AQ10" s="281">
        <v>11848</v>
      </c>
      <c r="AR10" s="282">
        <v>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459</v>
      </c>
      <c r="AL11" s="1195"/>
      <c r="AM11" s="1195"/>
      <c r="AN11" s="1196"/>
      <c r="AO11" s="280">
        <v>7193</v>
      </c>
      <c r="AP11" s="280">
        <v>411</v>
      </c>
      <c r="AQ11" s="281">
        <v>323</v>
      </c>
      <c r="AR11" s="282">
        <v>27.2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460</v>
      </c>
      <c r="AL12" s="1195"/>
      <c r="AM12" s="1195"/>
      <c r="AN12" s="1196"/>
      <c r="AO12" s="280">
        <v>3607</v>
      </c>
      <c r="AP12" s="280">
        <v>206</v>
      </c>
      <c r="AQ12" s="281">
        <v>21</v>
      </c>
      <c r="AR12" s="282">
        <v>881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461</v>
      </c>
      <c r="AL13" s="1195"/>
      <c r="AM13" s="1195"/>
      <c r="AN13" s="1196"/>
      <c r="AO13" s="280">
        <v>33288</v>
      </c>
      <c r="AP13" s="280">
        <v>1903</v>
      </c>
      <c r="AQ13" s="281">
        <v>3646</v>
      </c>
      <c r="AR13" s="282">
        <v>-47.8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462</v>
      </c>
      <c r="AL14" s="1195"/>
      <c r="AM14" s="1195"/>
      <c r="AN14" s="1196"/>
      <c r="AO14" s="280">
        <v>54012</v>
      </c>
      <c r="AP14" s="280">
        <v>3088</v>
      </c>
      <c r="AQ14" s="281">
        <v>1700</v>
      </c>
      <c r="AR14" s="282">
        <v>81.599999999999994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463</v>
      </c>
      <c r="AL15" s="1198"/>
      <c r="AM15" s="1198"/>
      <c r="AN15" s="1199"/>
      <c r="AO15" s="280">
        <v>-124882</v>
      </c>
      <c r="AP15" s="280">
        <v>-7141</v>
      </c>
      <c r="AQ15" s="281">
        <v>-7027</v>
      </c>
      <c r="AR15" s="282">
        <v>1.6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1946748</v>
      </c>
      <c r="AP16" s="280">
        <v>111313</v>
      </c>
      <c r="AQ16" s="281">
        <v>102411</v>
      </c>
      <c r="AR16" s="282">
        <v>8.6999999999999993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465</v>
      </c>
      <c r="AP20" s="289" t="s">
        <v>466</v>
      </c>
      <c r="AQ20" s="290" t="s">
        <v>467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468</v>
      </c>
      <c r="AL21" s="1201"/>
      <c r="AM21" s="1201"/>
      <c r="AN21" s="1202"/>
      <c r="AO21" s="293">
        <v>10.86</v>
      </c>
      <c r="AP21" s="294">
        <v>9.23</v>
      </c>
      <c r="AQ21" s="295">
        <v>1.63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469</v>
      </c>
      <c r="AL22" s="1201"/>
      <c r="AM22" s="1201"/>
      <c r="AN22" s="1202"/>
      <c r="AO22" s="298">
        <v>98.6</v>
      </c>
      <c r="AP22" s="299">
        <v>96.8</v>
      </c>
      <c r="AQ22" s="300">
        <v>1.8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470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471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452</v>
      </c>
      <c r="AP30" s="268"/>
      <c r="AQ30" s="269" t="s">
        <v>453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454</v>
      </c>
      <c r="AQ31" s="275" t="s">
        <v>455</v>
      </c>
      <c r="AR31" s="276" t="s">
        <v>456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473</v>
      </c>
      <c r="AL32" s="1185"/>
      <c r="AM32" s="1185"/>
      <c r="AN32" s="1186"/>
      <c r="AO32" s="308">
        <v>1159313</v>
      </c>
      <c r="AP32" s="308">
        <v>66288</v>
      </c>
      <c r="AQ32" s="309">
        <v>50517</v>
      </c>
      <c r="AR32" s="310">
        <v>31.2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474</v>
      </c>
      <c r="AL33" s="1185"/>
      <c r="AM33" s="1185"/>
      <c r="AN33" s="1186"/>
      <c r="AO33" s="308" t="s">
        <v>475</v>
      </c>
      <c r="AP33" s="308" t="s">
        <v>475</v>
      </c>
      <c r="AQ33" s="309" t="s">
        <v>475</v>
      </c>
      <c r="AR33" s="310" t="s">
        <v>475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476</v>
      </c>
      <c r="AL34" s="1185"/>
      <c r="AM34" s="1185"/>
      <c r="AN34" s="1186"/>
      <c r="AO34" s="308" t="s">
        <v>475</v>
      </c>
      <c r="AP34" s="308" t="s">
        <v>475</v>
      </c>
      <c r="AQ34" s="309">
        <v>23</v>
      </c>
      <c r="AR34" s="310" t="s">
        <v>475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477</v>
      </c>
      <c r="AL35" s="1185"/>
      <c r="AM35" s="1185"/>
      <c r="AN35" s="1186"/>
      <c r="AO35" s="308">
        <v>276211</v>
      </c>
      <c r="AP35" s="308">
        <v>15793</v>
      </c>
      <c r="AQ35" s="309">
        <v>15430</v>
      </c>
      <c r="AR35" s="310">
        <v>2.4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478</v>
      </c>
      <c r="AL36" s="1185"/>
      <c r="AM36" s="1185"/>
      <c r="AN36" s="1186"/>
      <c r="AO36" s="308">
        <v>260</v>
      </c>
      <c r="AP36" s="308">
        <v>15</v>
      </c>
      <c r="AQ36" s="309">
        <v>2664</v>
      </c>
      <c r="AR36" s="310">
        <v>-99.4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479</v>
      </c>
      <c r="AL37" s="1185"/>
      <c r="AM37" s="1185"/>
      <c r="AN37" s="1186"/>
      <c r="AO37" s="308">
        <v>17314</v>
      </c>
      <c r="AP37" s="308">
        <v>990</v>
      </c>
      <c r="AQ37" s="309">
        <v>451</v>
      </c>
      <c r="AR37" s="310">
        <v>119.5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480</v>
      </c>
      <c r="AL38" s="1188"/>
      <c r="AM38" s="1188"/>
      <c r="AN38" s="1189"/>
      <c r="AO38" s="311">
        <v>19</v>
      </c>
      <c r="AP38" s="311">
        <v>1</v>
      </c>
      <c r="AQ38" s="312">
        <v>4</v>
      </c>
      <c r="AR38" s="300">
        <v>-75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481</v>
      </c>
      <c r="AL39" s="1188"/>
      <c r="AM39" s="1188"/>
      <c r="AN39" s="1189"/>
      <c r="AO39" s="308">
        <v>-29929</v>
      </c>
      <c r="AP39" s="308">
        <v>-1711</v>
      </c>
      <c r="AQ39" s="309">
        <v>-3528</v>
      </c>
      <c r="AR39" s="310">
        <v>-51.5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482</v>
      </c>
      <c r="AL40" s="1185"/>
      <c r="AM40" s="1185"/>
      <c r="AN40" s="1186"/>
      <c r="AO40" s="308">
        <v>-902534</v>
      </c>
      <c r="AP40" s="308">
        <v>-51606</v>
      </c>
      <c r="AQ40" s="309">
        <v>-45748</v>
      </c>
      <c r="AR40" s="310">
        <v>12.8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269</v>
      </c>
      <c r="AL41" s="1191"/>
      <c r="AM41" s="1191"/>
      <c r="AN41" s="1192"/>
      <c r="AO41" s="308">
        <v>520654</v>
      </c>
      <c r="AP41" s="308">
        <v>29770</v>
      </c>
      <c r="AQ41" s="309">
        <v>19813</v>
      </c>
      <c r="AR41" s="310">
        <v>50.3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484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452</v>
      </c>
      <c r="AN49" s="1179" t="s">
        <v>486</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487</v>
      </c>
      <c r="AO50" s="325" t="s">
        <v>488</v>
      </c>
      <c r="AP50" s="326" t="s">
        <v>489</v>
      </c>
      <c r="AQ50" s="327" t="s">
        <v>490</v>
      </c>
      <c r="AR50" s="328" t="s">
        <v>491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492</v>
      </c>
      <c r="AL51" s="321"/>
      <c r="AM51" s="329">
        <v>2911258</v>
      </c>
      <c r="AN51" s="330">
        <v>155110</v>
      </c>
      <c r="AO51" s="331">
        <v>15.4</v>
      </c>
      <c r="AP51" s="332">
        <v>67343</v>
      </c>
      <c r="AQ51" s="333">
        <v>0.1</v>
      </c>
      <c r="AR51" s="334">
        <v>15.3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493</v>
      </c>
      <c r="AM52" s="337">
        <v>933972</v>
      </c>
      <c r="AN52" s="338">
        <v>49761</v>
      </c>
      <c r="AO52" s="339">
        <v>18.3</v>
      </c>
      <c r="AP52" s="340">
        <v>32865</v>
      </c>
      <c r="AQ52" s="341">
        <v>-6.3</v>
      </c>
      <c r="AR52" s="342">
        <v>24.6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494</v>
      </c>
      <c r="AL53" s="321"/>
      <c r="AM53" s="329">
        <v>1271054</v>
      </c>
      <c r="AN53" s="330">
        <v>68717</v>
      </c>
      <c r="AO53" s="331">
        <v>-55.7</v>
      </c>
      <c r="AP53" s="332">
        <v>73475</v>
      </c>
      <c r="AQ53" s="333">
        <v>9.1</v>
      </c>
      <c r="AR53" s="334">
        <v>-64.8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493</v>
      </c>
      <c r="AM54" s="337">
        <v>919879</v>
      </c>
      <c r="AN54" s="338">
        <v>49731</v>
      </c>
      <c r="AO54" s="339">
        <v>-0.1</v>
      </c>
      <c r="AP54" s="340">
        <v>43072</v>
      </c>
      <c r="AQ54" s="341">
        <v>31.1</v>
      </c>
      <c r="AR54" s="342">
        <v>-31.2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495</v>
      </c>
      <c r="AL55" s="321"/>
      <c r="AM55" s="329">
        <v>3173371</v>
      </c>
      <c r="AN55" s="330">
        <v>175141</v>
      </c>
      <c r="AO55" s="331">
        <v>154.9</v>
      </c>
      <c r="AP55" s="332">
        <v>87464</v>
      </c>
      <c r="AQ55" s="333">
        <v>19</v>
      </c>
      <c r="AR55" s="334">
        <v>135.9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493</v>
      </c>
      <c r="AM56" s="337">
        <v>2340865</v>
      </c>
      <c r="AN56" s="338">
        <v>129194</v>
      </c>
      <c r="AO56" s="339">
        <v>159.80000000000001</v>
      </c>
      <c r="AP56" s="340">
        <v>47479</v>
      </c>
      <c r="AQ56" s="341">
        <v>10.199999999999999</v>
      </c>
      <c r="AR56" s="342">
        <v>149.6</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496</v>
      </c>
      <c r="AL57" s="321"/>
      <c r="AM57" s="329">
        <v>4211848</v>
      </c>
      <c r="AN57" s="330">
        <v>236541</v>
      </c>
      <c r="AO57" s="331">
        <v>35.1</v>
      </c>
      <c r="AP57" s="332">
        <v>96248</v>
      </c>
      <c r="AQ57" s="333">
        <v>10</v>
      </c>
      <c r="AR57" s="334">
        <v>25.1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493</v>
      </c>
      <c r="AM58" s="337">
        <v>2780227</v>
      </c>
      <c r="AN58" s="338">
        <v>156140</v>
      </c>
      <c r="AO58" s="339">
        <v>20.9</v>
      </c>
      <c r="AP58" s="340">
        <v>55768</v>
      </c>
      <c r="AQ58" s="341">
        <v>17.5</v>
      </c>
      <c r="AR58" s="342">
        <v>3.4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497</v>
      </c>
      <c r="AL59" s="321"/>
      <c r="AM59" s="329">
        <v>2306043</v>
      </c>
      <c r="AN59" s="330">
        <v>131857</v>
      </c>
      <c r="AO59" s="331">
        <v>-44.3</v>
      </c>
      <c r="AP59" s="332">
        <v>76413</v>
      </c>
      <c r="AQ59" s="333">
        <v>-20.6</v>
      </c>
      <c r="AR59" s="334">
        <v>-23.7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493</v>
      </c>
      <c r="AM60" s="337">
        <v>1126096</v>
      </c>
      <c r="AN60" s="338">
        <v>64389</v>
      </c>
      <c r="AO60" s="339">
        <v>-58.8</v>
      </c>
      <c r="AP60" s="340">
        <v>39658</v>
      </c>
      <c r="AQ60" s="341">
        <v>-28.9</v>
      </c>
      <c r="AR60" s="342">
        <v>-29.9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498</v>
      </c>
      <c r="AL61" s="343"/>
      <c r="AM61" s="344">
        <v>2774715</v>
      </c>
      <c r="AN61" s="345">
        <v>153473</v>
      </c>
      <c r="AO61" s="346">
        <v>21.1</v>
      </c>
      <c r="AP61" s="347">
        <v>80189</v>
      </c>
      <c r="AQ61" s="348">
        <v>3.5</v>
      </c>
      <c r="AR61" s="334">
        <v>17.600000000000001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493</v>
      </c>
      <c r="AM62" s="337">
        <v>1620208</v>
      </c>
      <c r="AN62" s="338">
        <v>89843</v>
      </c>
      <c r="AO62" s="339">
        <v>28</v>
      </c>
      <c r="AP62" s="340">
        <v>43768</v>
      </c>
      <c r="AQ62" s="341">
        <v>4.7</v>
      </c>
      <c r="AR62" s="342">
        <v>23.3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5SU5kdxmM3l5wehnUq3Ph0hpKmi1mhDoB4lc4L3NttwxXrkp2hi+D7aZZPHujxs2qbebdwjUaY5tus7lNyubCw==" saltValue="PGqIiqR63uitCnYwnaVW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DB30" sqref="DB30:DF30"/>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500</v>
      </c>
    </row>
    <row r="120" spans="125:125" ht="13.5" hidden="1" customHeight="1"/>
    <row r="121" spans="125:125" ht="13.5" hidden="1" customHeight="1">
      <c r="DU121" s="255"/>
    </row>
  </sheetData>
  <sheetProtection algorithmName="SHA-512" hashValue="GbMPz5gZmnq3Fz1ILOyFcqO54AhYX9/Pfm/nuzmOIxxkm2oATh+VdYNI2Dxf1+YHAFqjmsdypeUw3xsazrdYuQ==" saltValue="wRdH9N4D8UEqbRBvuPU6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90" zoomScaleNormal="90" zoomScaleSheetLayoutView="55" workbookViewId="0">
      <selection activeCell="DB30" sqref="DB30:DF30"/>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501</v>
      </c>
    </row>
  </sheetData>
  <sheetProtection algorithmName="SHA-512" hashValue="nWDrdrOm+H6RgDCfgKNTDdsBY6ztxNEvHCZbTWI3dBmAFSHWK1p05kyNR5K8OH8RoooJpBlC8eFedsywcGSx8A==" saltValue="zxyZrktsBY0tb7rtyboL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6" zoomScaleSheetLayoutView="100" workbookViewId="0">
      <selection activeCell="DB30" sqref="DB30:DF3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502</v>
      </c>
      <c r="G46" s="8" t="s">
        <v>503</v>
      </c>
      <c r="H46" s="8" t="s">
        <v>504</v>
      </c>
      <c r="I46" s="8" t="s">
        <v>505</v>
      </c>
      <c r="J46" s="9" t="s">
        <v>506</v>
      </c>
    </row>
    <row r="47" spans="2:10" ht="57.75" customHeight="1">
      <c r="B47" s="10"/>
      <c r="C47" s="1203" t="s">
        <v>3</v>
      </c>
      <c r="D47" s="1203"/>
      <c r="E47" s="1204"/>
      <c r="F47" s="11">
        <v>30.08</v>
      </c>
      <c r="G47" s="12">
        <v>30.65</v>
      </c>
      <c r="H47" s="12">
        <v>30.87</v>
      </c>
      <c r="I47" s="12">
        <v>30.2</v>
      </c>
      <c r="J47" s="13">
        <v>29.99</v>
      </c>
    </row>
    <row r="48" spans="2:10" ht="57.75" customHeight="1">
      <c r="B48" s="14"/>
      <c r="C48" s="1205" t="s">
        <v>4</v>
      </c>
      <c r="D48" s="1205"/>
      <c r="E48" s="1206"/>
      <c r="F48" s="15">
        <v>21.61</v>
      </c>
      <c r="G48" s="16">
        <v>17.23</v>
      </c>
      <c r="H48" s="16">
        <v>11.58</v>
      </c>
      <c r="I48" s="16">
        <v>9.2100000000000009</v>
      </c>
      <c r="J48" s="17">
        <v>10.86</v>
      </c>
    </row>
    <row r="49" spans="2:10" ht="57.75" customHeight="1" thickBot="1">
      <c r="B49" s="18"/>
      <c r="C49" s="1207" t="s">
        <v>5</v>
      </c>
      <c r="D49" s="1207"/>
      <c r="E49" s="1208"/>
      <c r="F49" s="19">
        <v>1.71</v>
      </c>
      <c r="G49" s="20" t="s">
        <v>507</v>
      </c>
      <c r="H49" s="20" t="s">
        <v>508</v>
      </c>
      <c r="I49" s="20" t="s">
        <v>509</v>
      </c>
      <c r="J49" s="21">
        <v>4.1399999999999997</v>
      </c>
    </row>
    <row r="50" spans="2:10"/>
  </sheetData>
  <sheetProtection algorithmName="SHA-512" hashValue="NEWs/7TyTAbg4vINdkNcvrLp8yhU//w1JAuTgcO8BHyvBdAD/aXKJr4tfOyn1Trk/D3QoR48wFuvaZmOfqlwaA==" saltValue="DnmRDYNN63aG9gdenJDZ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2023-03-27T09:34:31Z</cp:lastPrinted>
  <dcterms:created xsi:type="dcterms:W3CDTF">2023-02-20T07:19:54Z</dcterms:created>
  <dcterms:modified xsi:type="dcterms:W3CDTF">2023-11-01T01:44:55Z</dcterms:modified>
  <cp:category/>
</cp:coreProperties>
</file>