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theme/themeOverride2.xml" ContentType="application/vnd.openxmlformats-officedocument.themeOverride+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グラフ1" sheetId="19" r:id="rId11"/>
    <sheet name="実質公債費比率（分子）の構造" sheetId="6" r:id="rId12"/>
    <sheet name="将来負担比率（分子）の構造" sheetId="7" r:id="rId13"/>
    <sheet name="基金残高に係る経年分析" sheetId="8" r:id="rId14"/>
    <sheet name="公会計指標分析・財政指標組合せ分析表" sheetId="20" r:id="rId15"/>
    <sheet name="施設類型別ストック情報分析表①" sheetId="21" r:id="rId16"/>
    <sheet name="施設類型別ストック情報分析表②" sheetId="22" r:id="rId17"/>
    <sheet name="データシート" sheetId="9"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O34" i="10"/>
  <c r="BE34" i="10"/>
  <c r="C34" i="10"/>
  <c r="C35" i="10" s="1"/>
  <c r="C36" i="10" s="1"/>
  <c r="U34" i="10" l="1"/>
  <c r="U35"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<sst xmlns="http://schemas.openxmlformats.org/spreadsheetml/2006/main" count="1204" uniqueCount="646">
  <si>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</si>
  <si>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</si>
  <si>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</si>
  <si>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</si>
  <si>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</si>
  <si>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</si>
  <si>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</si>
  <si>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</si>
  <si>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</si>
  <si>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</si>
  <si>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</si>
  <si>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</si>
  <si>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</si>
  <si>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</si>
  <si>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</si>
  <si>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</si>
  <si>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</si>
  <si>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</si>
  <si>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</si>
  <si>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</si>
  <si>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</si>
  <si>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</si>
  <si>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</si>
  <si>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</si>
  <si>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</si>
  <si>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</si>
  <si>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</si>
  <si>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</si>
  <si>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</si>
  <si>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</si>
  <si>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</si>
  <si>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</si>
  <si>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</si>
  <si>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</si>
  <si>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</si>
  <si>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</si>
  <si>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</si>
  <si>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</si>
  <si>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</si>
  <si>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</si>
  <si>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</si>
  <si>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</si>
  <si>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</si>
  <si>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</si>
  <si>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</si>
  <si>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</si>
  <si>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</si>
  <si>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</si>
  <si>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</si>
  <si>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</si>
  <si>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</si>
  <si>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</si>
  <si>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</si>
  <si>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</si>
  <si>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</si>
  <si>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</si>
  <si>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</si>
  <si>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</si>
  <si>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</si>
  <si>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</si>
  <si>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</si>
  <si>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</si>
  <si>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</si>
  <si>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</si>
  <si>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</si>
  <si>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</si>
  <si>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</si>
  <si>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</si>
  <si>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</si>
  <si>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</si>
  <si>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</si>
  <si>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</si>
  <si>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</si>
  <si>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</si>
  <si>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</si>
  <si>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</si>
  <si>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</si>
  <si>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</si>
  <si>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</si>
  <si>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</si>
  <si>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</si>
  <si>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</si>
  <si>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</si>
  <si>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</si>
  <si>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</si>
  <si>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</si>
  <si>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</si>
  <si>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</si>
  <si>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</si>
  <si>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</si>
  <si>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</si>
  <si>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</si>
  <si>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</si>
  <si>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</si>
  <si>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</si>
  <si>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</si>
  <si>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</si>
  <si>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志免町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</si>
  <si>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</si>
  <si>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</si>
  <si>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</si>
  <si>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</si>
  <si>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</si>
  <si>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</si>
  <si>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</si>
  <si>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</si>
  <si>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</si>
  <si>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</si>
  <si>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</si>
  <si>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</si>
  <si>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</si>
  <si>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</si>
  <si>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</si>
  <si>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</si>
  <si>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</si>
  <si>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</si>
  <si>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</si>
  <si>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</si>
  <si>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</si>
  <si>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</si>
  <si>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</si>
  <si>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</si>
  <si>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</si>
  <si>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</si>
  <si>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</si>
  <si>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</si>
  <si>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</si>
  <si>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</si>
  <si>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</si>
  <si>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</si>
  <si>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</si>
  <si>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</si>
  <si>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</si>
  <si>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</si>
  <si>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</si>
  <si>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</si>
  <si>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</si>
  <si>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</si>
  <si>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</si>
  <si>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</si>
  <si>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</si>
  <si>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</si>
  <si>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</si>
  <si>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</si>
  <si>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</si>
  <si>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</si>
  <si>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</si>
  <si>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</si>
  <si>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</si>
  <si>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</si>
  <si>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</si>
  <si>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</si>
  <si>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</si>
  <si>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</si>
  <si>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</si>
  <si>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</si>
  <si>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</si>
  <si>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</si>
  <si>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</si>
  <si>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</si>
  <si>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</si>
  <si>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</si>
  <si>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</si>
  <si>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</si>
  <si>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</si>
  <si>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</si>
  <si>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</si>
  <si>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</si>
  <si>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</si>
  <si>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</si>
  <si>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</si>
  <si>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</si>
  <si>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</si>
  <si>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</si>
  <si>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</si>
  <si>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</si>
  <si>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</si>
  <si>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</si>
  <si>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</si>
  <si>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</si>
  <si>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</si>
  <si>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</si>
  <si>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</si>
  <si>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</si>
  <si>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</si>
  <si>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</si>
  <si>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</si>
  <si>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</si>
  <si>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</si>
  <si>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</si>
  <si>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</si>
  <si>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</si>
  <si>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</si>
  <si>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</si>
  <si>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</si>
  <si>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</si>
  <si>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</si>
  <si>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</si>
  <si>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</si>
  <si>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</si>
  <si>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</si>
  <si>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</si>
  <si>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</si>
  <si>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</si>
  <si>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</si>
  <si>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</si>
  <si>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</si>
  <si>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</si>
  <si>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</si>
  <si>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</si>
  <si>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</si>
  <si>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</si>
  <si>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</si>
  <si>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</si>
  <si>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</si>
  <si>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</si>
  <si>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</si>
  <si>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</si>
  <si>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</si>
  <si>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</si>
  <si>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福岡県志免町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</si>
  <si>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</si>
  <si>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</si>
  <si>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</si>
  <si>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</si>
  <si>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</si>
  <si>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</si>
  <si>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</si>
  <si>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</si>
  <si>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</si>
  <si>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</si>
  <si>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</si>
  <si>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</si>
  <si>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</si>
  <si>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</si>
  <si>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</si>
  <si>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</si>
  <si>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</si>
  <si>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</si>
  <si>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</si>
  <si>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</si>
  <si>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</si>
  <si>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</si>
  <si>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</si>
  <si>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</si>
  <si>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</si>
  <si>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</si>
  <si>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</si>
  <si>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</si>
  <si>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</si>
  <si>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</si>
  <si>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</si>
  <si>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</si>
  <si>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</si>
  <si>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</si>
  <si>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</si>
  <si>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</si>
  <si>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</si>
  <si>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</si>
  <si>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</si>
  <si>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</si>
  <si>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　　鉱産税</t>
    <phoneticPr fontId="5"/>
  </si>
  <si>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</si>
  <si>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</si>
  <si>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</si>
  <si>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</si>
  <si>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</si>
  <si>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</si>
  <si>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</si>
  <si>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</si>
  <si>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</si>
  <si>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</si>
  <si>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</si>
  <si>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</si>
  <si>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</si>
  <si>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</si>
  <si>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</si>
  <si>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</si>
  <si>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</si>
  <si>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</si>
  <si>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</si>
  <si>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</si>
  <si>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</si>
  <si>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</si>
  <si>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</si>
  <si>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</si>
  <si>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</si>
  <si>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</si>
  <si>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</si>
  <si>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</si>
  <si>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</si>
  <si>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</si>
  <si>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</si>
  <si>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</si>
  <si>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</si>
  <si>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</si>
  <si>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</si>
  <si>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</si>
  <si>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</si>
  <si>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</si>
  <si>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</si>
  <si>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</si>
  <si>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</si>
  <si>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</si>
  <si>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</si>
  <si>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</si>
  <si>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</si>
  <si>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</si>
  <si>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</si>
  <si>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</si>
  <si>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</si>
  <si>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</si>
  <si>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</si>
  <si>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</si>
  <si>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</si>
  <si>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</si>
  <si>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</si>
  <si>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</si>
  <si>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工業用水道</t>
    <phoneticPr fontId="5"/>
  </si>
  <si>
    <t>被保険者数(人)</t>
  </si>
  <si>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</si>
  <si>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</si>
  <si>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</si>
  <si>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</si>
  <si>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</si>
  <si>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</si>
  <si>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</si>
  <si>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</si>
  <si>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</si>
  <si>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</si>
  <si>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</si>
  <si>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</si>
  <si>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</si>
  <si>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</si>
  <si>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</si>
  <si>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</si>
  <si>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</si>
  <si>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</si>
  <si>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</si>
  <si>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</si>
  <si>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福岡県志免町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</si>
  <si>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</si>
  <si>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</si>
  <si>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</si>
  <si>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</si>
  <si>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</si>
  <si>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</si>
  <si>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</si>
  <si>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</si>
  <si>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</si>
  <si>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</si>
  <si>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</si>
  <si>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</si>
  <si>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</si>
  <si>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</si>
  <si>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</si>
  <si>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</si>
  <si>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</si>
  <si>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</si>
  <si>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</si>
  <si>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</si>
  <si>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公共施設公益施設整備拡充基金特別会計</t>
    <phoneticPr fontId="5"/>
  </si>
  <si>
    <t>-</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</si>
  <si>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</si>
  <si>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</si>
  <si>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</si>
  <si>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</si>
  <si>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</si>
  <si>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</si>
  <si>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</si>
  <si>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</si>
  <si>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</si>
  <si>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</si>
  <si>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</si>
  <si>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</si>
  <si>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</si>
  <si>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</si>
  <si>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</si>
  <si>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</si>
  <si>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</si>
  <si>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</si>
  <si>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</si>
  <si>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</si>
  <si>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</si>
  <si>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</si>
  <si>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</si>
  <si>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</si>
  <si>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</si>
  <si>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</si>
  <si>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</si>
  <si>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</si>
  <si>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</si>
  <si>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</si>
  <si>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</si>
  <si>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</si>
  <si>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</si>
  <si>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</si>
  <si>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</si>
  <si>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</si>
  <si>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</si>
  <si>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</si>
  <si>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</si>
  <si>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</si>
  <si>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</si>
  <si>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</si>
  <si>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</si>
  <si>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</si>
  <si>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</si>
  <si>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</si>
  <si>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</si>
  <si>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</si>
  <si>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</si>
  <si>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</si>
  <si>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</si>
  <si>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</si>
  <si>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</si>
  <si>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</si>
  <si>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</si>
  <si>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</si>
  <si>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</si>
  <si>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</si>
  <si>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</si>
  <si>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</si>
  <si>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</si>
  <si>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</si>
  <si>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</si>
  <si>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</si>
  <si>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</si>
  <si>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</si>
  <si>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</si>
  <si>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</si>
  <si>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</si>
  <si>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</si>
  <si>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</si>
  <si>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</si>
  <si>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</si>
  <si>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</si>
  <si>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</si>
  <si>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</si>
  <si>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</si>
  <si>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</si>
  <si>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</si>
  <si>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</si>
  <si>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</si>
  <si>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</si>
  <si>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</si>
  <si>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</si>
  <si>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</si>
  <si>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</si>
  <si>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</si>
  <si>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</si>
  <si>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</si>
  <si>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</si>
  <si>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</si>
  <si>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</si>
  <si>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</si>
  <si>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</si>
  <si>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</si>
  <si>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</si>
  <si>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</si>
  <si>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</si>
  <si>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</si>
  <si>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</si>
  <si>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</si>
  <si>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</si>
  <si>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</si>
  <si>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</si>
  <si>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</si>
  <si>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</si>
  <si>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</si>
  <si>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</si>
  <si>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</si>
  <si>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</si>
  <si>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</si>
  <si>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</si>
  <si>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</si>
  <si>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</si>
  <si>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</si>
  <si>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</si>
  <si>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</si>
  <si>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</si>
  <si>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</si>
  <si>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</si>
  <si>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</si>
  <si>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</si>
  <si>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</si>
  <si>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</si>
  <si>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</si>
  <si>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</si>
  <si>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</si>
  <si>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</si>
  <si>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</si>
  <si>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</si>
  <si>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</si>
  <si>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</si>
  <si>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</si>
  <si>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</si>
  <si>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</si>
  <si>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</si>
  <si>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</si>
  <si>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</si>
  <si>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</si>
  <si>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</si>
  <si>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</si>
  <si>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</si>
  <si>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</si>
  <si>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</si>
  <si>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</si>
  <si>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</si>
  <si>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</si>
  <si>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</si>
  <si>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</si>
  <si>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</si>
  <si>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</si>
  <si>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</si>
  <si>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</si>
  <si>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</si>
  <si>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</si>
  <si>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</si>
  <si>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</si>
  <si>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</si>
  <si>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</si>
  <si>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</si>
  <si>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</si>
  <si>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</si>
  <si>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</si>
  <si>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</si>
  <si>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</si>
  <si>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</si>
  <si>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</si>
  <si>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</si>
  <si>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</si>
  <si>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</si>
  <si>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</si>
  <si>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</si>
  <si>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</si>
  <si>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</si>
  <si>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</si>
  <si>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</si>
  <si>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</si>
  <si>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</si>
  <si>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</si>
  <si>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</si>
  <si>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0.53</t>
  </si>
  <si>
    <t>水道事業会計</t>
  </si>
  <si>
    <t>一般会計</t>
  </si>
  <si>
    <t>流域関連公共下水道事業会計</t>
  </si>
  <si>
    <t>国民健康保険特別会計</t>
  </si>
  <si>
    <t>▲ 0.90</t>
  </si>
  <si>
    <t>▲ 0.56</t>
  </si>
  <si>
    <t>後期高齢者医療特別会計</t>
  </si>
  <si>
    <t>公共施設公益施設整備拡充基金特別会計</t>
  </si>
  <si>
    <t>住宅新築資金等貸付事業特別会計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</si>
  <si>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</si>
  <si>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</si>
  <si>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</si>
  <si>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</si>
  <si>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</si>
  <si>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</si>
  <si>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</si>
  <si>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</si>
  <si>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</si>
  <si>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</si>
  <si>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</si>
  <si>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</si>
  <si>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</si>
  <si>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</si>
  <si>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</si>
  <si>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8">
      <t>フクオカケンシチョウソンショクイン</t>
    </rPh>
    <rPh sb="8" eb="12">
      <t>タイショクテアテ</t>
    </rPh>
    <rPh sb="12" eb="14">
      <t>クミアイ</t>
    </rPh>
    <rPh sb="15" eb="17">
      <t>キキン</t>
    </rPh>
    <rPh sb="17" eb="19">
      <t>トクベツ</t>
    </rPh>
    <rPh sb="19" eb="21">
      <t>カイケイ</t>
    </rPh>
    <phoneticPr fontId="2"/>
  </si>
  <si>
    <t>福岡県自治会館管理組合</t>
    <rPh sb="0" eb="3">
      <t>フクオカケン</t>
    </rPh>
    <rPh sb="3" eb="7">
      <t>ジチカイカン</t>
    </rPh>
    <rPh sb="7" eb="11">
      <t>カンリクミアイ</t>
    </rPh>
    <phoneticPr fontId="2"/>
  </si>
  <si>
    <t>福岡県市町村消防団員等公務災害補償組合</t>
    <rPh sb="0" eb="3">
      <t>フクオカケン</t>
    </rPh>
    <rPh sb="3" eb="6">
      <t>シチョウソン</t>
    </rPh>
    <rPh sb="6" eb="11">
      <t>ショウボウダンイントウ</t>
    </rPh>
    <rPh sb="11" eb="15">
      <t>コウムサイガイ</t>
    </rPh>
    <rPh sb="15" eb="19">
      <t>ホショウクミアイ</t>
    </rPh>
    <phoneticPr fontId="2"/>
  </si>
  <si>
    <t>糟屋郡自治会館組合</t>
    <rPh sb="0" eb="3">
      <t>カスヤグン</t>
    </rPh>
    <rPh sb="3" eb="7">
      <t>ジチカイカン</t>
    </rPh>
    <rPh sb="7" eb="9">
      <t>クミアイ</t>
    </rPh>
    <phoneticPr fontId="2"/>
  </si>
  <si>
    <t>糟屋郡篠栗町外一市五町財産組合</t>
    <rPh sb="0" eb="3">
      <t>カスヤグン</t>
    </rPh>
    <rPh sb="3" eb="6">
      <t>ササグリマチ</t>
    </rPh>
    <rPh sb="6" eb="7">
      <t>ホカ</t>
    </rPh>
    <rPh sb="7" eb="9">
      <t>イッシ</t>
    </rPh>
    <rPh sb="9" eb="11">
      <t>ゴチョウ</t>
    </rPh>
    <rPh sb="11" eb="15">
      <t>ザイサンクミアイ</t>
    </rPh>
    <phoneticPr fontId="2"/>
  </si>
  <si>
    <t>北筑昇華苑組合</t>
    <rPh sb="0" eb="2">
      <t>キタチク</t>
    </rPh>
    <rPh sb="2" eb="5">
      <t>ショウカエン</t>
    </rPh>
    <rPh sb="5" eb="7">
      <t>クミアイ</t>
    </rPh>
    <phoneticPr fontId="2"/>
  </si>
  <si>
    <t>粕屋南部消防組合（一般会計）</t>
    <rPh sb="0" eb="4">
      <t>カスヤナンブ</t>
    </rPh>
    <rPh sb="4" eb="8">
      <t>ショウボウクミアイ</t>
    </rPh>
    <rPh sb="9" eb="13">
      <t>イッパンカイケイ</t>
    </rPh>
    <phoneticPr fontId="2"/>
  </si>
  <si>
    <t>粕屋南部消防組合（粕屋中南部休日診療所事業特別会計）</t>
    <rPh sb="0" eb="4">
      <t>カスヤナンブ</t>
    </rPh>
    <rPh sb="4" eb="8">
      <t>ショウボウクミアイ</t>
    </rPh>
    <rPh sb="9" eb="14">
      <t>カスヤチュウナンブ</t>
    </rPh>
    <rPh sb="14" eb="19">
      <t>キュウジツシンリョウジョ</t>
    </rPh>
    <rPh sb="19" eb="21">
      <t>ジギョウ</t>
    </rPh>
    <rPh sb="21" eb="25">
      <t>トクベツカイケイ</t>
    </rPh>
    <phoneticPr fontId="2"/>
  </si>
  <si>
    <t>福岡地区水道企業団</t>
    <rPh sb="0" eb="4">
      <t>フクオカチク</t>
    </rPh>
    <rPh sb="4" eb="9">
      <t>スイドウキギョウダン</t>
    </rPh>
    <phoneticPr fontId="2"/>
  </si>
  <si>
    <t>福岡県自治振興組合（一般会計）</t>
    <rPh sb="0" eb="3">
      <t>フクオカケン</t>
    </rPh>
    <rPh sb="3" eb="9">
      <t>ジチシンコウクミアイ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</si>
  <si>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16">
      <t>ジギョウ</t>
    </rPh>
    <rPh sb="16" eb="18">
      <t>トクベツ</t>
    </rPh>
    <rPh sb="18" eb="20">
      <t>カイケイ</t>
    </rPh>
    <phoneticPr fontId="2"/>
  </si>
  <si>
    <t>福岡都市圏広域行政事業組合（一般会計）</t>
    <rPh sb="0" eb="5">
      <t>フクオカトシケン</t>
    </rPh>
    <rPh sb="5" eb="9">
      <t>コウイキギョウセイ</t>
    </rPh>
    <rPh sb="9" eb="13">
      <t>ジギョウクミアイ</t>
    </rPh>
    <rPh sb="14" eb="18">
      <t>イッパンカイケイ</t>
    </rPh>
    <phoneticPr fontId="2"/>
  </si>
  <si>
    <t>福岡都市圏広域行政事業組合（流域連携事業特別会計）</t>
    <rPh sb="0" eb="5">
      <t>フクオカトシケン</t>
    </rPh>
    <rPh sb="5" eb="9">
      <t>コウイキギョウセイ</t>
    </rPh>
    <rPh sb="9" eb="13">
      <t>ジギョウクミアイ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</si>
  <si>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5">
      <t>フクオカトシケン</t>
    </rPh>
    <rPh sb="5" eb="9">
      <t>コウイキギョウセイ</t>
    </rPh>
    <rPh sb="9" eb="13">
      <t>ジギョウクミアイ</t>
    </rPh>
    <rPh sb="14" eb="16">
      <t>キョウテイ</t>
    </rPh>
    <rPh sb="16" eb="18">
      <t>ジギョウ</t>
    </rPh>
    <rPh sb="18" eb="20">
      <t>トクベツ</t>
    </rPh>
    <rPh sb="20" eb="22">
      <t>カイケイ</t>
    </rPh>
    <phoneticPr fontId="2"/>
  </si>
  <si>
    <t>宇美町・志免町衛生施設組合</t>
    <rPh sb="0" eb="3">
      <t>ウミマチ</t>
    </rPh>
    <rPh sb="4" eb="7">
      <t>シメマチ</t>
    </rPh>
    <rPh sb="7" eb="9">
      <t>エイセイ</t>
    </rPh>
    <rPh sb="9" eb="11">
      <t>シセツ</t>
    </rPh>
    <rPh sb="11" eb="13">
      <t>クミアイ</t>
    </rPh>
    <phoneticPr fontId="2"/>
  </si>
  <si>
    <t>福岡県介護保険広域連合（一般会計）</t>
    <rPh sb="0" eb="3">
      <t>フクオカケン</t>
    </rPh>
    <rPh sb="3" eb="7">
      <t>カイゴホケン</t>
    </rPh>
    <rPh sb="7" eb="11">
      <t>コウイキレンゴウ</t>
    </rPh>
    <rPh sb="12" eb="16">
      <t>イッパンカイケイ</t>
    </rPh>
    <phoneticPr fontId="2"/>
  </si>
  <si>
    <t>福岡県介護保険広域連合（介護保険事業特別会計）</t>
    <rPh sb="0" eb="3">
      <t>フクオカケン</t>
    </rPh>
    <rPh sb="3" eb="7">
      <t>カイゴホケン</t>
    </rPh>
    <rPh sb="7" eb="11">
      <t>コウイキレンゴウ</t>
    </rPh>
    <rPh sb="12" eb="18">
      <t>カイゴホケンジギョウ</t>
    </rPh>
    <rPh sb="18" eb="22">
      <t>トクベツカイケイ</t>
    </rPh>
    <phoneticPr fontId="2"/>
  </si>
  <si>
    <t>福岡県後期高齢者医療広域連合（一般会計）</t>
    <rPh sb="0" eb="3">
      <t>フクオカケン</t>
    </rPh>
    <rPh sb="3" eb="8">
      <t>コウキコウレイシャ</t>
    </rPh>
    <rPh sb="8" eb="14">
      <t>イリョウコウイキレンゴウ</t>
    </rPh>
    <rPh sb="15" eb="19">
      <t>イッパンカイケイ</t>
    </rPh>
    <phoneticPr fontId="2"/>
  </si>
  <si>
    <t>福岡県後期高齢者医療広域連合（後期高齢者医療特別会計）</t>
    <rPh sb="0" eb="3">
      <t>フクオカケン</t>
    </rPh>
    <rPh sb="3" eb="8">
      <t>コウキコウレイシャ</t>
    </rPh>
    <rPh sb="8" eb="14">
      <t>イリョウコウイキレンゴウ</t>
    </rPh>
    <rPh sb="15" eb="20">
      <t>コウキコウレイシャ</t>
    </rPh>
    <rPh sb="20" eb="26">
      <t>イリョウトクベツカイケイ</t>
    </rPh>
    <phoneticPr fontId="2"/>
  </si>
  <si>
    <t>-</t>
    <phoneticPr fontId="2"/>
  </si>
  <si>
    <t>-</t>
    <phoneticPr fontId="2"/>
  </si>
  <si>
    <t>-</t>
    <phoneticPr fontId="2"/>
  </si>
  <si>
    <t>おうえん基金</t>
    <rPh sb="4" eb="6">
      <t>キキン</t>
    </rPh>
    <phoneticPr fontId="5"/>
  </si>
  <si>
    <t>災害対策基金</t>
    <rPh sb="0" eb="2">
      <t>サイガイ</t>
    </rPh>
    <rPh sb="2" eb="4">
      <t>タイサク</t>
    </rPh>
    <rPh sb="4" eb="6">
      <t>キキン</t>
    </rPh>
    <phoneticPr fontId="2"/>
  </si>
  <si>
    <t>地域振興基金</t>
    <rPh sb="0" eb="2">
      <t>チイキ</t>
    </rPh>
    <rPh sb="2" eb="4">
      <t>シンコウ</t>
    </rPh>
    <rPh sb="4" eb="6">
      <t>キキン</t>
    </rPh>
    <phoneticPr fontId="2"/>
  </si>
  <si>
    <t>公共施設公益施設拡充基金</t>
    <rPh sb="0" eb="2">
      <t>コウキョウ</t>
    </rPh>
    <rPh sb="2" eb="4">
      <t>シセツ</t>
    </rPh>
    <rPh sb="4" eb="6">
      <t>コウエキ</t>
    </rPh>
    <rPh sb="6" eb="8">
      <t>シセツ</t>
    </rPh>
    <rPh sb="8" eb="10">
      <t>カクジュウ</t>
    </rPh>
    <rPh sb="10" eb="12">
      <t>キキン</t>
    </rPh>
    <phoneticPr fontId="3"/>
  </si>
  <si>
    <t>別府上井せき維持管理基金</t>
    <rPh sb="0" eb="2">
      <t>ベフ</t>
    </rPh>
    <rPh sb="2" eb="3">
      <t>カミ</t>
    </rPh>
    <rPh sb="3" eb="4">
      <t>イ</t>
    </rPh>
    <rPh sb="6" eb="8">
      <t>イジ</t>
    </rPh>
    <rPh sb="8" eb="10">
      <t>カンリ</t>
    </rPh>
    <rPh sb="10" eb="12">
      <t>キキン</t>
    </rPh>
    <phoneticPr fontId="5"/>
  </si>
  <si>
    <t>法適用企業</t>
    <rPh sb="0" eb="5">
      <t>ホウテキヨウキギョウ</t>
    </rPh>
    <phoneticPr fontId="2"/>
  </si>
  <si>
    <t>-</t>
    <phoneticPr fontId="2"/>
  </si>
  <si>
    <t>歳出の状況（単位 千円・％）</t>
    <phoneticPr fontId="5"/>
  </si>
  <si>
    <t>　法定普通税</t>
    <phoneticPr fontId="5"/>
  </si>
  <si>
    <t>-</t>
    <phoneticPr fontId="5"/>
  </si>
  <si>
    <t>　　市町村民税</t>
    <phoneticPr fontId="5"/>
  </si>
  <si>
    <t>　　　個人均等割</t>
    <phoneticPr fontId="5"/>
  </si>
  <si>
    <t>-</t>
    <phoneticPr fontId="5"/>
  </si>
  <si>
    <t>分離課税所得割交付金</t>
    <phoneticPr fontId="25"/>
  </si>
  <si>
    <t>　　　法人税割</t>
    <phoneticPr fontId="5"/>
  </si>
  <si>
    <t>自動車税環境性能割交付金</t>
    <phoneticPr fontId="5"/>
  </si>
  <si>
    <t>法人事業税交付金</t>
    <phoneticPr fontId="16"/>
  </si>
  <si>
    <t>　　特別土地保有税</t>
    <phoneticPr fontId="5"/>
  </si>
  <si>
    <t>　法定外普通税</t>
    <phoneticPr fontId="5"/>
  </si>
  <si>
    <t>前年度繰上充用金</t>
    <phoneticPr fontId="5"/>
  </si>
  <si>
    <t>　法定目的税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</si>
  <si>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</si>
  <si>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</si>
  <si>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</si>
  <si>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</si>
  <si>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</si>
  <si>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</si>
  <si>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</si>
  <si>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扶助費</t>
    <phoneticPr fontId="5"/>
  </si>
  <si>
    <t>　公債費</t>
    <phoneticPr fontId="5"/>
  </si>
  <si>
    <t>元利償還金</t>
    <phoneticPr fontId="5"/>
  </si>
  <si>
    <t>　うち利子</t>
    <phoneticPr fontId="25"/>
  </si>
  <si>
    <t>　維持補修費</t>
    <phoneticPr fontId="5"/>
  </si>
  <si>
    <t>下水道</t>
    <phoneticPr fontId="5"/>
  </si>
  <si>
    <t>上水道</t>
    <phoneticPr fontId="5"/>
  </si>
  <si>
    <t>　繰出金</t>
    <phoneticPr fontId="5"/>
  </si>
  <si>
    <t>　積立金</t>
    <phoneticPr fontId="5"/>
  </si>
  <si>
    <t>国民健康保険</t>
    <phoneticPr fontId="5"/>
  </si>
  <si>
    <t>国庫支出金</t>
    <phoneticPr fontId="5"/>
  </si>
  <si>
    <t>　前年度繰上充用金</t>
    <phoneticPr fontId="5"/>
  </si>
  <si>
    <t>その他</t>
    <phoneticPr fontId="5"/>
  </si>
  <si>
    <t>　うち単独</t>
    <phoneticPr fontId="5"/>
  </si>
  <si>
    <t>災害復旧事業費</t>
    <phoneticPr fontId="5"/>
  </si>
  <si>
    <t>失業対策事業費</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</si>
  <si>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</si>
  <si>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</si>
  <si>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</si>
  <si>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起債の新規発行を抑制することを進めてきたことにより、平成29年度以降はは将来負担比率は算出されていない。
一方、施設等の老朽化に伴い、有形固定資産減価償却率は上昇し続けており、類似団体平均を上回っている。
公共施設等総合管理計画及び各施設の個別管理計画に基づき、今後、老朽化対策に積極的に取り組んでいく。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</si>
  <si>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</si>
  <si>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</si>
  <si>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</si>
  <si>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</si>
  <si>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</si>
  <si>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</si>
  <si>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発行を抑制しつつ、既存の地方債の償還により起債残高が減り、効率的な予算執行による経費節約を行うことで充当可能基金を維持できたことで、将来負担比率は算出されなかった。また、実質公債費比率は、継続して行ってきた小中学校の大規模改修・耐震化工事の本格的な起債償還が若干落ち着き、昨年度と比べて減少している。
今後、老朽化施設の改修等が増加する見込みであるため、起債発行額増加に伴い、公債費負担比率の増加も予想される。緊急度や住民ニーズを把握した上で、基金も活用しながら、地方債の新規発行を抑制する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</si>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</sst>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7D67-409D-93C1-F23FDBC5B9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16468</c:v>
                </c:pt>
                <c:pt idx="1">
                  <c:v>8701</c:v>
                </c:pt>
                <c:pt idx="2">
                  <c:v>25366</c:v>
                </c:pt>
                <c:pt idx="3">
                  <c:v>28422</c:v>
                </c:pt>
                <c:pt idx="4">
                  <c:v>21551</c:v>
                </c:pt>
              </c:numCache>
            </c:numRef>
          </c:val>
          <c:smooth val="0"/>
          <c:extLst xmlns:c16r2="http://schemas.microsoft.com/office/drawing/2015/06/chart">
            <c:ext xmlns:c16="http://schemas.microsoft.com/office/drawing/2014/chart" uri="{C3380CC4-5D6E-409C-BE32-E72D297353CC}">
              <c16:uniqueId val="{00000001-7D67-409D-93C1-F23FDBC5B947}"/>
            </c:ext>
          </c:extLst>
        </c:ser>
        <c:dLbls>
          <c:showLegendKey val="0"/>
          <c:showVal val="0"/>
          <c:showCatName val="0"/>
          <c:showSerName val="0"/>
          <c:showPercent val="0"/>
          <c:showBubbleSize val="0"/>
        </c:dLbls>
        <c:marker val="1"/>
        <c:smooth val="0"/>
        <c:axId val="499242040"/>
        <c:axId val="499242424"/>
      </c:lineChart>
      <c:catAx>
        <c:axId val="499242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242424"/>
        <c:crosses val="autoZero"/>
        <c:auto val="1"/>
        <c:lblAlgn val="ctr"/>
        <c:lblOffset val="100"/>
        <c:tickLblSkip val="1"/>
        <c:tickMarkSkip val="1"/>
        <c:noMultiLvlLbl val="0"/>
      </c:catAx>
      <c:valAx>
        <c:axId val="499242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242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5.95</c:v>
                </c:pt>
                <c:pt idx="1">
                  <c:v>6.07</c:v>
                </c:pt>
                <c:pt idx="2">
                  <c:v>3.96</c:v>
                </c:pt>
                <c:pt idx="3">
                  <c:v>9.3800000000000008</c:v>
                </c:pt>
                <c:pt idx="4">
                  <c:v>13.66</c:v>
                </c:pt>
              </c:numCache>
            </c:numRef>
          </c:val>
          <c:extLst xmlns:c16r2="http://schemas.microsoft.com/office/drawing/2015/06/chart">
            <c:ext xmlns:c16="http://schemas.microsoft.com/office/drawing/2014/chart" uri="{C3380CC4-5D6E-409C-BE32-E72D297353CC}">
              <c16:uniqueId val="{00000000-095B-4814-8CE9-B85F0A03AC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38.89</c:v>
                </c:pt>
                <c:pt idx="1">
                  <c:v>43</c:v>
                </c:pt>
                <c:pt idx="2">
                  <c:v>44.6</c:v>
                </c:pt>
                <c:pt idx="3">
                  <c:v>40.619999999999997</c:v>
                </c:pt>
                <c:pt idx="4">
                  <c:v>45.96</c:v>
                </c:pt>
              </c:numCache>
            </c:numRef>
          </c:val>
          <c:extLst xmlns:c16r2="http://schemas.microsoft.com/office/drawing/2015/06/chart">
            <c:ext xmlns:c16="http://schemas.microsoft.com/office/drawing/2014/chart" uri="{C3380CC4-5D6E-409C-BE32-E72D297353CC}">
              <c16:uniqueId val="{00000001-095B-4814-8CE9-B85F0A03ACA7}"/>
            </c:ext>
          </c:extLst>
        </c:ser>
        <c:dLbls>
          <c:showLegendKey val="0"/>
          <c:showVal val="0"/>
          <c:showCatName val="0"/>
          <c:showSerName val="0"/>
          <c:showPercent val="0"/>
          <c:showBubbleSize val="0"/>
        </c:dLbls>
        <c:gapWidth val="250"/>
        <c:overlap val="100"/>
        <c:axId val="411666832"/>
        <c:axId val="411668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4.6900000000000004</c:v>
                </c:pt>
                <c:pt idx="2">
                  <c:v>-0.53</c:v>
                </c:pt>
                <c:pt idx="3">
                  <c:v>3.87</c:v>
                </c:pt>
                <c:pt idx="4">
                  <c:v>12.61</c:v>
                </c:pt>
              </c:numCache>
            </c:numRef>
          </c:val>
          <c:smooth val="0"/>
          <c:extLst xmlns:c16r2="http://schemas.microsoft.com/office/drawing/2015/06/chart">
            <c:ext xmlns:c16="http://schemas.microsoft.com/office/drawing/2014/chart" uri="{C3380CC4-5D6E-409C-BE32-E72D297353CC}">
              <c16:uniqueId val="{00000002-095B-4814-8CE9-B85F0A03ACA7}"/>
            </c:ext>
          </c:extLst>
        </c:ser>
        <c:dLbls>
          <c:showLegendKey val="0"/>
          <c:showVal val="0"/>
          <c:showCatName val="0"/>
          <c:showSerName val="0"/>
          <c:showPercent val="0"/>
          <c:showBubbleSize val="0"/>
        </c:dLbls>
        <c:marker val="1"/>
        <c:smooth val="0"/>
        <c:axId val="411666832"/>
        <c:axId val="411668008"/>
      </c:lineChart>
      <c:catAx>
        <c:axId val="41166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668008"/>
        <c:crosses val="autoZero"/>
        <c:auto val="1"/>
        <c:lblAlgn val="ctr"/>
        <c:lblOffset val="100"/>
        <c:tickLblSkip val="1"/>
        <c:tickMarkSkip val="1"/>
        <c:noMultiLvlLbl val="0"/>
      </c:catAx>
      <c:valAx>
        <c:axId val="411668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66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0AD-40E9-81DA-E05E211AE2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0AD-40E9-81DA-E05E211AE2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0AD-40E9-81DA-E05E211AE24E}"/>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0.14000000000000001</c:v>
                </c:pt>
                <c:pt idx="6">
                  <c:v>#N/A</c:v>
                </c:pt>
                <c:pt idx="7">
                  <c:v>0.13</c:v>
                </c:pt>
                <c:pt idx="8">
                  <c:v>#N/A</c:v>
                </c:pt>
                <c:pt idx="9">
                  <c:v>0</c:v>
                </c:pt>
              </c:numCache>
            </c:numRef>
          </c:val>
          <c:extLst xmlns:c16r2="http://schemas.microsoft.com/office/drawing/2015/06/chart">
            <c:ext xmlns:c16="http://schemas.microsoft.com/office/drawing/2014/chart" uri="{C3380CC4-5D6E-409C-BE32-E72D297353CC}">
              <c16:uniqueId val="{00000003-70AD-40E9-81DA-E05E211AE24E}"/>
            </c:ext>
          </c:extLst>
        </c:ser>
        <c:ser>
          <c:idx val="4"/>
          <c:order val="4"/>
          <c:tx>
            <c:strRef>
              <c:f>データシート!$A$31</c:f>
              <c:strCache>
                <c:ptCount val="1"/>
                <c:pt idx="0">
                  <c:v>公共施設公益施設整備拡充基金特別会計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0AD-40E9-81DA-E05E211AE24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0.28999999999999998</c:v>
                </c:pt>
                <c:pt idx="2">
                  <c:v>#N/A</c:v>
                </c:pt>
                <c:pt idx="3">
                  <c:v>0.31</c:v>
                </c:pt>
                <c:pt idx="4">
                  <c:v>#N/A</c:v>
                </c:pt>
                <c:pt idx="5">
                  <c:v>0.31</c:v>
                </c:pt>
                <c:pt idx="6">
                  <c:v>#N/A</c:v>
                </c:pt>
                <c:pt idx="7">
                  <c:v>0.28999999999999998</c:v>
                </c:pt>
                <c:pt idx="8">
                  <c:v>#N/A</c:v>
                </c:pt>
                <c:pt idx="9">
                  <c:v>0.28999999999999998</c:v>
                </c:pt>
              </c:numCache>
            </c:numRef>
          </c:val>
          <c:extLst xmlns:c16r2="http://schemas.microsoft.com/office/drawing/2015/06/chart">
            <c:ext xmlns:c16="http://schemas.microsoft.com/office/drawing/2014/chart" uri="{C3380CC4-5D6E-409C-BE32-E72D297353CC}">
              <c16:uniqueId val="{00000005-70AD-40E9-81DA-E05E211AE24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0.9</c:v>
                </c:pt>
                <c:pt idx="1">
                  <c:v>#N/A</c:v>
                </c:pt>
                <c:pt idx="2">
                  <c:v>0.56000000000000005</c:v>
                </c:pt>
                <c:pt idx="3">
                  <c:v>#N/A</c:v>
                </c:pt>
                <c:pt idx="4">
                  <c:v>#N/A</c:v>
                </c:pt>
                <c:pt idx="5">
                  <c:v>0.48</c:v>
                </c:pt>
                <c:pt idx="6">
                  <c:v>#N/A</c:v>
                </c:pt>
                <c:pt idx="7">
                  <c:v>0.44</c:v>
                </c:pt>
                <c:pt idx="8">
                  <c:v>#N/A</c:v>
                </c:pt>
                <c:pt idx="9">
                  <c:v>1.55</c:v>
                </c:pt>
              </c:numCache>
            </c:numRef>
          </c:val>
          <c:extLst xmlns:c16r2="http://schemas.microsoft.com/office/drawing/2015/06/chart">
            <c:ext xmlns:c16="http://schemas.microsoft.com/office/drawing/2014/chart" uri="{C3380CC4-5D6E-409C-BE32-E72D297353CC}">
              <c16:uniqueId val="{00000006-70AD-40E9-81DA-E05E211AE24E}"/>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7.69</c:v>
                </c:pt>
                <c:pt idx="2">
                  <c:v>#N/A</c:v>
                </c:pt>
                <c:pt idx="3">
                  <c:v>8.3800000000000008</c:v>
                </c:pt>
                <c:pt idx="4">
                  <c:v>#N/A</c:v>
                </c:pt>
                <c:pt idx="5">
                  <c:v>9.19</c:v>
                </c:pt>
                <c:pt idx="6">
                  <c:v>#N/A</c:v>
                </c:pt>
                <c:pt idx="7">
                  <c:v>9.4499999999999993</c:v>
                </c:pt>
                <c:pt idx="8">
                  <c:v>#N/A</c:v>
                </c:pt>
                <c:pt idx="9">
                  <c:v>10.039999999999999</c:v>
                </c:pt>
              </c:numCache>
            </c:numRef>
          </c:val>
          <c:extLst xmlns:c16r2="http://schemas.microsoft.com/office/drawing/2015/06/chart">
            <c:ext xmlns:c16="http://schemas.microsoft.com/office/drawing/2014/chart" uri="{C3380CC4-5D6E-409C-BE32-E72D297353CC}">
              <c16:uniqueId val="{00000007-70AD-40E9-81DA-E05E211AE2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c:v>
                </c:pt>
                <c:pt idx="2">
                  <c:v>#N/A</c:v>
                </c:pt>
                <c:pt idx="3">
                  <c:v>5.92</c:v>
                </c:pt>
                <c:pt idx="4">
                  <c:v>#N/A</c:v>
                </c:pt>
                <c:pt idx="5">
                  <c:v>3.81</c:v>
                </c:pt>
                <c:pt idx="6">
                  <c:v>#N/A</c:v>
                </c:pt>
                <c:pt idx="7">
                  <c:v>9.24</c:v>
                </c:pt>
                <c:pt idx="8">
                  <c:v>#N/A</c:v>
                </c:pt>
                <c:pt idx="9">
                  <c:v>13.66</c:v>
                </c:pt>
              </c:numCache>
            </c:numRef>
          </c:val>
          <c:extLst xmlns:c16r2="http://schemas.microsoft.com/office/drawing/2015/06/chart">
            <c:ext xmlns:c16="http://schemas.microsoft.com/office/drawing/2014/chart" uri="{C3380CC4-5D6E-409C-BE32-E72D297353CC}">
              <c16:uniqueId val="{00000008-70AD-40E9-81DA-E05E211AE2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21.95</c:v>
                </c:pt>
                <c:pt idx="2">
                  <c:v>#N/A</c:v>
                </c:pt>
                <c:pt idx="3">
                  <c:v>22.11</c:v>
                </c:pt>
                <c:pt idx="4">
                  <c:v>#N/A</c:v>
                </c:pt>
                <c:pt idx="5">
                  <c:v>22.16</c:v>
                </c:pt>
                <c:pt idx="6">
                  <c:v>#N/A</c:v>
                </c:pt>
                <c:pt idx="7">
                  <c:v>21.09</c:v>
                </c:pt>
                <c:pt idx="8">
                  <c:v>#N/A</c:v>
                </c:pt>
                <c:pt idx="9">
                  <c:v>20.28</c:v>
                </c:pt>
              </c:numCache>
            </c:numRef>
          </c:val>
          <c:extLst xmlns:c16r2="http://schemas.microsoft.com/office/drawing/2015/06/chart">
            <c:ext xmlns:c16="http://schemas.microsoft.com/office/drawing/2014/chart" uri="{C3380CC4-5D6E-409C-BE32-E72D297353CC}">
              <c16:uniqueId val="{00000009-70AD-40E9-81DA-E05E211AE24E}"/>
            </c:ext>
          </c:extLst>
        </c:ser>
        <c:dLbls>
          <c:showLegendKey val="0"/>
          <c:showVal val="0"/>
          <c:showCatName val="0"/>
          <c:showSerName val="0"/>
          <c:showPercent val="0"/>
          <c:showBubbleSize val="0"/>
        </c:dLbls>
        <c:gapWidth val="150"/>
        <c:overlap val="100"/>
        <c:axId val="411670360"/>
        <c:axId val="411668792"/>
      </c:barChart>
      <c:catAx>
        <c:axId val="411670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668792"/>
        <c:crosses val="autoZero"/>
        <c:auto val="1"/>
        <c:lblAlgn val="ctr"/>
        <c:lblOffset val="100"/>
        <c:tickLblSkip val="1"/>
        <c:tickMarkSkip val="1"/>
        <c:noMultiLvlLbl val="0"/>
      </c:catAx>
      <c:valAx>
        <c:axId val="411668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670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'実質公債費比率（分子）の構造'!$O$43</c:f>
              <c:strCache>
                <c:ptCount val="1"/>
                <c:pt idx="0">
                  <c:v>（百万円）</c:v>
                </c:pt>
              </c:strCache>
            </c:strRef>
          </c:tx>
          <c:spPr>
            <a:solidFill>
              <a:schemeClr val="accent1"/>
            </a:solidFill>
            <a:ln>
              <a:noFill/>
            </a:ln>
            <a:effectLst/>
          </c:spPr>
          <c:invertIfNegative val="0"/>
          <c:cat>
            <c:multiLvlStrRef>
              <c:f>'実質公債費比率（分子）の構造'!$B$44:$N$60</c:f>
              <c:multiLvlStrCache>
                <c:ptCount val="17"/>
                <c:lvl>
                  <c:pt idx="0">
                    <c:v>R02</c:v>
                  </c:pt>
                  <c:pt idx="1">
                    <c:v>1,127</c:v>
                  </c:pt>
                  <c:pt idx="2">
                    <c:v>-</c:v>
                  </c:pt>
                  <c:pt idx="3">
                    <c:v>-</c:v>
                  </c:pt>
                  <c:pt idx="4">
                    <c:v>372</c:v>
                  </c:pt>
                  <c:pt idx="5">
                    <c:v>1</c:v>
                  </c:pt>
                  <c:pt idx="6">
                    <c:v>100</c:v>
                  </c:pt>
                  <c:pt idx="7">
                    <c:v>-</c:v>
                  </c:pt>
                  <c:pt idx="8">
                    <c:v>1,173</c:v>
                  </c:pt>
                  <c:pt idx="9">
                    <c:v>427</c:v>
                  </c:pt>
                  <c:pt idx="12">
                    <c:v>R01末</c:v>
                  </c:pt>
                  <c:pt idx="13">
                    <c:v>-</c:v>
                  </c:pt>
                  <c:pt idx="14">
                    <c:v>-</c:v>
                  </c:pt>
                </c:lvl>
                <c:lvl>
                  <c:pt idx="0">
                    <c:v>R01</c:v>
                  </c:pt>
                  <c:pt idx="1">
                    <c:v>1,112</c:v>
                  </c:pt>
                  <c:pt idx="2">
                    <c:v>-</c:v>
                  </c:pt>
                  <c:pt idx="3">
                    <c:v>-</c:v>
                  </c:pt>
                  <c:pt idx="4">
                    <c:v>404</c:v>
                  </c:pt>
                  <c:pt idx="5">
                    <c:v>1</c:v>
                  </c:pt>
                  <c:pt idx="6">
                    <c:v>101</c:v>
                  </c:pt>
                  <c:pt idx="7">
                    <c:v>-</c:v>
                  </c:pt>
                  <c:pt idx="8">
                    <c:v>1,138</c:v>
                  </c:pt>
                  <c:pt idx="9">
                    <c:v>480</c:v>
                  </c:pt>
                  <c:pt idx="12">
                    <c:v>H30末</c:v>
                  </c:pt>
                  <c:pt idx="13">
                    <c:v>-</c:v>
                  </c:pt>
                  <c:pt idx="14">
                    <c:v>-</c:v>
                  </c:pt>
                </c:lvl>
                <c:lvl>
                  <c:pt idx="0">
                    <c:v>H30</c:v>
                  </c:pt>
                  <c:pt idx="1">
                    <c:v>1,082</c:v>
                  </c:pt>
                  <c:pt idx="2">
                    <c:v>-</c:v>
                  </c:pt>
                  <c:pt idx="3">
                    <c:v>-</c:v>
                  </c:pt>
                  <c:pt idx="4">
                    <c:v>396</c:v>
                  </c:pt>
                  <c:pt idx="5">
                    <c:v>-</c:v>
                  </c:pt>
                  <c:pt idx="6">
                    <c:v>101</c:v>
                  </c:pt>
                  <c:pt idx="7">
                    <c:v>-</c:v>
                  </c:pt>
                  <c:pt idx="8">
                    <c:v>1,147</c:v>
                  </c:pt>
                  <c:pt idx="9">
                    <c:v>432</c:v>
                  </c:pt>
                  <c:pt idx="12">
                    <c:v>H29末</c:v>
                  </c:pt>
                  <c:pt idx="13">
                    <c:v>-</c:v>
                  </c:pt>
                  <c:pt idx="14">
                    <c:v>-</c:v>
                  </c:pt>
                </c:lvl>
                <c:lvl>
                  <c:pt idx="0">
                    <c:v>H29</c:v>
                  </c:pt>
                  <c:pt idx="1">
                    <c:v>1,096</c:v>
                  </c:pt>
                  <c:pt idx="2">
                    <c:v>-</c:v>
                  </c:pt>
                  <c:pt idx="3">
                    <c:v>-</c:v>
                  </c:pt>
                  <c:pt idx="4">
                    <c:v>413</c:v>
                  </c:pt>
                  <c:pt idx="5">
                    <c:v>1</c:v>
                  </c:pt>
                  <c:pt idx="6">
                    <c:v>84</c:v>
                  </c:pt>
                  <c:pt idx="7">
                    <c:v>-</c:v>
                  </c:pt>
                  <c:pt idx="8">
                    <c:v>1,150</c:v>
                  </c:pt>
                  <c:pt idx="9">
                    <c:v>444</c:v>
                  </c:pt>
                  <c:pt idx="12">
                    <c:v>H28末</c:v>
                  </c:pt>
                  <c:pt idx="13">
                    <c:v>-</c:v>
                  </c:pt>
                  <c:pt idx="14">
                    <c:v>-</c:v>
                  </c:pt>
                </c:lvl>
                <c:lvl>
                  <c:pt idx="0">
                    <c:v>年度</c:v>
                  </c:pt>
                  <c:pt idx="12">
                    <c:v>年度</c:v>
                  </c:pt>
                </c:lvl>
                <c:lvl>
                  <c:pt idx="1">
                    <c:v>元利償還金</c:v>
                  </c:pt>
                  <c:pt idx="2">
                    <c:v>減債基金積立不足算定額※2</c:v>
                  </c:pt>
                  <c:pt idx="3">
                    <c:v>満期一括償還地方債に係る年度割相当額</c:v>
                  </c:pt>
                  <c:pt idx="4">
                    <c:v>公営企業債の元利償還金に対する繰入金</c:v>
                  </c:pt>
                  <c:pt idx="5">
                    <c:v>組合等が起こした地方債の元利償還金に対する負担金等</c:v>
                  </c:pt>
                  <c:pt idx="6">
                    <c:v>債務負担行為に基づく支出額</c:v>
                  </c:pt>
                  <c:pt idx="7">
                    <c:v>一時借入金の利子</c:v>
                  </c:pt>
                  <c:pt idx="8">
                    <c:v>算入公債費等</c:v>
                  </c:pt>
                  <c:pt idx="9">
                    <c:v>実質公債費比率の分子</c:v>
                  </c:pt>
                </c:lvl>
                <c:lvl>
                  <c:pt idx="13">
                    <c:v>減債基金残高（注）</c:v>
                  </c:pt>
                  <c:pt idx="14">
                    <c:v>減債基金積立相当額</c:v>
                  </c:pt>
                  <c:pt idx="15">
                    <c:v>（注）減債基金残高のうち、実質公債費比率の算定に用いる満期一括償還地方債の償還の財源として積み立てた額に係るもののみを記入。</c:v>
                  </c:pt>
                  <c:pt idx="16">
                    <c:v>　　　減債基金積立金の年度を超えた一般会計又は特別会計への貸付額は控除して記入。</c:v>
                  </c:pt>
                </c:lvl>
                <c:lvl>
                  <c:pt idx="0">
                    <c:v>分子の構造</c:v>
                  </c:pt>
                  <c:pt idx="1">
                    <c:v>元利償還金等(A)</c:v>
                  </c:pt>
                  <c:pt idx="8">
                    <c:v>算入公債費等(B)</c:v>
                  </c:pt>
                  <c:pt idx="9">
                    <c:v>(A)－(B)</c:v>
                  </c:pt>
                  <c:pt idx="10">
                    <c:v>※1 令和4年度中に市町村合併した団体で、合併前の団体ごとの決算に基づく実質公債費比率を算出していない団体については、グラフを表記しない。</c:v>
                  </c:pt>
                  <c:pt idx="11">
                    <c:v>（参考）</c:v>
                  </c:pt>
                  <c:pt idx="13">
                    <c:v>※2　減債基金
　　積立状況等</c:v>
                  </c:pt>
                </c:lvl>
              </c:multiLvlStrCache>
            </c:multiLvlStrRef>
          </c:cat>
          <c:val>
            <c:numRef>
              <c:f>'実質公債費比率（分子）の構造'!$O$44:$O$60</c:f>
              <c:numCache>
                <c:formatCode>#,##0;"▲ "#,##0</c:formatCode>
                <c:ptCount val="17"/>
                <c:pt idx="0" formatCode="General">
                  <c:v>0</c:v>
                </c:pt>
                <c:pt idx="1">
                  <c:v>1165</c:v>
                </c:pt>
                <c:pt idx="2">
                  <c:v>0</c:v>
                </c:pt>
                <c:pt idx="3">
                  <c:v>0</c:v>
                </c:pt>
                <c:pt idx="4">
                  <c:v>333</c:v>
                </c:pt>
                <c:pt idx="5">
                  <c:v>0</c:v>
                </c:pt>
                <c:pt idx="6">
                  <c:v>82</c:v>
                </c:pt>
                <c:pt idx="7">
                  <c:v>0</c:v>
                </c:pt>
                <c:pt idx="8">
                  <c:v>1190</c:v>
                </c:pt>
                <c:pt idx="9">
                  <c:v>390</c:v>
                </c:pt>
                <c:pt idx="11" formatCode="General">
                  <c:v>0</c:v>
                </c:pt>
                <c:pt idx="12" formatCode="General">
                  <c:v>0</c:v>
                </c:pt>
                <c:pt idx="13">
                  <c:v>0</c:v>
                </c:pt>
                <c:pt idx="14">
                  <c:v>0</c:v>
                </c:pt>
              </c:numCache>
            </c:numRef>
          </c:val>
          <c:extLst xmlns:c16r2="http://schemas.microsoft.com/office/drawing/2015/06/chart">
            <c:ext xmlns:c16="http://schemas.microsoft.com/office/drawing/2014/chart" uri="{C3380CC4-5D6E-409C-BE32-E72D297353CC}">
              <c16:uniqueId val="{00000000-724C-4B31-9F57-A84853D0836F}"/>
            </c:ext>
          </c:extLst>
        </c:ser>
        <c:dLbls>
          <c:showLegendKey val="0"/>
          <c:showVal val="0"/>
          <c:showCatName val="0"/>
          <c:showSerName val="0"/>
          <c:showPercent val="0"/>
          <c:showBubbleSize val="0"/>
        </c:dLbls>
        <c:gapWidth val="219"/>
        <c:overlap val="-27"/>
        <c:axId val="411999360"/>
        <c:axId val="411999752"/>
      </c:barChart>
      <c:catAx>
        <c:axId val="41199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1999752"/>
        <c:crosses val="autoZero"/>
        <c:auto val="1"/>
        <c:lblAlgn val="ctr"/>
        <c:lblOffset val="100"/>
        <c:noMultiLvlLbl val="0"/>
      </c:catAx>
      <c:valAx>
        <c:axId val="411999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119993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1150</c:v>
                </c:pt>
                <c:pt idx="5">
                  <c:v>1147</c:v>
                </c:pt>
                <c:pt idx="8">
                  <c:v>1138</c:v>
                </c:pt>
                <c:pt idx="11">
                  <c:v>1173</c:v>
                </c:pt>
                <c:pt idx="14">
                  <c:v>1190</c:v>
                </c:pt>
              </c:numCache>
            </c:numRef>
          </c:val>
          <c:extLst xmlns:c16r2="http://schemas.microsoft.com/office/drawing/2015/06/chart">
            <c:ext xmlns:c16="http://schemas.microsoft.com/office/drawing/2014/chart" uri="{C3380CC4-5D6E-409C-BE32-E72D297353CC}">
              <c16:uniqueId val="{00000000-67A2-4E2D-AF69-223DCEDC17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7A2-4E2D-AF69-223DCEDC17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84</c:v>
                </c:pt>
                <c:pt idx="3">
                  <c:v>101</c:v>
                </c:pt>
                <c:pt idx="6">
                  <c:v>101</c:v>
                </c:pt>
                <c:pt idx="9">
                  <c:v>100</c:v>
                </c:pt>
                <c:pt idx="12">
                  <c:v>82</c:v>
                </c:pt>
              </c:numCache>
            </c:numRef>
          </c:val>
          <c:extLst xmlns:c16r2="http://schemas.microsoft.com/office/drawing/2015/06/chart">
            <c:ext xmlns:c16="http://schemas.microsoft.com/office/drawing/2014/chart" uri="{C3380CC4-5D6E-409C-BE32-E72D297353CC}">
              <c16:uniqueId val="{00000002-67A2-4E2D-AF69-223DCEDC17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3-67A2-4E2D-AF69-223DCEDC17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413</c:v>
                </c:pt>
                <c:pt idx="3">
                  <c:v>396</c:v>
                </c:pt>
                <c:pt idx="6">
                  <c:v>404</c:v>
                </c:pt>
                <c:pt idx="9">
                  <c:v>372</c:v>
                </c:pt>
                <c:pt idx="12">
                  <c:v>333</c:v>
                </c:pt>
              </c:numCache>
            </c:numRef>
          </c:val>
          <c:extLst xmlns:c16r2="http://schemas.microsoft.com/office/drawing/2015/06/chart">
            <c:ext xmlns:c16="http://schemas.microsoft.com/office/drawing/2014/chart" uri="{C3380CC4-5D6E-409C-BE32-E72D297353CC}">
              <c16:uniqueId val="{00000004-67A2-4E2D-AF69-223DCEDC17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A2-4E2D-AF69-223DCEDC17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7A2-4E2D-AF69-223DCEDC17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1096</c:v>
                </c:pt>
                <c:pt idx="3">
                  <c:v>1082</c:v>
                </c:pt>
                <c:pt idx="6">
                  <c:v>1112</c:v>
                </c:pt>
                <c:pt idx="9">
                  <c:v>1127</c:v>
                </c:pt>
                <c:pt idx="12">
                  <c:v>1165</c:v>
                </c:pt>
              </c:numCache>
            </c:numRef>
          </c:val>
          <c:extLst xmlns:c16r2="http://schemas.microsoft.com/office/drawing/2015/06/chart">
            <c:ext xmlns:c16="http://schemas.microsoft.com/office/drawing/2014/chart" uri="{C3380CC4-5D6E-409C-BE32-E72D297353CC}">
              <c16:uniqueId val="{00000007-67A2-4E2D-AF69-223DCEDC1795}"/>
            </c:ext>
          </c:extLst>
        </c:ser>
        <c:dLbls>
          <c:showLegendKey val="0"/>
          <c:showVal val="0"/>
          <c:showCatName val="0"/>
          <c:showSerName val="0"/>
          <c:showPercent val="0"/>
          <c:showBubbleSize val="0"/>
        </c:dLbls>
        <c:gapWidth val="100"/>
        <c:overlap val="100"/>
        <c:axId val="412001320"/>
        <c:axId val="411997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444</c:v>
                </c:pt>
                <c:pt idx="2">
                  <c:v>#N/A</c:v>
                </c:pt>
                <c:pt idx="3">
                  <c:v>#N/A</c:v>
                </c:pt>
                <c:pt idx="4">
                  <c:v>432</c:v>
                </c:pt>
                <c:pt idx="5">
                  <c:v>#N/A</c:v>
                </c:pt>
                <c:pt idx="6">
                  <c:v>#N/A</c:v>
                </c:pt>
                <c:pt idx="7">
                  <c:v>480</c:v>
                </c:pt>
                <c:pt idx="8">
                  <c:v>#N/A</c:v>
                </c:pt>
                <c:pt idx="9">
                  <c:v>#N/A</c:v>
                </c:pt>
                <c:pt idx="10">
                  <c:v>427</c:v>
                </c:pt>
                <c:pt idx="11">
                  <c:v>#N/A</c:v>
                </c:pt>
                <c:pt idx="12">
                  <c:v>#N/A</c:v>
                </c:pt>
                <c:pt idx="13">
                  <c:v>390</c:v>
                </c:pt>
                <c:pt idx="14">
                  <c:v>#N/A</c:v>
                </c:pt>
              </c:numCache>
            </c:numRef>
          </c:val>
          <c:smooth val="0"/>
          <c:extLst xmlns:c16r2="http://schemas.microsoft.com/office/drawing/2015/06/chart">
            <c:ext xmlns:c16="http://schemas.microsoft.com/office/drawing/2014/chart" uri="{C3380CC4-5D6E-409C-BE32-E72D297353CC}">
              <c16:uniqueId val="{00000008-67A2-4E2D-AF69-223DCEDC1795}"/>
            </c:ext>
          </c:extLst>
        </c:ser>
        <c:dLbls>
          <c:showLegendKey val="0"/>
          <c:showVal val="0"/>
          <c:showCatName val="0"/>
          <c:showSerName val="0"/>
          <c:showPercent val="0"/>
          <c:showBubbleSize val="0"/>
        </c:dLbls>
        <c:marker val="1"/>
        <c:smooth val="0"/>
        <c:axId val="412001320"/>
        <c:axId val="411997400"/>
      </c:lineChart>
      <c:catAx>
        <c:axId val="412001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997400"/>
        <c:crosses val="autoZero"/>
        <c:auto val="1"/>
        <c:lblAlgn val="ctr"/>
        <c:lblOffset val="100"/>
        <c:tickLblSkip val="1"/>
        <c:tickMarkSkip val="1"/>
        <c:noMultiLvlLbl val="0"/>
      </c:catAx>
      <c:valAx>
        <c:axId val="411997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001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14814</c:v>
                </c:pt>
                <c:pt idx="5">
                  <c:v>14447</c:v>
                </c:pt>
                <c:pt idx="8">
                  <c:v>14117</c:v>
                </c:pt>
                <c:pt idx="11">
                  <c:v>13644</c:v>
                </c:pt>
                <c:pt idx="14">
                  <c:v>13166</c:v>
                </c:pt>
              </c:numCache>
            </c:numRef>
          </c:val>
          <c:extLst xmlns:c16r2="http://schemas.microsoft.com/office/drawing/2015/06/chart">
            <c:ext xmlns:c16="http://schemas.microsoft.com/office/drawing/2014/chart" uri="{C3380CC4-5D6E-409C-BE32-E72D297353CC}">
              <c16:uniqueId val="{00000000-2A01-44D1-82A5-E12C7318DD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c:v>
                </c:pt>
                <c:pt idx="5">
                  <c:v>1</c:v>
                </c:pt>
                <c:pt idx="8">
                  <c:v>1</c:v>
                </c:pt>
                <c:pt idx="11">
                  <c:v>1</c:v>
                </c:pt>
                <c:pt idx="14">
                  <c:v>1</c:v>
                </c:pt>
              </c:numCache>
            </c:numRef>
          </c:val>
          <c:extLst xmlns:c16r2="http://schemas.microsoft.com/office/drawing/2015/06/chart">
            <c:ext xmlns:c16="http://schemas.microsoft.com/office/drawing/2014/chart" uri="{C3380CC4-5D6E-409C-BE32-E72D297353CC}">
              <c16:uniqueId val="{00000001-2A01-44D1-82A5-E12C7318DD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5372</c:v>
                </c:pt>
                <c:pt idx="5">
                  <c:v>5792</c:v>
                </c:pt>
                <c:pt idx="8">
                  <c:v>6092</c:v>
                </c:pt>
                <c:pt idx="11">
                  <c:v>6128</c:v>
                </c:pt>
                <c:pt idx="14">
                  <c:v>6898</c:v>
                </c:pt>
              </c:numCache>
            </c:numRef>
          </c:val>
          <c:extLst xmlns:c16r2="http://schemas.microsoft.com/office/drawing/2015/06/chart">
            <c:ext xmlns:c16="http://schemas.microsoft.com/office/drawing/2014/chart" uri="{C3380CC4-5D6E-409C-BE32-E72D297353CC}">
              <c16:uniqueId val="{00000002-2A01-44D1-82A5-E12C7318DD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01-44D1-82A5-E12C7318DD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01-44D1-82A5-E12C7318DD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01-44D1-82A5-E12C7318DD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1065</c:v>
                </c:pt>
                <c:pt idx="3">
                  <c:v>853</c:v>
                </c:pt>
                <c:pt idx="6">
                  <c:v>797</c:v>
                </c:pt>
                <c:pt idx="9">
                  <c:v>669</c:v>
                </c:pt>
                <c:pt idx="12">
                  <c:v>538</c:v>
                </c:pt>
              </c:numCache>
            </c:numRef>
          </c:val>
          <c:extLst xmlns:c16r2="http://schemas.microsoft.com/office/drawing/2015/06/chart">
            <c:ext xmlns:c16="http://schemas.microsoft.com/office/drawing/2014/chart" uri="{C3380CC4-5D6E-409C-BE32-E72D297353CC}">
              <c16:uniqueId val="{00000006-2A01-44D1-82A5-E12C7318DD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592</c:v>
                </c:pt>
                <c:pt idx="3">
                  <c:v>512</c:v>
                </c:pt>
                <c:pt idx="6">
                  <c:v>418</c:v>
                </c:pt>
                <c:pt idx="9">
                  <c:v>337</c:v>
                </c:pt>
                <c:pt idx="12">
                  <c:v>271</c:v>
                </c:pt>
              </c:numCache>
            </c:numRef>
          </c:val>
          <c:extLst xmlns:c16r2="http://schemas.microsoft.com/office/drawing/2015/06/chart">
            <c:ext xmlns:c16="http://schemas.microsoft.com/office/drawing/2014/chart" uri="{C3380CC4-5D6E-409C-BE32-E72D297353CC}">
              <c16:uniqueId val="{00000007-2A01-44D1-82A5-E12C7318DD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6254</c:v>
                </c:pt>
                <c:pt idx="3">
                  <c:v>5824</c:v>
                </c:pt>
                <c:pt idx="6">
                  <c:v>5464</c:v>
                </c:pt>
                <c:pt idx="9">
                  <c:v>5050</c:v>
                </c:pt>
                <c:pt idx="12">
                  <c:v>4610</c:v>
                </c:pt>
              </c:numCache>
            </c:numRef>
          </c:val>
          <c:extLst xmlns:c16r2="http://schemas.microsoft.com/office/drawing/2015/06/chart">
            <c:ext xmlns:c16="http://schemas.microsoft.com/office/drawing/2014/chart" uri="{C3380CC4-5D6E-409C-BE32-E72D297353CC}">
              <c16:uniqueId val="{00000008-2A01-44D1-82A5-E12C7318DD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A01-44D1-82A5-E12C7318DD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11940</c:v>
                </c:pt>
                <c:pt idx="3">
                  <c:v>11546</c:v>
                </c:pt>
                <c:pt idx="6">
                  <c:v>11189</c:v>
                </c:pt>
                <c:pt idx="9">
                  <c:v>10802</c:v>
                </c:pt>
                <c:pt idx="12">
                  <c:v>10297</c:v>
                </c:pt>
              </c:numCache>
            </c:numRef>
          </c:val>
          <c:extLst xmlns:c16r2="http://schemas.microsoft.com/office/drawing/2015/06/chart">
            <c:ext xmlns:c16="http://schemas.microsoft.com/office/drawing/2014/chart" uri="{C3380CC4-5D6E-409C-BE32-E72D297353CC}">
              <c16:uniqueId val="{0000000A-2A01-44D1-82A5-E12C7318DDA7}"/>
            </c:ext>
          </c:extLst>
        </c:ser>
        <c:dLbls>
          <c:showLegendKey val="0"/>
          <c:showVal val="0"/>
          <c:showCatName val="0"/>
          <c:showSerName val="0"/>
          <c:showPercent val="0"/>
          <c:showBubbleSize val="0"/>
        </c:dLbls>
        <c:gapWidth val="100"/>
        <c:overlap val="100"/>
        <c:axId val="411996616"/>
        <c:axId val="411994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A01-44D1-82A5-E12C7318DDA7}"/>
            </c:ext>
          </c:extLst>
        </c:ser>
        <c:dLbls>
          <c:showLegendKey val="0"/>
          <c:showVal val="0"/>
          <c:showCatName val="0"/>
          <c:showSerName val="0"/>
          <c:showPercent val="0"/>
          <c:showBubbleSize val="0"/>
        </c:dLbls>
        <c:marker val="1"/>
        <c:smooth val="0"/>
        <c:axId val="411996616"/>
        <c:axId val="411994656"/>
      </c:lineChart>
      <c:catAx>
        <c:axId val="411996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994656"/>
        <c:crosses val="autoZero"/>
        <c:auto val="1"/>
        <c:lblAlgn val="ctr"/>
        <c:lblOffset val="100"/>
        <c:tickLblSkip val="1"/>
        <c:tickMarkSkip val="1"/>
        <c:noMultiLvlLbl val="0"/>
      </c:catAx>
      <c:valAx>
        <c:axId val="41199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996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3834</c:v>
                </c:pt>
                <c:pt idx="1">
                  <c:v>3676</c:v>
                </c:pt>
                <c:pt idx="2">
                  <c:v>4423</c:v>
                </c:pt>
              </c:numCache>
            </c:numRef>
          </c:val>
          <c:extLst xmlns:c16r2="http://schemas.microsoft.com/office/drawing/2015/06/chart">
            <c:ext xmlns:c16="http://schemas.microsoft.com/office/drawing/2014/chart" uri="{C3380CC4-5D6E-409C-BE32-E72D297353CC}">
              <c16:uniqueId val="{00000000-9553-4901-98FD-23A9FBD7B2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477</c:v>
                </c:pt>
                <c:pt idx="1">
                  <c:v>477</c:v>
                </c:pt>
                <c:pt idx="2">
                  <c:v>477</c:v>
                </c:pt>
              </c:numCache>
            </c:numRef>
          </c:val>
          <c:extLst xmlns:c16r2="http://schemas.microsoft.com/office/drawing/2015/06/chart">
            <c:ext xmlns:c16="http://schemas.microsoft.com/office/drawing/2014/chart" uri="{C3380CC4-5D6E-409C-BE32-E72D297353CC}">
              <c16:uniqueId val="{00000001-9553-4901-98FD-23A9FBD7B2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1778</c:v>
                </c:pt>
                <c:pt idx="1">
                  <c:v>1973</c:v>
                </c:pt>
                <c:pt idx="2">
                  <c:v>1995</c:v>
                </c:pt>
              </c:numCache>
            </c:numRef>
          </c:val>
          <c:extLst xmlns:c16r2="http://schemas.microsoft.com/office/drawing/2015/06/chart">
            <c:ext xmlns:c16="http://schemas.microsoft.com/office/drawing/2014/chart" uri="{C3380CC4-5D6E-409C-BE32-E72D297353CC}">
              <c16:uniqueId val="{00000002-9553-4901-98FD-23A9FBD7B20B}"/>
            </c:ext>
          </c:extLst>
        </c:ser>
        <c:dLbls>
          <c:showLegendKey val="0"/>
          <c:showVal val="0"/>
          <c:showCatName val="0"/>
          <c:showSerName val="0"/>
          <c:showPercent val="0"/>
          <c:showBubbleSize val="0"/>
        </c:dLbls>
        <c:gapWidth val="120"/>
        <c:overlap val="100"/>
        <c:axId val="411998184"/>
        <c:axId val="411998576"/>
      </c:barChart>
      <c:catAx>
        <c:axId val="41199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1998576"/>
        <c:crosses val="autoZero"/>
        <c:auto val="1"/>
        <c:lblAlgn val="ctr"/>
        <c:lblOffset val="100"/>
        <c:tickLblSkip val="1"/>
        <c:tickMarkSkip val="1"/>
        <c:noMultiLvlLbl val="0"/>
      </c:catAx>
      <c:valAx>
        <c:axId val="41199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199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25-4C99-98D7-A97D6FFBAED5}"/>
                </c:ext>
                <c:ext xmlns:c15="http://schemas.microsoft.com/office/drawing/2012/chart" uri="{CE6537A1-D6FC-4f65-9D91-7224C49458BB}">
                  <c15:dlblFieldTable>
                    <c15:dlblFTEntry>
                      <c15:txfldGUID>{569D9E10-BF82-4268-ACBE-22EE09F39E13}</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25-4C99-98D7-A97D6FFBAED5}"/>
                </c:ext>
                <c:ext xmlns:c15="http://schemas.microsoft.com/office/drawing/2012/chart" uri="{CE6537A1-D6FC-4f65-9D91-7224C49458BB}">
                  <c15:dlblFieldTable>
                    <c15:dlblFTEntry>
                      <c15:txfldGUID>{26F22A63-8A00-46D8-BCF7-98A611A5F826}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25-4C99-98D7-A97D6FFBAED5}"/>
                </c:ext>
                <c:ext xmlns:c15="http://schemas.microsoft.com/office/drawing/2012/chart" uri="{CE6537A1-D6FC-4f65-9D91-7224C49458BB}">
                  <c15:dlblFieldTable>
                    <c15:dlblFTEntry>
                      <c15:txfldGUID>{F16F2B54-8EB1-4BBE-BDC4-7A205888D2F3}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25-4C99-98D7-A97D6FFBAED5}"/>
                </c:ext>
                <c:ext xmlns:c15="http://schemas.microsoft.com/office/drawing/2012/chart" uri="{CE6537A1-D6FC-4f65-9D91-7224C49458BB}">
                  <c15:dlblFieldTable>
                    <c15:dlblFTEntry>
                      <c15:txfldGUID>{BBB713FD-25E6-4F31-8E79-7940050E1178}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25-4C99-98D7-A97D6FFBAED5}"/>
                </c:ext>
                <c:ext xmlns:c15="http://schemas.microsoft.com/office/drawing/2012/chart" uri="{CE6537A1-D6FC-4f65-9D91-7224C49458BB}">
                  <c15:dlblFieldTable>
                    <c15:dlblFTEntry>
                      <c15:txfldGUID>{C2E3385B-2383-4685-8EB7-D452483EA9F4}</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25-4C99-98D7-A97D6FFBAED5}"/>
                </c:ext>
                <c:ext xmlns:c15="http://schemas.microsoft.com/office/drawing/2012/chart" uri="{CE6537A1-D6FC-4f65-9D91-7224C49458BB}">
                  <c15:dlblFieldTable>
                    <c15:dlblFTEntry>
                      <c15:txfldGUID>{BF9C1D7F-96D7-4C83-B59D-E45A503F37E8}</c15:txfldGUID>
                      <c15:f>[1]公会計指標分析・財政指標組合せ分析表!$BX$50</c15:f>
                      <c15:dlblFieldTableCache>
                        <c:ptCount val="1"/>
                        <c:pt idx="0">
                          <c:v>H30</c:v>
                        </c:pt>
                      </c15:dlblFieldTableCache>
                    </c15:dlblFTEntry>
                  </c15:dlblFieldTable>
                  <c15:showDataLabelsRange val="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25-4C99-98D7-A97D6FFBAED5}"/>
                </c:ext>
                <c:ext xmlns:c15="http://schemas.microsoft.com/office/drawing/2012/chart" uri="{CE6537A1-D6FC-4f65-9D91-7224C49458BB}">
                  <c15:dlblFieldTable>
                    <c15:dlblFTEntry>
                      <c15:txfldGUID>{AB9DDE7D-72F6-415A-8654-E135DCDF6231}</c15:txfldGUID>
                      <c15:f>[1]公会計指標分析・財政指標組合せ分析表!$CF$50</c15:f>
                      <c15:dlblFieldTableCache>
                        <c:ptCount val="1"/>
                        <c:pt idx="0">
                          <c:v>R01</c:v>
                        </c:pt>
                      </c15:dlblFieldTableCache>
                    </c15:dlblFTEntry>
                  </c15:dlblFieldTable>
                  <c15:showDataLabelsRange val="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25-4C99-98D7-A97D6FFBAED5}"/>
                </c:ext>
                <c:ext xmlns:c15="http://schemas.microsoft.com/office/drawing/2012/chart" uri="{CE6537A1-D6FC-4f65-9D91-7224C49458BB}">
                  <c15:dlblFieldTable>
                    <c15:dlblFTEntry>
                      <c15:txfldGUID>{656500B6-78E0-4CF0-B7FE-92820ECE4D14}</c15:txfldGUID>
                      <c15:f>[1]公会計指標分析・財政指標組合せ分析表!$CN$50</c15:f>
                      <c15:dlblFieldTableCache>
                        <c:ptCount val="1"/>
                        <c:pt idx="0">
                          <c:v>R02</c:v>
                        </c:pt>
                      </c15:dlblFieldTableCache>
                    </c15:dlblFTEntry>
                  </c15:dlblFieldTable>
                  <c15:showDataLabelsRange val="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25-4C99-98D7-A97D6FFBAED5}"/>
                </c:ext>
                <c:ext xmlns:c15="http://schemas.microsoft.com/office/drawing/2012/chart" uri="{CE6537A1-D6FC-4f65-9D91-7224C49458BB}">
                  <c15:dlblFieldTable>
                    <c15:dlblFTEntry>
                      <c15:txfldGUID>{D5F64D7E-611E-4847-A6A2-5DA0193A6F09}</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57.5</c:v>
                </c:pt>
                <c:pt idx="8">
                  <c:v>59.2</c:v>
                </c:pt>
                <c:pt idx="16">
                  <c:v>60.3</c:v>
                </c:pt>
                <c:pt idx="24">
                  <c:v>61.9</c:v>
                </c:pt>
                <c:pt idx="32">
                  <c:v>63.7</c:v>
                </c:pt>
              </c:numCache>
            </c:numRef>
          </c:xVal>
          <c:yVal>
            <c:numRef>
              <c:f>[1]公会計指標分析・財政指標組合せ分析表!$BP$51:$DC$51</c:f>
              <c:numCache>
                <c:formatCode>General</c:formatCode>
                <c:ptCount val="40"/>
              </c:numCache>
            </c:numRef>
          </c:yVal>
          <c:smooth val="0"/>
          <c:extLst xmlns:c16r2="http://schemas.microsoft.com/office/drawing/2015/06/chart">
            <c:ext xmlns:c16="http://schemas.microsoft.com/office/drawing/2014/chart" uri="{C3380CC4-5D6E-409C-BE32-E72D297353CC}">
              <c16:uniqueId val="{00000009-8E25-4C99-98D7-A97D6FFBAED5}"/>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25-4C99-98D7-A97D6FFBAED5}"/>
                </c:ext>
                <c:ext xmlns:c15="http://schemas.microsoft.com/office/drawing/2012/chart" uri="{CE6537A1-D6FC-4f65-9D91-7224C49458BB}">
                  <c15:dlblFieldTable>
                    <c15:dlblFTEntry>
                      <c15:txfldGUID>{FB906C66-8B06-4415-B75B-22654D82E6D3}</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25-4C99-98D7-A97D6FFBAED5}"/>
                </c:ext>
                <c:ext xmlns:c15="http://schemas.microsoft.com/office/drawing/2012/chart" uri="{CE6537A1-D6FC-4f65-9D91-7224C49458BB}">
                  <c15:dlblFieldTable>
                    <c15:dlblFTEntry>
                      <c15:txfldGUID>{A8D0A24C-E80A-47AD-806D-D39FE13E01DF}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25-4C99-98D7-A97D6FFBAED5}"/>
                </c:ext>
                <c:ext xmlns:c15="http://schemas.microsoft.com/office/drawing/2012/chart" uri="{CE6537A1-D6FC-4f65-9D91-7224C49458BB}">
                  <c15:dlblFieldTable>
                    <c15:dlblFTEntry>
                      <c15:txfldGUID>{0CDC58AC-2AC8-4B77-885C-AD0E42AC6BED}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25-4C99-98D7-A97D6FFBAED5}"/>
                </c:ext>
                <c:ext xmlns:c15="http://schemas.microsoft.com/office/drawing/2012/chart" uri="{CE6537A1-D6FC-4f65-9D91-7224C49458BB}">
                  <c15:dlblFieldTable>
                    <c15:dlblFTEntry>
                      <c15:txfldGUID>{02C6EBBB-EC13-457C-A15D-9E688C6120C4}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25-4C99-98D7-A97D6FFBAED5}"/>
                </c:ext>
                <c:ext xmlns:c15="http://schemas.microsoft.com/office/drawing/2012/chart" uri="{CE6537A1-D6FC-4f65-9D91-7224C49458BB}">
                  <c15:dlblFieldTable>
                    <c15:dlblFTEntry>
                      <c15:txfldGUID>{F4DD38BC-5051-42F0-8720-2F09709D788E}</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25-4C99-98D7-A97D6FFBAED5}"/>
                </c:ext>
                <c:ext xmlns:c15="http://schemas.microsoft.com/office/drawing/2012/chart" uri="{CE6537A1-D6FC-4f65-9D91-7224C49458BB}">
                  <c15:dlblFieldTable>
                    <c15:dlblFTEntry>
                      <c15:txfldGUID>{52BFA3A8-D4D8-44BE-B86D-C37510C6DCCC}</c15:txfldGUID>
                      <c15:f>[1]公会計指標分析・財政指標組合せ分析表!$BX$50</c15:f>
                      <c15:dlblFieldTableCache>
                        <c:ptCount val="1"/>
                        <c:pt idx="0">
                          <c:v>H30</c:v>
                        </c:pt>
                      </c15:dlblFieldTableCache>
                    </c15:dlblFTEntry>
                  </c15:dlblFieldTable>
                  <c15:showDataLabelsRange val="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25-4C99-98D7-A97D6FFBAED5}"/>
                </c:ext>
                <c:ext xmlns:c15="http://schemas.microsoft.com/office/drawing/2012/chart" uri="{CE6537A1-D6FC-4f65-9D91-7224C49458BB}">
                  <c15:dlblFieldTable>
                    <c15:dlblFTEntry>
                      <c15:txfldGUID>{4E6C19AB-440E-4464-BBF4-168CBCC29290}</c15:txfldGUID>
                      <c15:f>[1]公会計指標分析・財政指標組合せ分析表!$CF$50</c15:f>
                      <c15:dlblFieldTableCache>
                        <c:ptCount val="1"/>
                        <c:pt idx="0">
                          <c:v>R01</c:v>
                        </c:pt>
                      </c15:dlblFieldTableCache>
                    </c15:dlblFTEntry>
                  </c15:dlblFieldTable>
                  <c15:showDataLabelsRange val="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25-4C99-98D7-A97D6FFBAED5}"/>
                </c:ext>
                <c:ext xmlns:c15="http://schemas.microsoft.com/office/drawing/2012/chart" uri="{CE6537A1-D6FC-4f65-9D91-7224C49458BB}">
                  <c15:dlblFieldTable>
                    <c15:dlblFTEntry>
                      <c15:txfldGUID>{97775CD9-BD34-48BA-A6D2-19BDFD010275}</c15:txfldGUID>
                      <c15:f>[1]公会計指標分析・財政指標組合せ分析表!$CN$50</c15:f>
                      <c15:dlblFieldTableCache>
                        <c:ptCount val="1"/>
                        <c:pt idx="0">
                          <c:v>R02</c:v>
                        </c:pt>
                      </c15:dlblFieldTableCache>
                    </c15:dlblFTEntry>
                  </c15:dlblFieldTable>
                  <c15:showDataLabelsRange val="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25-4C99-98D7-A97D6FFBAED5}"/>
                </c:ext>
                <c:ext xmlns:c15="http://schemas.microsoft.com/office/drawing/2012/chart" uri="{CE6537A1-D6FC-4f65-9D91-7224C49458BB}">
                  <c15:dlblFieldTable>
                    <c15:dlblFTEntry>
                      <c15:txfldGUID>{FD16E67C-A188-4024-8B3F-7A6C1BDCE879}</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57.5</c:v>
                </c:pt>
                <c:pt idx="8">
                  <c:v>59.3</c:v>
                </c:pt>
                <c:pt idx="16">
                  <c:v>60.3</c:v>
                </c:pt>
                <c:pt idx="24">
                  <c:v>61.5</c:v>
                </c:pt>
                <c:pt idx="32">
                  <c:v>61</c:v>
                </c:pt>
              </c:numCache>
            </c:numRef>
          </c:xVal>
          <c:yVal>
            <c:numRef>
              <c:f>[1]公会計指標分析・財政指標組合せ分析表!$BP$55:$DC$55</c:f>
              <c:numCache>
                <c:formatCode>General</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8E25-4C99-98D7-A97D6FFBAED5}"/>
            </c:ext>
          </c:extLst>
        </c:ser>
        <c:dLbls>
          <c:showLegendKey val="0"/>
          <c:showVal val="1"/>
          <c:showCatName val="0"/>
          <c:showSerName val="0"/>
          <c:showPercent val="0"/>
          <c:showBubbleSize val="0"/>
        </c:dLbls>
        <c:axId val="411995048"/>
        <c:axId val="411995440"/>
      </c:scatterChart>
      <c:valAx>
        <c:axId val="411995048"/>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995440"/>
        <c:crosses val="autoZero"/>
        <c:crossBetween val="midCat"/>
      </c:valAx>
      <c:valAx>
        <c:axId val="4119954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1995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72-4601-9549-A0608E20E613}"/>
                </c:ext>
                <c:ext xmlns:c15="http://schemas.microsoft.com/office/drawing/2012/chart" uri="{CE6537A1-D6FC-4f65-9D91-7224C49458BB}">
                  <c15:dlblFieldTable>
                    <c15:dlblFTEntry>
                      <c15:txfldGUID>{BFDA4B5C-9B27-4B6C-88DB-B2E3EA0A5610}</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72-4601-9549-A0608E20E613}"/>
                </c:ext>
                <c:ext xmlns:c15="http://schemas.microsoft.com/office/drawing/2012/chart" uri="{CE6537A1-D6FC-4f65-9D91-7224C49458BB}">
                  <c15:dlblFieldTable>
                    <c15:dlblFTEntry>
                      <c15:txfldGUID>{2772B2B0-2FBB-48D3-B7C7-EB0913C28E3F}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72-4601-9549-A0608E20E613}"/>
                </c:ext>
                <c:ext xmlns:c15="http://schemas.microsoft.com/office/drawing/2012/chart" uri="{CE6537A1-D6FC-4f65-9D91-7224C49458BB}">
                  <c15:dlblFieldTable>
                    <c15:dlblFTEntry>
                      <c15:txfldGUID>{5A727DB1-1C04-460C-818A-CD9272687747}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72-4601-9549-A0608E20E613}"/>
                </c:ext>
                <c:ext xmlns:c15="http://schemas.microsoft.com/office/drawing/2012/chart" uri="{CE6537A1-D6FC-4f65-9D91-7224C49458BB}">
                  <c15:dlblFieldTable>
                    <c15:dlblFTEntry>
                      <c15:txfldGUID>{0903DD4C-F325-4AAA-9AA7-66850FE5BD0F}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72-4601-9549-A0608E20E613}"/>
                </c:ext>
                <c:ext xmlns:c15="http://schemas.microsoft.com/office/drawing/2012/chart" uri="{CE6537A1-D6FC-4f65-9D91-7224C49458BB}">
                  <c15:dlblFieldTable>
                    <c15:dlblFTEntry>
                      <c15:txfldGUID>{1CAF2BD3-8790-48A1-968B-44B0E19D7BB3}</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72-4601-9549-A0608E20E613}"/>
                </c:ext>
                <c:ext xmlns:c15="http://schemas.microsoft.com/office/drawing/2012/chart" uri="{CE6537A1-D6FC-4f65-9D91-7224C49458BB}">
                  <c15:dlblFieldTable>
                    <c15:dlblFTEntry>
                      <c15:txfldGUID>{D7E04A73-8539-45F4-AF82-13951EFAA106}</c15:txfldGUID>
                      <c15:f>[1]公会計指標分析・財政指標組合せ分析表!$BX$72</c15:f>
                      <c15:dlblFieldTableCache>
                        <c:ptCount val="1"/>
                        <c:pt idx="0">
                          <c:v>H30</c:v>
                        </c:pt>
                      </c15:dlblFieldTableCache>
                    </c15:dlblFTEntry>
                  </c15:dlblFieldTable>
                  <c15:showDataLabelsRange val="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72-4601-9549-A0608E20E613}"/>
                </c:ext>
                <c:ext xmlns:c15="http://schemas.microsoft.com/office/drawing/2012/chart" uri="{CE6537A1-D6FC-4f65-9D91-7224C49458BB}">
                  <c15:dlblFieldTable>
                    <c15:dlblFTEntry>
                      <c15:txfldGUID>{F1FF48DD-0FE0-4A63-BC9A-2834BA0EF643}</c15:txfldGUID>
                      <c15:f>[1]公会計指標分析・財政指標組合せ分析表!$CF$72</c15:f>
                      <c15:dlblFieldTableCache>
                        <c:ptCount val="1"/>
                        <c:pt idx="0">
                          <c:v>R01</c:v>
                        </c:pt>
                      </c15:dlblFieldTableCache>
                    </c15:dlblFTEntry>
                  </c15:dlblFieldTable>
                  <c15:showDataLabelsRange val="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72-4601-9549-A0608E20E613}"/>
                </c:ext>
                <c:ext xmlns:c15="http://schemas.microsoft.com/office/drawing/2012/chart" uri="{CE6537A1-D6FC-4f65-9D91-7224C49458BB}">
                  <c15:dlblFieldTable>
                    <c15:dlblFTEntry>
                      <c15:txfldGUID>{3544214C-1DB0-402C-B835-5DFF26AF1E1E}</c15:txfldGUID>
                      <c15:f>[1]公会計指標分析・財政指標組合せ分析表!$CN$72</c15:f>
                      <c15:dlblFieldTableCache>
                        <c:ptCount val="1"/>
                        <c:pt idx="0">
                          <c:v>R02</c:v>
                        </c:pt>
                      </c15:dlblFieldTableCache>
                    </c15:dlblFTEntry>
                  </c15:dlblFieldTable>
                  <c15:showDataLabelsRange val="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72-4601-9549-A0608E20E613}"/>
                </c:ext>
                <c:ext xmlns:c15="http://schemas.microsoft.com/office/drawing/2012/chart" uri="{CE6537A1-D6FC-4f65-9D91-7224C49458BB}">
                  <c15:dlblFieldTable>
                    <c15:dlblFTEntry>
                      <c15:txfldGUID>{DAD83E8A-4718-4E08-A9D2-49B656E5800F}</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5.8</c:v>
                </c:pt>
                <c:pt idx="8">
                  <c:v>6.2</c:v>
                </c:pt>
                <c:pt idx="16">
                  <c:v>6</c:v>
                </c:pt>
                <c:pt idx="24">
                  <c:v>5.8</c:v>
                </c:pt>
                <c:pt idx="32">
                  <c:v>5.4</c:v>
                </c:pt>
              </c:numCache>
            </c:numRef>
          </c:xVal>
          <c:yVal>
            <c:numRef>
              <c:f>[1]公会計指標分析・財政指標組合せ分析表!$BP$73:$DC$73</c:f>
              <c:numCache>
                <c:formatCode>General</c:formatCode>
                <c:ptCount val="40"/>
              </c:numCache>
            </c:numRef>
          </c:yVal>
          <c:smooth val="0"/>
          <c:extLst xmlns:c16r2="http://schemas.microsoft.com/office/drawing/2015/06/chart">
            <c:ext xmlns:c16="http://schemas.microsoft.com/office/drawing/2014/chart" uri="{C3380CC4-5D6E-409C-BE32-E72D297353CC}">
              <c16:uniqueId val="{00000009-F972-4601-9549-A0608E20E61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72-4601-9549-A0608E20E613}"/>
                </c:ext>
                <c:ext xmlns:c15="http://schemas.microsoft.com/office/drawing/2012/chart" uri="{CE6537A1-D6FC-4f65-9D91-7224C49458BB}">
                  <c15:dlblFieldTable>
                    <c15:dlblFTEntry>
                      <c15:txfldGUID>{31545E6B-16D5-4F67-AE27-0EFB89ACE8C1}</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72-4601-9549-A0608E20E613}"/>
                </c:ext>
                <c:ext xmlns:c15="http://schemas.microsoft.com/office/drawing/2012/chart" uri="{CE6537A1-D6FC-4f65-9D91-7224C49458BB}">
                  <c15:dlblFieldTable>
                    <c15:dlblFTEntry>
                      <c15:txfldGUID>{B9398D7B-8920-4BC0-B8BE-CDE77E7D33F0}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72-4601-9549-A0608E20E613}"/>
                </c:ext>
                <c:ext xmlns:c15="http://schemas.microsoft.com/office/drawing/2012/chart" uri="{CE6537A1-D6FC-4f65-9D91-7224C49458BB}">
                  <c15:dlblFieldTable>
                    <c15:dlblFTEntry>
                      <c15:txfldGUID>{51A07400-1A7F-404A-A815-FA0D47942E8C}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72-4601-9549-A0608E20E613}"/>
                </c:ext>
                <c:ext xmlns:c15="http://schemas.microsoft.com/office/drawing/2012/chart" uri="{CE6537A1-D6FC-4f65-9D91-7224C49458BB}">
                  <c15:dlblFieldTable>
                    <c15:dlblFTEntry>
                      <c15:txfldGUID>{75552B72-B721-4F00-B95F-B28E0DD16DF4}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72-4601-9549-A0608E20E613}"/>
                </c:ext>
                <c:ext xmlns:c15="http://schemas.microsoft.com/office/drawing/2012/chart" uri="{CE6537A1-D6FC-4f65-9D91-7224C49458BB}">
                  <c15:dlblFieldTable>
                    <c15:dlblFTEntry>
                      <c15:txfldGUID>{2427FBD5-8D76-4658-A81D-4C0DF19C7E4E}</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72-4601-9549-A0608E20E613}"/>
                </c:ext>
                <c:ext xmlns:c15="http://schemas.microsoft.com/office/drawing/2012/chart" uri="{CE6537A1-D6FC-4f65-9D91-7224C49458BB}">
                  <c15:dlblFieldTable>
                    <c15:dlblFTEntry>
                      <c15:txfldGUID>{DEDAFFF7-6BD2-4A24-9CB2-F2635FCBB0E5}</c15:txfldGUID>
                      <c15:f>[1]公会計指標分析・財政指標組合せ分析表!$BX$72</c15:f>
                      <c15:dlblFieldTableCache>
                        <c:ptCount val="1"/>
                        <c:pt idx="0">
                          <c:v>H30</c:v>
                        </c:pt>
                      </c15:dlblFieldTableCache>
                    </c15:dlblFTEntry>
                  </c15:dlblFieldTable>
                  <c15:showDataLabelsRange val="0"/>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72-4601-9549-A0608E20E613}"/>
                </c:ext>
                <c:ext xmlns:c15="http://schemas.microsoft.com/office/drawing/2012/chart" uri="{CE6537A1-D6FC-4f65-9D91-7224C49458BB}">
                  <c15:dlblFieldTable>
                    <c15:dlblFTEntry>
                      <c15:txfldGUID>{02C6350D-6C1F-4083-A33B-4AF796AA0B8A}</c15:txfldGUID>
                      <c15:f>[1]公会計指標分析・財政指標組合せ分析表!$CF$72</c15:f>
                      <c15:dlblFieldTableCache>
                        <c:ptCount val="1"/>
                        <c:pt idx="0">
                          <c:v>R01</c:v>
                        </c:pt>
                      </c15:dlblFieldTableCache>
                    </c15:dlblFTEntry>
                  </c15:dlblFieldTable>
                  <c15:showDataLabelsRange val="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72-4601-9549-A0608E20E613}"/>
                </c:ext>
                <c:ext xmlns:c15="http://schemas.microsoft.com/office/drawing/2012/chart" uri="{CE6537A1-D6FC-4f65-9D91-7224C49458BB}">
                  <c15:dlblFieldTable>
                    <c15:dlblFTEntry>
                      <c15:txfldGUID>{C60DA51C-B1C3-4529-858B-5B8FFFA0883F}</c15:txfldGUID>
                      <c15:f>[1]公会計指標分析・財政指標組合せ分析表!$CN$72</c15:f>
                      <c15:dlblFieldTableCache>
                        <c:ptCount val="1"/>
                        <c:pt idx="0">
                          <c:v>R02</c:v>
                        </c:pt>
                      </c15:dlblFieldTableCache>
                    </c15:dlblFTEntry>
                  </c15:dlblFieldTable>
                  <c15:showDataLabelsRange val="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72-4601-9549-A0608E20E613}"/>
                </c:ext>
                <c:ext xmlns:c15="http://schemas.microsoft.com/office/drawing/2012/chart" uri="{CE6537A1-D6FC-4f65-9D91-7224C49458BB}">
                  <c15:dlblFieldTable>
                    <c15:dlblFTEntry>
                      <c15:txfldGUID>{99100F3C-FFAA-467D-A104-DDBFAD022E42}</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6.8</c:v>
                </c:pt>
                <c:pt idx="8">
                  <c:v>6.8</c:v>
                </c:pt>
                <c:pt idx="16">
                  <c:v>6.6</c:v>
                </c:pt>
                <c:pt idx="24">
                  <c:v>6.4</c:v>
                </c:pt>
                <c:pt idx="32">
                  <c:v>6.3</c:v>
                </c:pt>
              </c:numCache>
            </c:numRef>
          </c:xVal>
          <c:yVal>
            <c:numRef>
              <c:f>[1]公会計指標分析・財政指標組合せ分析表!$BP$77:$DC$77</c:f>
              <c:numCache>
                <c:formatCode>General</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F972-4601-9549-A0608E20E613}"/>
            </c:ext>
          </c:extLst>
        </c:ser>
        <c:dLbls>
          <c:showLegendKey val="0"/>
          <c:showVal val="1"/>
          <c:showCatName val="0"/>
          <c:showSerName val="0"/>
          <c:showPercent val="0"/>
          <c:showBubbleSize val="0"/>
        </c:dLbls>
        <c:axId val="411998968"/>
        <c:axId val="412000536"/>
      </c:scatterChart>
      <c:valAx>
        <c:axId val="411998968"/>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000536"/>
        <c:crosses val="autoZero"/>
        <c:crossBetween val="midCat"/>
      </c:valAx>
      <c:valAx>
        <c:axId val="412000536"/>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1998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pageMargins left="0.7" right="0.7" top="0.75" bottom="0.75" header="0.3" footer="0.3"/>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9297412" cy="6069027"/>
    <xdr:graphicFrame macro="">
      <xdr:nvGraphicFramePr>
        <xdr:cNvPr id="2" name="グラフ 1">
          <a:extLst>
            <a:ext uri="{FF2B5EF4-FFF2-40B4-BE49-F238E27FC236}">
              <a16:creationId xmlns="" xmlns:a16="http://schemas.microsoft.com/office/drawing/2014/main" id="{AE71462E-D9D2-4B47-A9E2-250B15E82E1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年度までに学校施設等の耐震化等、計画的に行われてきた大規模な建設事業が終了し、新規起債発行が抑制されるため、元利償還金は今後減少していく見込みである。</a:t>
          </a:r>
        </a:p>
        <a:p>
          <a:r>
            <a:rPr kumimoji="1" lang="ja-JP" altLang="en-US" sz="1400">
              <a:latin typeface="ＭＳ ゴシック" pitchFamily="49" charset="-128"/>
              <a:ea typeface="ＭＳ ゴシック" pitchFamily="49" charset="-128"/>
            </a:rPr>
            <a:t>しかし、公共施設の老朽化に伴う計画的な改修が見込まれており、起債に依存することのないよう、新たな財源の確保に努めていく。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令和３年度は、充当可能財源等が将来負担額を上回り、将来負担比率の分子はマイナスとなった。</a:t>
          </a:r>
        </a:p>
        <a:p>
          <a:r>
            <a:rPr kumimoji="1" lang="ja-JP" altLang="en-US" sz="1400">
              <a:latin typeface="ＭＳ ゴシック" pitchFamily="49" charset="-128"/>
              <a:ea typeface="ＭＳ ゴシック" pitchFamily="49" charset="-128"/>
            </a:rPr>
            <a:t>現状では、一般会計等に係る地方債の現在高を中心に将来負担額は減少している。また、財政調整基金の積立により充当可能基金が増加することで、将来負担比率の分子は減少傾向にある。</a:t>
          </a:r>
        </a:p>
        <a:p>
          <a:r>
            <a:rPr kumimoji="1" lang="ja-JP" altLang="en-US" sz="1400">
              <a:latin typeface="ＭＳ ゴシック" pitchFamily="49" charset="-128"/>
              <a:ea typeface="ＭＳ ゴシック" pitchFamily="49" charset="-128"/>
            </a:rPr>
            <a:t>このまま、将来負担額の減少傾向を維持したいが、今後は、老朽化に伴う公共施設の更新事業に、財政調整基金を財源として充当することを検討する必要があり、将来負担比率に影響を及ぼす可能性がある。</a:t>
          </a:r>
        </a:p>
        <a:p>
          <a:r>
            <a:rPr kumimoji="1" lang="ja-JP" altLang="en-US" sz="1400">
              <a:latin typeface="ＭＳ ゴシック" pitchFamily="49" charset="-128"/>
              <a:ea typeface="ＭＳ ゴシック" pitchFamily="49" charset="-128"/>
            </a:rPr>
            <a:t>公共施設等総合管理計画等に従い、計画的に事業を進め、適切な財政運営に努める。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福岡県志免町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新型コロナウイルス感染症対策の財源として、新型コロナウイルス感染症対策対応地方創生臨時交付金が財政措置されたことにより、実質収支が黒字になり財政調整基金への積み立てを行い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公共施設の老朽化に伴い、改修等多大な費用が見込まれる。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残高が増加している財政調整基金を中心に、基金全体を見直し、公共施設の改修の財源として活用できる基金の創設を目指す。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ふるさと納税寄附時に、寄附者が選択した施策の財源として各種事業に活用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公共施設公益施設拡充基金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公共施設及び公益施設の整備拡充に必要な財源として教育施設の改修に活用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令和２年度までは、ふるさと納税による寄附金を原資としたおうえん基金が増加していたが、人気返礼品の在庫状況の悪化により寄附額が減少し増加額が鈍化。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おうえん基金に関しては、更なる返礼品の充実を図り、財源確保に努める。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その他、基金全体として財政調整基金を中心に見直しを行い、公共施設の改修の財源として活用できる基金の創設を目指す。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新型コロナウイルス感染症対策の財源として、新型コロナウイルス感染症対策対応地方創生臨時交付金が財政措置されたことにより、実質収支が黒字になり財政調整基金への積立を行い残高が増加。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財政調整基金を中心に、基金全体を見直し、公共施設の改修の財源として活用できる基金の創設を目指す。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財政調整基金を中心に、基金全体を見直し、公共施設の改修の財源として活用できる基金の創設を目指す。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582A2CDC-8B2A-4F45-B82C-FABAAA4CB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EAD77281-D576-4A32-B8F9-5F29408DF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088437C4-F1D4-4F05-9674-C25DF8BC7D0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DC35571F-DC60-4242-BFC1-5203B8E9E97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CFEE1E24-21CF-4B6A-93E9-30CAEA34D79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6E3FAAD0-A320-4DDD-BD80-870C907067F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BD0E5EB4-7BD1-429F-98E9-1BE103FF88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74D414BA-6978-4437-9CB4-F03B09BFCC5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662D2302-01BD-4682-9168-7B9066A81AD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E094DAF6-8657-47E6-8A3E-E55EDD2BA5B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24346B49-06D7-4791-BE28-B5A291FA1B1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D24B6620-3D95-41E8-8E22-50F64005F20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422C0E1D-F840-4415-B341-45851893728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BFF9968D-1EC2-4859-80E5-29E03A23B8B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B303C9C1-F052-4730-A70E-AB5D62754C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57F2B4FD-1ED6-4834-8CA6-20F107C6DAD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BCF9F512-03C6-4460-A31C-7BA40976B78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2931C24A-6416-4798-8131-978BED9E1E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A21D6803-3E02-4971-AD24-3419FC6DF6B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FA658291-7297-4043-8757-C2D1BE86879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E905DA57-5939-40C7-AE75-DF6B61A1CB0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AFBB2BFF-3109-4664-9868-3DA867A4513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46,572
45,908
8.69
18,838,917
17,524,315
1,314,602
9,623,297
10,296,845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42C02CFA-E31E-4408-98B5-FE91BA0F07E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536FDE3B-FD5D-4325-A791-EFF77DF6BBB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A356C85E-5C7B-4B8B-BE1F-E8758C67C7A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81ACB4FE-495D-4CED-8E8F-9CF34402DB7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CE2869BB-04E4-4C57-A3FF-B462F3D2895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1642DD45-E4AC-4FC1-81A7-B93AD37338B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A11FDBA9-E6B5-4DF4-BBC1-F5B4B183B9C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23F57836-A570-48EE-AA3A-34F15C9405C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4093E58E-61F7-41EF-992F-F348AEF0447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33DFCD0C-1774-4D75-89A1-B674A0706DB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23194C5A-4740-4759-A7BF-224F097C6AF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01B05D75-A8CB-4022-8685-B869301575F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7821541F-3CA2-4C3D-87DE-1B885AE393E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4F3CB744-396A-4740-A84F-162A6E9D4D5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D0B00B35-269D-41A2-8A61-E00C8538F20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933026EA-439F-4F0D-B641-F61A2912EAD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692557A5-F027-481A-B7AB-36C40B3CEC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1AFEC97F-ABDB-4315-A3EA-C7445FBF765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FC640490-BCD1-4520-988B-61035EDEC4F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1DD2C9FE-1B63-49F2-B0F6-82803F6183E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99A5475E-E229-432E-A719-8B724302612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074BD79B-6DDB-436E-8019-97350078C0D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F5C09C85-6213-454F-AC71-B7A5273DDAE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09B363F6-33AA-493A-91CB-376DE6FB5BE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BAB7D885-304D-433D-BBD5-4D02F657414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251409DD-1C82-4774-8E57-06CB35B2D4E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3DDE244A-DD3A-450A-BC33-66C591F285E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72557D95-6BCC-41F9-B8AD-6AAB2B98E09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2E243486-B999-4E0B-BA68-5104B880883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02A1CC4A-8FAD-4102-8A37-0ED514BC42F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4625B300-E1E3-468C-BD40-639C8F26CB6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C8DB9913-F8B6-4E86-90B6-81491C10DC9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D9C8D47D-5AFE-418A-BC61-93EE72FE623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FD31B6D5-2BF5-40D0-9FF4-73382D5454A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0C57658F-982D-4F05-A9A2-5B5B000CAE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保有する施設の老朽化が進んでおり、有形固定資産減価償却率は年々上昇している。</a:t>
          </a:r>
          <a:endParaRPr lang="ja-JP" altLang="ja-JP">
            <a:effectLst/>
          </a:endParaRPr>
        </a:p>
        <a:p>
          <a:pPr rtl="0"/>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２年度から類似団体よりも高い数値となっているが、令和３年度に関しては、類似団体との差が大きくなった</a:t>
          </a:r>
          <a:r>
            <a:rPr lang="ja-JP" altLang="ja-JP" sz="1100" b="0" i="0" baseline="0">
              <a:solidFill>
                <a:schemeClr val="dk1"/>
              </a:solidFill>
              <a:effectLst/>
              <a:latin typeface="+mn-lt"/>
              <a:ea typeface="+mn-ea"/>
              <a:cs typeface="+mn-cs"/>
            </a:rPr>
            <a:t>。</a:t>
          </a:r>
          <a:endParaRPr lang="ja-JP" altLang="ja-JP">
            <a:effectLst/>
          </a:endParaRPr>
        </a:p>
        <a:p>
          <a:pPr rtl="0"/>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公共施設等総合管理計画及び各施設の個別管理計画に基づき、</a:t>
          </a:r>
          <a:r>
            <a:rPr lang="ja-JP" altLang="en-US" sz="1100" b="0" i="0" baseline="0">
              <a:solidFill>
                <a:schemeClr val="dk1"/>
              </a:solidFill>
              <a:effectLst/>
              <a:latin typeface="+mn-lt"/>
              <a:ea typeface="+mn-ea"/>
              <a:cs typeface="+mn-cs"/>
            </a:rPr>
            <a:t>公共施設の改修を行う予定だが、</a:t>
          </a:r>
          <a:r>
            <a:rPr lang="ja-JP" altLang="ja-JP" sz="1100" b="0" i="0" baseline="0">
              <a:solidFill>
                <a:schemeClr val="dk1"/>
              </a:solidFill>
              <a:effectLst/>
              <a:latin typeface="+mn-lt"/>
              <a:ea typeface="+mn-ea"/>
              <a:cs typeface="+mn-cs"/>
            </a:rPr>
            <a:t>施設の維持管理を適切に進めていく必要があ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C2C32EDF-8105-43C5-B470-6FAB12FB744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C8B99099-522F-4C19-83A3-B94F0727C6C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EE39CFE9-CB64-482E-8485-56A083F8FBA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 xmlns:a16="http://schemas.microsoft.com/office/drawing/2014/main" id="{D70CE3F6-7843-4D09-961D-CDC1D8B4400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 xmlns:a16="http://schemas.microsoft.com/office/drawing/2014/main" id="{9D1940E6-60A0-4040-A7EB-728D5B8DD87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 xmlns:a16="http://schemas.microsoft.com/office/drawing/2014/main" id="{B3587EBD-9C7A-4A69-B5E8-7A491F8FCFF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 xmlns:a16="http://schemas.microsoft.com/office/drawing/2014/main" id="{CD47B60E-F74E-463A-8F18-4396D4B44E8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 xmlns:a16="http://schemas.microsoft.com/office/drawing/2014/main" id="{B4D7E572-A45B-4F0F-A89F-20A0B4BB09E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 xmlns:a16="http://schemas.microsoft.com/office/drawing/2014/main" id="{A5D8390A-98D2-42FF-811A-FDA88336BD1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 xmlns:a16="http://schemas.microsoft.com/office/drawing/2014/main" id="{3A704EA8-061A-43A7-9383-73E734FBCAE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 xmlns:a16="http://schemas.microsoft.com/office/drawing/2014/main" id="{A212B3EB-F8A2-4990-8918-B6C2154EBBE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 xmlns:a16="http://schemas.microsoft.com/office/drawing/2014/main" id="{E9FE7669-C8F7-4693-A41B-1C1CC3AB4C8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 xmlns:a16="http://schemas.microsoft.com/office/drawing/2014/main" id="{FD1122C8-348C-43C0-880C-2DCF64FB9A5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 xmlns:a16="http://schemas.microsoft.com/office/drawing/2014/main" id="{AE74ABF8-7DB8-4225-86A9-D363F6AD85B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 xmlns:a16="http://schemas.microsoft.com/office/drawing/2014/main" id="{BDA8A784-9EE0-48EE-86CC-06577113CB3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 xmlns:a16="http://schemas.microsoft.com/office/drawing/2014/main" id="{65DB288B-64DC-410D-8D1A-A44E0EBDA2F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 xmlns:a16="http://schemas.microsoft.com/office/drawing/2014/main" id="{EC14B4EE-AAFF-4C7B-AFB9-3E781CE700E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 xmlns:a16="http://schemas.microsoft.com/office/drawing/2014/main" id="{C8F8456D-1533-48B1-A1CA-147AAE86E1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 xmlns:a16="http://schemas.microsoft.com/office/drawing/2014/main" id="{3A14D971-1A59-475E-B204-48C0DE77F6DA}"/>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 xmlns:a16="http://schemas.microsoft.com/office/drawing/2014/main" id="{0670683D-476A-41E9-BFDC-F83DD124A7FA}"/>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 xmlns:a16="http://schemas.microsoft.com/office/drawing/2014/main" id="{D9E0BC42-796E-4F34-BBF9-CEBD0CDC420B}"/>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 xmlns:a16="http://schemas.microsoft.com/office/drawing/2014/main" id="{4E8B0776-863D-45D8-A555-67C1E01B5BE1}"/>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 xmlns:a16="http://schemas.microsoft.com/office/drawing/2014/main" id="{45D187B2-F0D3-4AF8-B947-F1266B273EDE}"/>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 xmlns:a16="http://schemas.microsoft.com/office/drawing/2014/main" id="{21AD0DAA-58D6-4116-A2FF-260B06E1559C}"/>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 xmlns:a16="http://schemas.microsoft.com/office/drawing/2014/main" id="{47CF318F-3567-4613-ACE0-FFA98E454DD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 xmlns:a16="http://schemas.microsoft.com/office/drawing/2014/main" id="{A0AC898A-49EC-4818-994A-1317409A6C91}"/>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 xmlns:a16="http://schemas.microsoft.com/office/drawing/2014/main" id="{ED7B4C56-8550-4335-9167-43ADB496ADF5}"/>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 xmlns:a16="http://schemas.microsoft.com/office/drawing/2014/main" id="{E1DFD1D7-EA23-4392-AC34-B89788D4763C}"/>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 xmlns:a16="http://schemas.microsoft.com/office/drawing/2014/main" id="{D372C904-88F0-423B-BF36-5D15F080C4E6}"/>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8F2D8AEA-4272-4897-98E2-C80FFFE2A3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 xmlns:a16="http://schemas.microsoft.com/office/drawing/2014/main" id="{FDC55A5C-8980-4C79-BA8B-F1B1E52087A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 xmlns:a16="http://schemas.microsoft.com/office/drawing/2014/main" id="{32AC4C92-FBAC-4548-815F-20850F1A6F2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 xmlns:a16="http://schemas.microsoft.com/office/drawing/2014/main" id="{36C9216C-3733-4C50-85BF-746522116EE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 xmlns:a16="http://schemas.microsoft.com/office/drawing/2014/main" id="{E8C1582F-9C08-4F29-8760-549E7A2745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93" name="楕円 92">
          <a:extLst>
            <a:ext uri="{FF2B5EF4-FFF2-40B4-BE49-F238E27FC236}">
              <a16:creationId xmlns="" xmlns:a16="http://schemas.microsoft.com/office/drawing/2014/main" id="{74405490-8C6C-4CA6-A34E-63250E154DD7}"/>
            </a:ext>
          </a:extLst>
        </xdr:cNvPr>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94" name="有形固定資産減価償却率該当値テキスト">
          <a:extLst>
            <a:ext uri="{FF2B5EF4-FFF2-40B4-BE49-F238E27FC236}">
              <a16:creationId xmlns="" xmlns:a16="http://schemas.microsoft.com/office/drawing/2014/main" id="{FD8B2644-FD1C-4C16-B250-F9D770AA4D73}"/>
            </a:ext>
          </a:extLst>
        </xdr:cNvPr>
        <xdr:cNvSpPr txBox="1"/>
      </xdr:nvSpPr>
      <xdr:spPr>
        <a:xfrm>
          <a:off x="48133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142512</xdr:rowOff>
    </xdr:from>
    <xdr:to>
      <xdr:col>19</xdr:col>
      <xdr:colOff>187325</xdr:colOff>
      <xdr:row>30</xdr:row>
      <xdr:rowOff>72662</xdr:rowOff>
    </xdr:to>
    <xdr:sp macro="" textlink="">
      <xdr:nvSpPr>
        <xdr:cNvPr id="95" name="楕円 94">
          <a:extLst>
            <a:ext uri="{FF2B5EF4-FFF2-40B4-BE49-F238E27FC236}">
              <a16:creationId xmlns="" xmlns:a16="http://schemas.microsoft.com/office/drawing/2014/main" id="{F2173D05-13E1-4723-A8B4-6E7F3CBA82C3}"/>
            </a:ext>
          </a:extLst>
        </xdr:cNvPr>
        <xdr:cNvSpPr/>
      </xdr:nvSpPr>
      <xdr:spPr>
        <a:xfrm>
          <a:off x="4000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21862</xdr:rowOff>
    </xdr:from>
    <xdr:to>
      <xdr:col>23</xdr:col>
      <xdr:colOff>85725</xdr:colOff>
      <xdr:row>30</xdr:row>
      <xdr:rowOff>77379</xdr:rowOff>
    </xdr:to>
    <xdr:cxnSp macro="">
      <xdr:nvCxnSpPr>
        <xdr:cNvPr id="96" name="直線コネクタ 95">
          <a:extLst>
            <a:ext uri="{FF2B5EF4-FFF2-40B4-BE49-F238E27FC236}">
              <a16:creationId xmlns="" xmlns:a16="http://schemas.microsoft.com/office/drawing/2014/main" id="{6E9C59F0-4E6D-4E06-9AC4-46CEEFB26E4A}"/>
            </a:ext>
          </a:extLst>
        </xdr:cNvPr>
        <xdr:cNvCxnSpPr/>
      </xdr:nvCxnSpPr>
      <xdr:spPr>
        <a:xfrm>
          <a:off x="4051300" y="593688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93164</xdr:rowOff>
    </xdr:from>
    <xdr:to>
      <xdr:col>15</xdr:col>
      <xdr:colOff>187325</xdr:colOff>
      <xdr:row>30</xdr:row>
      <xdr:rowOff>23314</xdr:rowOff>
    </xdr:to>
    <xdr:sp macro="" textlink="">
      <xdr:nvSpPr>
        <xdr:cNvPr id="97" name="楕円 96">
          <a:extLst>
            <a:ext uri="{FF2B5EF4-FFF2-40B4-BE49-F238E27FC236}">
              <a16:creationId xmlns="" xmlns:a16="http://schemas.microsoft.com/office/drawing/2014/main" id="{296FE367-D585-4BC8-9B79-48C50F53C2CD}"/>
            </a:ext>
          </a:extLst>
        </xdr:cNvPr>
        <xdr:cNvSpPr/>
      </xdr:nvSpPr>
      <xdr:spPr>
        <a:xfrm>
          <a:off x="3238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143964</xdr:rowOff>
    </xdr:from>
    <xdr:to>
      <xdr:col>19</xdr:col>
      <xdr:colOff>136525</xdr:colOff>
      <xdr:row>30</xdr:row>
      <xdr:rowOff>21862</xdr:rowOff>
    </xdr:to>
    <xdr:cxnSp macro="">
      <xdr:nvCxnSpPr>
        <xdr:cNvPr id="98" name="直線コネクタ 97">
          <a:extLst>
            <a:ext uri="{FF2B5EF4-FFF2-40B4-BE49-F238E27FC236}">
              <a16:creationId xmlns="" xmlns:a16="http://schemas.microsoft.com/office/drawing/2014/main" id="{BD17CEE7-5FAD-4AC4-9F13-887BE1AB5542}"/>
            </a:ext>
          </a:extLst>
        </xdr:cNvPr>
        <xdr:cNvCxnSpPr/>
      </xdr:nvCxnSpPr>
      <xdr:spPr>
        <a:xfrm>
          <a:off x="3289300" y="588753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59236</xdr:rowOff>
    </xdr:from>
    <xdr:to>
      <xdr:col>11</xdr:col>
      <xdr:colOff>187325</xdr:colOff>
      <xdr:row>29</xdr:row>
      <xdr:rowOff>160836</xdr:rowOff>
    </xdr:to>
    <xdr:sp macro="" textlink="">
      <xdr:nvSpPr>
        <xdr:cNvPr id="99" name="楕円 98">
          <a:extLst>
            <a:ext uri="{FF2B5EF4-FFF2-40B4-BE49-F238E27FC236}">
              <a16:creationId xmlns="" xmlns:a16="http://schemas.microsoft.com/office/drawing/2014/main" id="{24FF83C4-5457-4B20-8078-C02C34B4F372}"/>
            </a:ext>
          </a:extLst>
        </xdr:cNvPr>
        <xdr:cNvSpPr/>
      </xdr:nvSpPr>
      <xdr:spPr>
        <a:xfrm>
          <a:off x="2476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143964</xdr:rowOff>
    </xdr:to>
    <xdr:cxnSp macro="">
      <xdr:nvCxnSpPr>
        <xdr:cNvPr id="100" name="直線コネクタ 99">
          <a:extLst>
            <a:ext uri="{FF2B5EF4-FFF2-40B4-BE49-F238E27FC236}">
              <a16:creationId xmlns="" xmlns:a16="http://schemas.microsoft.com/office/drawing/2014/main" id="{D7896CE7-F4EF-4F7B-83D7-F7C018D3225D}"/>
            </a:ext>
          </a:extLst>
        </xdr:cNvPr>
        <xdr:cNvCxnSpPr/>
      </xdr:nvCxnSpPr>
      <xdr:spPr>
        <a:xfrm>
          <a:off x="2527300" y="5853611"/>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6803</xdr:rowOff>
    </xdr:from>
    <xdr:to>
      <xdr:col>7</xdr:col>
      <xdr:colOff>187325</xdr:colOff>
      <xdr:row>29</xdr:row>
      <xdr:rowOff>108403</xdr:rowOff>
    </xdr:to>
    <xdr:sp macro="" textlink="">
      <xdr:nvSpPr>
        <xdr:cNvPr id="101" name="楕円 100">
          <a:extLst>
            <a:ext uri="{FF2B5EF4-FFF2-40B4-BE49-F238E27FC236}">
              <a16:creationId xmlns="" xmlns:a16="http://schemas.microsoft.com/office/drawing/2014/main" id="{28C5C39E-D716-4913-8333-06D841D05ABC}"/>
            </a:ext>
          </a:extLst>
        </xdr:cNvPr>
        <xdr:cNvSpPr/>
      </xdr:nvSpPr>
      <xdr:spPr>
        <a:xfrm>
          <a:off x="1714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57603</xdr:rowOff>
    </xdr:from>
    <xdr:to>
      <xdr:col>11</xdr:col>
      <xdr:colOff>136525</xdr:colOff>
      <xdr:row>29</xdr:row>
      <xdr:rowOff>110036</xdr:rowOff>
    </xdr:to>
    <xdr:cxnSp macro="">
      <xdr:nvCxnSpPr>
        <xdr:cNvPr id="102" name="直線コネクタ 101">
          <a:extLst>
            <a:ext uri="{FF2B5EF4-FFF2-40B4-BE49-F238E27FC236}">
              <a16:creationId xmlns="" xmlns:a16="http://schemas.microsoft.com/office/drawing/2014/main" id="{82A92BE4-6C89-41A4-AEAC-5BA0C60B918C}"/>
            </a:ext>
          </a:extLst>
        </xdr:cNvPr>
        <xdr:cNvCxnSpPr/>
      </xdr:nvCxnSpPr>
      <xdr:spPr>
        <a:xfrm>
          <a:off x="1765300" y="580117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 xmlns:a16="http://schemas.microsoft.com/office/drawing/2014/main" id="{FAEE9181-2147-4B41-9E49-19C3B8FA7539}"/>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104" name="n_2aveValue有形固定資産減価償却率">
          <a:extLst>
            <a:ext uri="{FF2B5EF4-FFF2-40B4-BE49-F238E27FC236}">
              <a16:creationId xmlns="" xmlns:a16="http://schemas.microsoft.com/office/drawing/2014/main" id="{3D1CD3E1-97EB-4F5E-BA9B-A3F9B8AD6F54}"/>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 xmlns:a16="http://schemas.microsoft.com/office/drawing/2014/main" id="{C6137D48-088B-4E51-A69A-06EA0CE0849C}"/>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6" name="n_4aveValue有形固定資産減価償却率">
          <a:extLst>
            <a:ext uri="{FF2B5EF4-FFF2-40B4-BE49-F238E27FC236}">
              <a16:creationId xmlns="" xmlns:a16="http://schemas.microsoft.com/office/drawing/2014/main" id="{B7F150C4-BE31-4F63-B090-4336E8F316CA}"/>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63789</xdr:rowOff>
    </xdr:from>
    <xdr:ext cx="405111" cy="259045"/>
    <xdr:sp macro="" textlink="">
      <xdr:nvSpPr>
        <xdr:cNvPr id="107" name="n_1mainValue有形固定資産減価償却率">
          <a:extLst>
            <a:ext uri="{FF2B5EF4-FFF2-40B4-BE49-F238E27FC236}">
              <a16:creationId xmlns="" xmlns:a16="http://schemas.microsoft.com/office/drawing/2014/main" id="{E67BE1F2-19F9-4823-B964-3474E7CFB34E}"/>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8" name="n_2mainValue有形固定資産減価償却率">
          <a:extLst>
            <a:ext uri="{FF2B5EF4-FFF2-40B4-BE49-F238E27FC236}">
              <a16:creationId xmlns="" xmlns:a16="http://schemas.microsoft.com/office/drawing/2014/main" id="{BE65A67B-6D58-401B-847C-B2B23447D2B4}"/>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5913</xdr:rowOff>
    </xdr:from>
    <xdr:ext cx="405111" cy="259045"/>
    <xdr:sp macro="" textlink="">
      <xdr:nvSpPr>
        <xdr:cNvPr id="109" name="n_3mainValue有形固定資産減価償却率">
          <a:extLst>
            <a:ext uri="{FF2B5EF4-FFF2-40B4-BE49-F238E27FC236}">
              <a16:creationId xmlns="" xmlns:a16="http://schemas.microsoft.com/office/drawing/2014/main" id="{BA07DB22-B03D-4E0F-808F-D5AF0EB60BCF}"/>
            </a:ext>
          </a:extLst>
        </xdr:cNvPr>
        <xdr:cNvSpPr txBox="1"/>
      </xdr:nvSpPr>
      <xdr:spPr>
        <a:xfrm>
          <a:off x="2324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10" name="n_4mainValue有形固定資産減価償却率">
          <a:extLst>
            <a:ext uri="{FF2B5EF4-FFF2-40B4-BE49-F238E27FC236}">
              <a16:creationId xmlns="" xmlns:a16="http://schemas.microsoft.com/office/drawing/2014/main" id="{6A01D2AD-F1DD-4BCB-86C0-A69514052CF7}"/>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 xmlns:a16="http://schemas.microsoft.com/office/drawing/2014/main" id="{F4F6FC76-5F54-4003-A5E3-5160A402D5A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 xmlns:a16="http://schemas.microsoft.com/office/drawing/2014/main" id="{874EE742-A6F8-4E67-B81A-4C7FF7239A0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 xmlns:a16="http://schemas.microsoft.com/office/drawing/2014/main" id="{333B2A44-3404-4BBF-962C-8FDEC644BC9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 xmlns:a16="http://schemas.microsoft.com/office/drawing/2014/main" id="{634FE3C4-FA22-43E9-8E7A-E38BF0626EC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 xmlns:a16="http://schemas.microsoft.com/office/drawing/2014/main" id="{1C5CF7AA-67AC-4C48-96E5-0CF38156D91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 xmlns:a16="http://schemas.microsoft.com/office/drawing/2014/main" id="{A03FA512-8EAB-488E-A72B-9AB6ED530C6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 xmlns:a16="http://schemas.microsoft.com/office/drawing/2014/main" id="{356833BF-BF65-44D8-B728-8660E0F7AE8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 xmlns:a16="http://schemas.microsoft.com/office/drawing/2014/main" id="{C95613BA-8906-40FE-8A78-0EF1E9170CE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 xmlns:a16="http://schemas.microsoft.com/office/drawing/2014/main" id="{9E17B7EB-E46C-427A-A3BC-9248C8628FC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 xmlns:a16="http://schemas.microsoft.com/office/drawing/2014/main" id="{63774201-BAFA-43F7-9CB9-707BB9FCB3D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 xmlns:a16="http://schemas.microsoft.com/office/drawing/2014/main" id="{139FA038-02F2-456B-BCB9-4A9B1933D83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 xmlns:a16="http://schemas.microsoft.com/office/drawing/2014/main" id="{70B0562E-30A1-4111-BACB-977E569288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 xmlns:a16="http://schemas.microsoft.com/office/drawing/2014/main" id="{3F6788D0-7387-4404-AC7A-D0D25C080DE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債務償還比率は、平成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年度から引き続き類似団体と比較して低くなっている。</a:t>
          </a:r>
          <a:r>
            <a:rPr lang="ja-JP" altLang="en-US" sz="1100" b="0" i="0" baseline="0">
              <a:solidFill>
                <a:schemeClr val="dk1"/>
              </a:solidFill>
              <a:effectLst/>
              <a:latin typeface="+mn-lt"/>
              <a:ea typeface="+mn-ea"/>
              <a:cs typeface="+mn-cs"/>
            </a:rPr>
            <a:t>令和３年度に関しては、地方債残高が５億円減少したこと、町民税の増収の影響が大きい。</a:t>
          </a:r>
          <a:endParaRPr lang="ja-JP" altLang="ja-JP">
            <a:effectLst/>
          </a:endParaRPr>
        </a:p>
        <a:p>
          <a:pPr rtl="0"/>
          <a:r>
            <a:rPr lang="ja-JP" altLang="ja-JP" sz="1100" b="0" i="0" baseline="0">
              <a:solidFill>
                <a:schemeClr val="dk1"/>
              </a:solidFill>
              <a:effectLst/>
              <a:latin typeface="+mn-lt"/>
              <a:ea typeface="+mn-ea"/>
              <a:cs typeface="+mn-cs"/>
            </a:rPr>
            <a:t>今後、公共施設等総合管理計画及び各施設の個別管理計画に基づき、各施設の改修工事が必要となっていくが、補助金や基金を効果的に活用し、計画的に事業を進め、起債に大きく頼ることがないよう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 xmlns:a16="http://schemas.microsoft.com/office/drawing/2014/main" id="{BD90E945-75E1-43FB-931F-6F0E7AE2039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 xmlns:a16="http://schemas.microsoft.com/office/drawing/2014/main" id="{6B50B35C-A7CB-4E4F-A079-943CEFFE9C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 xmlns:a16="http://schemas.microsoft.com/office/drawing/2014/main" id="{D4109F9E-97AB-4634-A628-70E2468D32F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 xmlns:a16="http://schemas.microsoft.com/office/drawing/2014/main" id="{0C3A08D8-EA9B-42AD-A49E-F66CE2E1E51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 xmlns:a16="http://schemas.microsoft.com/office/drawing/2014/main" id="{4FFC23C2-AE90-40B1-9EA8-20321AFC539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 xmlns:a16="http://schemas.microsoft.com/office/drawing/2014/main" id="{7F9D1F87-273E-48C0-AF0B-5A1E535FAC0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 xmlns:a16="http://schemas.microsoft.com/office/drawing/2014/main" id="{1E473464-4093-4D15-8F44-F58ABFE4143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 xmlns:a16="http://schemas.microsoft.com/office/drawing/2014/main" id="{332A134E-A6CA-4E87-AF59-458F3A47A4E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 xmlns:a16="http://schemas.microsoft.com/office/drawing/2014/main" id="{A1D3480F-099B-49B5-90E8-DCC70DD6682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 xmlns:a16="http://schemas.microsoft.com/office/drawing/2014/main" id="{D36FF791-6C2F-4652-A179-704E1FEF0E9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 xmlns:a16="http://schemas.microsoft.com/office/drawing/2014/main" id="{03E15E75-38D5-4DB0-A1D0-B8835D546C0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 xmlns:a16="http://schemas.microsoft.com/office/drawing/2014/main" id="{A04BB45A-0C19-43AC-8D53-2E8350A4BB6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 xmlns:a16="http://schemas.microsoft.com/office/drawing/2014/main" id="{3D8C7A07-A7CE-4C81-B8E7-CAF7D701224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 xmlns:a16="http://schemas.microsoft.com/office/drawing/2014/main" id="{E675EC7B-CF2A-44F0-B55D-84914C1369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 xmlns:a16="http://schemas.microsoft.com/office/drawing/2014/main" id="{DED39893-434D-4474-B53A-244519FA368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 xmlns:a16="http://schemas.microsoft.com/office/drawing/2014/main" id="{5D3123E2-D693-44CA-8443-5BD93702DC91}"/>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 xmlns:a16="http://schemas.microsoft.com/office/drawing/2014/main" id="{6665F7D5-03DA-4E32-837F-3099AD81F22E}"/>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 xmlns:a16="http://schemas.microsoft.com/office/drawing/2014/main" id="{412453B1-3B30-43E0-9487-86C006EAC84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 xmlns:a16="http://schemas.microsoft.com/office/drawing/2014/main" id="{02533E37-157F-443B-B153-D8860CF79DA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 xmlns:a16="http://schemas.microsoft.com/office/drawing/2014/main" id="{5092BE98-BAB2-49C3-8AD2-BC7BF5AAAB1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 xmlns:a16="http://schemas.microsoft.com/office/drawing/2014/main" id="{65EA9212-0423-44A6-849F-C2E8E3AF7D82}"/>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 xmlns:a16="http://schemas.microsoft.com/office/drawing/2014/main" id="{7B6DF678-FDFC-4B53-AD3C-6DDC1E5EC903}"/>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 xmlns:a16="http://schemas.microsoft.com/office/drawing/2014/main" id="{6D794AF6-C5AB-4A6A-8F1C-E50A466AA3CD}"/>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 xmlns:a16="http://schemas.microsoft.com/office/drawing/2014/main" id="{41F5D8C4-C68F-40E7-85A7-4C8CFDD36369}"/>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 xmlns:a16="http://schemas.microsoft.com/office/drawing/2014/main" id="{60218AFA-6BD1-45CE-863A-5A9CE7B46D97}"/>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 xmlns:a16="http://schemas.microsoft.com/office/drawing/2014/main" id="{57EE3949-3459-44DC-B4A6-B67D533CB1C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B694FF27-44E7-47D6-8A6D-1FD8DB9C36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E6B55D05-798E-4D9D-9BED-DC9B275AF27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E8BF3860-ED7B-4358-8F72-2B38234C766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 xmlns:a16="http://schemas.microsoft.com/office/drawing/2014/main" id="{886DA655-AF4B-4CCD-A99A-BBC1215708E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 xmlns:a16="http://schemas.microsoft.com/office/drawing/2014/main" id="{B1A61CAE-3BBF-4AF4-8CE4-98A3F7D3287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23234</xdr:rowOff>
    </xdr:from>
    <xdr:to>
      <xdr:col>76</xdr:col>
      <xdr:colOff>73025</xdr:colOff>
      <xdr:row>28</xdr:row>
      <xdr:rowOff>124834</xdr:rowOff>
    </xdr:to>
    <xdr:sp macro="" textlink="">
      <xdr:nvSpPr>
        <xdr:cNvPr id="155" name="楕円 154">
          <a:extLst>
            <a:ext uri="{FF2B5EF4-FFF2-40B4-BE49-F238E27FC236}">
              <a16:creationId xmlns="" xmlns:a16="http://schemas.microsoft.com/office/drawing/2014/main" id="{44040BDE-ECF5-48AB-A7B0-6BEDFD323FE8}"/>
            </a:ext>
          </a:extLst>
        </xdr:cNvPr>
        <xdr:cNvSpPr/>
      </xdr:nvSpPr>
      <xdr:spPr>
        <a:xfrm>
          <a:off x="14744700" y="55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46111</xdr:rowOff>
    </xdr:from>
    <xdr:ext cx="469744" cy="259045"/>
    <xdr:sp macro="" textlink="">
      <xdr:nvSpPr>
        <xdr:cNvPr id="156" name="債務償還比率該当値テキスト">
          <a:extLst>
            <a:ext uri="{FF2B5EF4-FFF2-40B4-BE49-F238E27FC236}">
              <a16:creationId xmlns="" xmlns:a16="http://schemas.microsoft.com/office/drawing/2014/main" id="{FCA5F70D-5EDC-4981-80E4-3DB318AD1A6D}"/>
            </a:ext>
          </a:extLst>
        </xdr:cNvPr>
        <xdr:cNvSpPr txBox="1"/>
      </xdr:nvSpPr>
      <xdr:spPr>
        <a:xfrm>
          <a:off x="14846300" y="544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29062</xdr:rowOff>
    </xdr:from>
    <xdr:to>
      <xdr:col>72</xdr:col>
      <xdr:colOff>123825</xdr:colOff>
      <xdr:row>29</xdr:row>
      <xdr:rowOff>130662</xdr:rowOff>
    </xdr:to>
    <xdr:sp macro="" textlink="">
      <xdr:nvSpPr>
        <xdr:cNvPr id="157" name="楕円 156">
          <a:extLst>
            <a:ext uri="{FF2B5EF4-FFF2-40B4-BE49-F238E27FC236}">
              <a16:creationId xmlns="" xmlns:a16="http://schemas.microsoft.com/office/drawing/2014/main" id="{F02F85AB-4496-4B37-85F5-8BC7E9514F0F}"/>
            </a:ext>
          </a:extLst>
        </xdr:cNvPr>
        <xdr:cNvSpPr/>
      </xdr:nvSpPr>
      <xdr:spPr>
        <a:xfrm>
          <a:off x="14033500" y="57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74034</xdr:rowOff>
    </xdr:from>
    <xdr:to>
      <xdr:col>76</xdr:col>
      <xdr:colOff>22225</xdr:colOff>
      <xdr:row>29</xdr:row>
      <xdr:rowOff>79862</xdr:rowOff>
    </xdr:to>
    <xdr:cxnSp macro="">
      <xdr:nvCxnSpPr>
        <xdr:cNvPr id="158" name="直線コネクタ 157">
          <a:extLst>
            <a:ext uri="{FF2B5EF4-FFF2-40B4-BE49-F238E27FC236}">
              <a16:creationId xmlns="" xmlns:a16="http://schemas.microsoft.com/office/drawing/2014/main" id="{06462409-9299-4044-BE3E-64BB3F79617E}"/>
            </a:ext>
          </a:extLst>
        </xdr:cNvPr>
        <xdr:cNvCxnSpPr/>
      </xdr:nvCxnSpPr>
      <xdr:spPr>
        <a:xfrm flipV="1">
          <a:off x="14084300" y="5646159"/>
          <a:ext cx="711200" cy="17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153444</xdr:rowOff>
    </xdr:from>
    <xdr:to>
      <xdr:col>68</xdr:col>
      <xdr:colOff>123825</xdr:colOff>
      <xdr:row>30</xdr:row>
      <xdr:rowOff>83594</xdr:rowOff>
    </xdr:to>
    <xdr:sp macro="" textlink="">
      <xdr:nvSpPr>
        <xdr:cNvPr id="159" name="楕円 158">
          <a:extLst>
            <a:ext uri="{FF2B5EF4-FFF2-40B4-BE49-F238E27FC236}">
              <a16:creationId xmlns="" xmlns:a16="http://schemas.microsoft.com/office/drawing/2014/main" id="{DB5505F8-5148-45AB-BB0E-AD22A43B0881}"/>
            </a:ext>
          </a:extLst>
        </xdr:cNvPr>
        <xdr:cNvSpPr/>
      </xdr:nvSpPr>
      <xdr:spPr>
        <a:xfrm>
          <a:off x="13271500" y="589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79862</xdr:rowOff>
    </xdr:from>
    <xdr:to>
      <xdr:col>72</xdr:col>
      <xdr:colOff>73025</xdr:colOff>
      <xdr:row>30</xdr:row>
      <xdr:rowOff>32794</xdr:rowOff>
    </xdr:to>
    <xdr:cxnSp macro="">
      <xdr:nvCxnSpPr>
        <xdr:cNvPr id="160" name="直線コネクタ 159">
          <a:extLst>
            <a:ext uri="{FF2B5EF4-FFF2-40B4-BE49-F238E27FC236}">
              <a16:creationId xmlns="" xmlns:a16="http://schemas.microsoft.com/office/drawing/2014/main" id="{1C784522-D9D2-455A-B0BD-849DD7D92A69}"/>
            </a:ext>
          </a:extLst>
        </xdr:cNvPr>
        <xdr:cNvCxnSpPr/>
      </xdr:nvCxnSpPr>
      <xdr:spPr>
        <a:xfrm flipV="1">
          <a:off x="13322300" y="5823437"/>
          <a:ext cx="762000" cy="1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9342</xdr:rowOff>
    </xdr:from>
    <xdr:to>
      <xdr:col>64</xdr:col>
      <xdr:colOff>123825</xdr:colOff>
      <xdr:row>30</xdr:row>
      <xdr:rowOff>110942</xdr:rowOff>
    </xdr:to>
    <xdr:sp macro="" textlink="">
      <xdr:nvSpPr>
        <xdr:cNvPr id="161" name="楕円 160">
          <a:extLst>
            <a:ext uri="{FF2B5EF4-FFF2-40B4-BE49-F238E27FC236}">
              <a16:creationId xmlns="" xmlns:a16="http://schemas.microsoft.com/office/drawing/2014/main" id="{940B7070-ED49-4E4D-918F-9C5BFF6A3FBF}"/>
            </a:ext>
          </a:extLst>
        </xdr:cNvPr>
        <xdr:cNvSpPr/>
      </xdr:nvSpPr>
      <xdr:spPr>
        <a:xfrm>
          <a:off x="12509500" y="592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32794</xdr:rowOff>
    </xdr:from>
    <xdr:to>
      <xdr:col>68</xdr:col>
      <xdr:colOff>73025</xdr:colOff>
      <xdr:row>30</xdr:row>
      <xdr:rowOff>60142</xdr:rowOff>
    </xdr:to>
    <xdr:cxnSp macro="">
      <xdr:nvCxnSpPr>
        <xdr:cNvPr id="162" name="直線コネクタ 161">
          <a:extLst>
            <a:ext uri="{FF2B5EF4-FFF2-40B4-BE49-F238E27FC236}">
              <a16:creationId xmlns="" xmlns:a16="http://schemas.microsoft.com/office/drawing/2014/main" id="{7253BE81-63DF-45D2-BAC1-BA038937DA17}"/>
            </a:ext>
          </a:extLst>
        </xdr:cNvPr>
        <xdr:cNvCxnSpPr/>
      </xdr:nvCxnSpPr>
      <xdr:spPr>
        <a:xfrm flipV="1">
          <a:off x="12560300" y="5947819"/>
          <a:ext cx="762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85506</xdr:rowOff>
    </xdr:from>
    <xdr:to>
      <xdr:col>60</xdr:col>
      <xdr:colOff>123825</xdr:colOff>
      <xdr:row>31</xdr:row>
      <xdr:rowOff>15656</xdr:rowOff>
    </xdr:to>
    <xdr:sp macro="" textlink="">
      <xdr:nvSpPr>
        <xdr:cNvPr id="163" name="楕円 162">
          <a:extLst>
            <a:ext uri="{FF2B5EF4-FFF2-40B4-BE49-F238E27FC236}">
              <a16:creationId xmlns="" xmlns:a16="http://schemas.microsoft.com/office/drawing/2014/main" id="{57F966F2-80CD-4F6A-AF21-8BC4A35A96FE}"/>
            </a:ext>
          </a:extLst>
        </xdr:cNvPr>
        <xdr:cNvSpPr/>
      </xdr:nvSpPr>
      <xdr:spPr>
        <a:xfrm>
          <a:off x="11747500" y="60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60142</xdr:rowOff>
    </xdr:from>
    <xdr:to>
      <xdr:col>64</xdr:col>
      <xdr:colOff>73025</xdr:colOff>
      <xdr:row>30</xdr:row>
      <xdr:rowOff>136306</xdr:rowOff>
    </xdr:to>
    <xdr:cxnSp macro="">
      <xdr:nvCxnSpPr>
        <xdr:cNvPr id="164" name="直線コネクタ 163">
          <a:extLst>
            <a:ext uri="{FF2B5EF4-FFF2-40B4-BE49-F238E27FC236}">
              <a16:creationId xmlns="" xmlns:a16="http://schemas.microsoft.com/office/drawing/2014/main" id="{93B8CA47-A28C-41DB-8630-787604ACBB28}"/>
            </a:ext>
          </a:extLst>
        </xdr:cNvPr>
        <xdr:cNvCxnSpPr/>
      </xdr:nvCxnSpPr>
      <xdr:spPr>
        <a:xfrm flipV="1">
          <a:off x="11798300" y="5975167"/>
          <a:ext cx="762000" cy="7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 xmlns:a16="http://schemas.microsoft.com/office/drawing/2014/main" id="{3CF90A2B-9EF5-4529-B9D5-A48E0A43A4A8}"/>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 xmlns:a16="http://schemas.microsoft.com/office/drawing/2014/main" id="{2442FF41-4BFB-48C5-984F-C8DF7E83D468}"/>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a:extLst>
            <a:ext uri="{FF2B5EF4-FFF2-40B4-BE49-F238E27FC236}">
              <a16:creationId xmlns="" xmlns:a16="http://schemas.microsoft.com/office/drawing/2014/main" id="{584A1EC2-D526-4E6E-8C44-EED93D00FD66}"/>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8" name="n_4aveValue債務償還比率">
          <a:extLst>
            <a:ext uri="{FF2B5EF4-FFF2-40B4-BE49-F238E27FC236}">
              <a16:creationId xmlns="" xmlns:a16="http://schemas.microsoft.com/office/drawing/2014/main" id="{0AFE3C17-7BA8-4927-9990-E0FB1F853524}"/>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147189</xdr:rowOff>
    </xdr:from>
    <xdr:ext cx="469744" cy="259045"/>
    <xdr:sp macro="" textlink="">
      <xdr:nvSpPr>
        <xdr:cNvPr id="169" name="n_1mainValue債務償還比率">
          <a:extLst>
            <a:ext uri="{FF2B5EF4-FFF2-40B4-BE49-F238E27FC236}">
              <a16:creationId xmlns="" xmlns:a16="http://schemas.microsoft.com/office/drawing/2014/main" id="{0C598C8B-20E9-4D03-B1C1-2F98D2F155FC}"/>
            </a:ext>
          </a:extLst>
        </xdr:cNvPr>
        <xdr:cNvSpPr txBox="1"/>
      </xdr:nvSpPr>
      <xdr:spPr>
        <a:xfrm>
          <a:off x="13836727" y="55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100121</xdr:rowOff>
    </xdr:from>
    <xdr:ext cx="469744" cy="259045"/>
    <xdr:sp macro="" textlink="">
      <xdr:nvSpPr>
        <xdr:cNvPr id="170" name="n_2mainValue債務償還比率">
          <a:extLst>
            <a:ext uri="{FF2B5EF4-FFF2-40B4-BE49-F238E27FC236}">
              <a16:creationId xmlns="" xmlns:a16="http://schemas.microsoft.com/office/drawing/2014/main" id="{2B6F00FC-302B-448B-828A-BF720B517711}"/>
            </a:ext>
          </a:extLst>
        </xdr:cNvPr>
        <xdr:cNvSpPr txBox="1"/>
      </xdr:nvSpPr>
      <xdr:spPr>
        <a:xfrm>
          <a:off x="13087427" y="567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127469</xdr:rowOff>
    </xdr:from>
    <xdr:ext cx="469744" cy="259045"/>
    <xdr:sp macro="" textlink="">
      <xdr:nvSpPr>
        <xdr:cNvPr id="171" name="n_3mainValue債務償還比率">
          <a:extLst>
            <a:ext uri="{FF2B5EF4-FFF2-40B4-BE49-F238E27FC236}">
              <a16:creationId xmlns="" xmlns:a16="http://schemas.microsoft.com/office/drawing/2014/main" id="{38C8764C-9FB4-43C2-AA33-A21EFE985623}"/>
            </a:ext>
          </a:extLst>
        </xdr:cNvPr>
        <xdr:cNvSpPr txBox="1"/>
      </xdr:nvSpPr>
      <xdr:spPr>
        <a:xfrm>
          <a:off x="12325427" y="569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6783</xdr:rowOff>
    </xdr:from>
    <xdr:ext cx="469744" cy="259045"/>
    <xdr:sp macro="" textlink="">
      <xdr:nvSpPr>
        <xdr:cNvPr id="172" name="n_4mainValue債務償還比率">
          <a:extLst>
            <a:ext uri="{FF2B5EF4-FFF2-40B4-BE49-F238E27FC236}">
              <a16:creationId xmlns="" xmlns:a16="http://schemas.microsoft.com/office/drawing/2014/main" id="{0725AA54-85D9-4354-B8D5-2D2E1B1B39D8}"/>
            </a:ext>
          </a:extLst>
        </xdr:cNvPr>
        <xdr:cNvSpPr txBox="1"/>
      </xdr:nvSpPr>
      <xdr:spPr>
        <a:xfrm>
          <a:off x="11563427" y="609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 xmlns:a16="http://schemas.microsoft.com/office/drawing/2014/main" id="{5DB809EF-9983-4198-AFDE-BBD411177D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 xmlns:a16="http://schemas.microsoft.com/office/drawing/2014/main" id="{025661AA-7FA5-4EE3-9504-313584762F9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 xmlns:a16="http://schemas.microsoft.com/office/drawing/2014/main" id="{89B385AC-B5DB-40B5-ADCB-FDDC70DB1AE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 xmlns:a16="http://schemas.microsoft.com/office/drawing/2014/main" id="{C4193510-94FC-4502-8F1B-383AB17E83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 xmlns:a16="http://schemas.microsoft.com/office/drawing/2014/main" id="{1F5F6D8A-D1B2-45FC-BF0F-93926C28225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 xmlns:a16="http://schemas.microsoft.com/office/drawing/2014/main" id="{EA4CCE24-AE4E-4CE5-8E1D-0ABA6977518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66A6A0A-4C9F-4D3D-A1D6-9B427F34434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138BC99-F436-4ECD-A531-5D16AB2161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C40190EF-4871-4016-B1F7-E68EC86444B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BFF6E82-90E4-4E0B-86C2-751FB89111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6061C980-35D0-472B-9A9F-C9932C0C2C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85F3B350-01A9-492E-BE08-DC422B9C36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A15EE080-8F8C-453F-8A06-B4BC88C3BC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C554CC09-575A-4827-9575-31F3E04717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9F6BF191-8082-4E36-BC8D-056DC60C7E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B94A49B4-AC8D-4B54-8879-55654A41673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46,572
45,908
8.69
18,838,917
17,524,315
1,314,602
9,623,297
10,296,845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DD869092-E85A-4BC5-8925-4CE48BAFF4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17C6D01D-C809-4178-9AAD-71DC4963700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AEAE2EF0-A73D-4BC8-AFA3-6471A9058F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3C01439-2645-4585-9EAC-088E99965A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4FED06D-66B6-4C20-BCAC-4B1B802A322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B4C0D2B3-9175-4435-8487-4FF8F85BE69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26BE6DDC-ACAD-4186-B96F-91B61969088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01256C2-6B03-4FDB-9D13-7E3521BC7C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BAB9811E-1100-43CC-94EC-5C459F27ED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E69D2DE-38E3-4C52-A4AA-4A796A0346D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5E7E6030-8B93-440E-A588-44C783119B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4F6CBA5D-D3EA-444A-985F-10C3C148E3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D272AD3F-1E00-40AB-9E17-F43AC72EE2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2212A633-DEB8-4906-A9F0-E9A33A707C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39A750EC-307E-48DC-989B-81F6470B76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1224EE5-ACEB-400B-B291-66E51BE789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218458D-6D7C-4B24-B6CD-ED85709866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6C61421B-BD9B-41EA-9659-E14A410D90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B83F3E1-B8A9-4A17-BC40-DC0BD85DB1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3B3A1D19-05DF-4750-B9DA-2DFCE43F808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A2E14EE6-27EE-4A38-AF2A-B44371177F9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787C8B18-B9E6-4F21-B093-13FB585F07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BFB5A8E2-2237-4FEF-9316-7467E72158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8C65970F-F5D3-4191-A1C1-E466088877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834C87FD-2480-4833-A56A-76ADCEFA6E6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CAE33E73-0219-4066-A767-17A16E4416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25AE3C06-7C47-4B9E-ABAD-24E64534FB9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6767CE3-BD28-4283-B1BA-B8608CFCED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9292D560-BA07-4AA9-8E57-10CFB2F118A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11087BCB-8E78-4581-AA67-C095BEF44B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2854B0AC-AAFD-4EEC-9D92-C5A13CDF9C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AA19E210-D530-4246-9A70-0289796FB4F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69854B93-D017-40B3-A7D5-A39FFD9A5E9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AA3FFC69-5E80-4EE3-B984-D93E788A40D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E549EDE2-21B0-4590-8A11-3AA98B86A5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584F0C60-D993-4E69-9C77-D2F756AE11A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441224CD-64F2-4464-8BB1-86039BF719C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3D5390F9-E214-4CF5-9280-8DFF4F133DF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4B109375-E70A-4348-8C06-98805695CD0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11A1B12D-E2E9-4B26-8EDA-FEA0E62E9F8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AE5F0B79-4D5E-4F28-BF1F-8479DE58CE2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B10CDEC9-1F33-48CB-9831-D351E3FE08A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64EF3D71-E38B-4C9D-9C5D-897366BB1F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3500834E-6DFB-4CCA-8AA6-E28346588BC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CC496CC7-C610-4F83-B9D8-B71DD845B0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 xmlns:a16="http://schemas.microsoft.com/office/drawing/2014/main" id="{6E595E3B-3679-4435-B070-084231E7B61E}"/>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E0CE7C55-DF06-43A1-861B-EC45CC41872D}"/>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 xmlns:a16="http://schemas.microsoft.com/office/drawing/2014/main" id="{890069A4-3A7C-48D9-B698-0BE4DBD1060B}"/>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65A0A2BF-821C-41C6-AE6D-4CA0FA8740C2}"/>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 xmlns:a16="http://schemas.microsoft.com/office/drawing/2014/main" id="{60478FCD-F101-4C82-AD02-C1EA288E8196}"/>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2D5DB88F-7FA3-4AF6-B7E3-3BC69CF9B4E7}"/>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 xmlns:a16="http://schemas.microsoft.com/office/drawing/2014/main" id="{90EFADD5-42A8-4BEC-9236-8AEB049E149B}"/>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 xmlns:a16="http://schemas.microsoft.com/office/drawing/2014/main" id="{2D41257A-0325-4F3E-AD6B-BBF2632A6D68}"/>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 xmlns:a16="http://schemas.microsoft.com/office/drawing/2014/main" id="{50F5A527-C8B5-42A7-985E-BD3762AC16AA}"/>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 xmlns:a16="http://schemas.microsoft.com/office/drawing/2014/main" id="{BFB022CF-2369-4EF7-9800-3E41F9FD2A5C}"/>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 xmlns:a16="http://schemas.microsoft.com/office/drawing/2014/main" id="{EBEC2EC3-B8B5-4ACF-94B2-8267FD0FAE41}"/>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30C5FBFC-A698-4DBD-99C6-C568AC3C0F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DD09E3DE-97CC-4C8E-9F7B-637E608482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94BE42FD-8856-4AA1-8351-561036A664B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C7F2D2F9-B9FE-4012-BE27-C15CB1BA766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9D4E41A-0152-4409-B8A8-F15503066B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103505</xdr:rowOff>
    </xdr:from>
    <xdr:to>
      <xdr:col>24</xdr:col>
      <xdr:colOff>114300</xdr:colOff>
      <xdr:row>39</xdr:row>
      <xdr:rowOff>33655</xdr:rowOff>
    </xdr:to>
    <xdr:sp macro="" textlink="">
      <xdr:nvSpPr>
        <xdr:cNvPr id="73" name="楕円 72">
          <a:extLst>
            <a:ext uri="{FF2B5EF4-FFF2-40B4-BE49-F238E27FC236}">
              <a16:creationId xmlns="" xmlns:a16="http://schemas.microsoft.com/office/drawing/2014/main" id="{06DBA751-6081-4E4D-A75B-6D29FB25AB79}"/>
            </a:ext>
          </a:extLst>
        </xdr:cNvPr>
        <xdr:cNvSpPr/>
      </xdr:nvSpPr>
      <xdr:spPr>
        <a:xfrm>
          <a:off x="45847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81932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28204F28-71DB-4769-80F6-F957546D71BC}"/>
            </a:ext>
          </a:extLst>
        </xdr:cNvPr>
        <xdr:cNvSpPr txBox="1"/>
      </xdr:nvSpPr>
      <xdr:spPr>
        <a:xfrm>
          <a:off x="4673600"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a:extLst>
            <a:ext uri="{FF2B5EF4-FFF2-40B4-BE49-F238E27FC236}">
              <a16:creationId xmlns="" xmlns:a16="http://schemas.microsoft.com/office/drawing/2014/main" id="{27D36EDE-644E-4E95-9DB9-296857809F7A}"/>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154305</xdr:rowOff>
    </xdr:to>
    <xdr:cxnSp macro="">
      <xdr:nvCxnSpPr>
        <xdr:cNvPr id="76" name="直線コネクタ 75">
          <a:extLst>
            <a:ext uri="{FF2B5EF4-FFF2-40B4-BE49-F238E27FC236}">
              <a16:creationId xmlns="" xmlns:a16="http://schemas.microsoft.com/office/drawing/2014/main" id="{013D5D80-34E9-4768-BCC9-F094CC34E2D5}"/>
            </a:ext>
          </a:extLst>
        </xdr:cNvPr>
        <xdr:cNvCxnSpPr/>
      </xdr:nvCxnSpPr>
      <xdr:spPr>
        <a:xfrm>
          <a:off x="3797300" y="66351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a:extLst>
            <a:ext uri="{FF2B5EF4-FFF2-40B4-BE49-F238E27FC236}">
              <a16:creationId xmlns="" xmlns:a16="http://schemas.microsoft.com/office/drawing/2014/main" id="{18C52D03-5038-4E75-BEF8-4866BA492F5E}"/>
            </a:ext>
          </a:extLst>
        </xdr:cNvPr>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120015</xdr:rowOff>
    </xdr:to>
    <xdr:cxnSp macro="">
      <xdr:nvCxnSpPr>
        <xdr:cNvPr id="78" name="直線コネクタ 77">
          <a:extLst>
            <a:ext uri="{FF2B5EF4-FFF2-40B4-BE49-F238E27FC236}">
              <a16:creationId xmlns="" xmlns:a16="http://schemas.microsoft.com/office/drawing/2014/main" id="{39C30E13-7ABA-4DAE-B835-8975DD8670D1}"/>
            </a:ext>
          </a:extLst>
        </xdr:cNvPr>
        <xdr:cNvCxnSpPr/>
      </xdr:nvCxnSpPr>
      <xdr:spPr>
        <a:xfrm>
          <a:off x="29083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9" name="楕円 78">
          <a:extLst>
            <a:ext uri="{FF2B5EF4-FFF2-40B4-BE49-F238E27FC236}">
              <a16:creationId xmlns="" xmlns:a16="http://schemas.microsoft.com/office/drawing/2014/main" id="{DF56401B-B3D6-489B-B013-18DDB4539F13}"/>
            </a:ext>
          </a:extLst>
        </xdr:cNvPr>
        <xdr:cNvSpPr/>
      </xdr:nvSpPr>
      <xdr:spPr>
        <a:xfrm>
          <a:off x="1968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78105</xdr:rowOff>
    </xdr:from>
    <xdr:to>
      <xdr:col>15</xdr:col>
      <xdr:colOff>50800</xdr:colOff>
      <xdr:row>38</xdr:row>
      <xdr:rowOff>83820</xdr:rowOff>
    </xdr:to>
    <xdr:cxnSp macro="">
      <xdr:nvCxnSpPr>
        <xdr:cNvPr id="80" name="直線コネクタ 79">
          <a:extLst>
            <a:ext uri="{FF2B5EF4-FFF2-40B4-BE49-F238E27FC236}">
              <a16:creationId xmlns="" xmlns:a16="http://schemas.microsoft.com/office/drawing/2014/main" id="{12E29EF0-5920-4997-B1E4-2FDD682FC8E3}"/>
            </a:ext>
          </a:extLst>
        </xdr:cNvPr>
        <xdr:cNvCxnSpPr/>
      </xdr:nvCxnSpPr>
      <xdr:spPr>
        <a:xfrm>
          <a:off x="2019300" y="6593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170180</xdr:rowOff>
    </xdr:from>
    <xdr:to>
      <xdr:col>6</xdr:col>
      <xdr:colOff>38100</xdr:colOff>
      <xdr:row>38</xdr:row>
      <xdr:rowOff>100330</xdr:rowOff>
    </xdr:to>
    <xdr:sp macro="" textlink="">
      <xdr:nvSpPr>
        <xdr:cNvPr id="81" name="楕円 80">
          <a:extLst>
            <a:ext uri="{FF2B5EF4-FFF2-40B4-BE49-F238E27FC236}">
              <a16:creationId xmlns="" xmlns:a16="http://schemas.microsoft.com/office/drawing/2014/main" id="{72574CDB-2EF9-49B5-920D-7375673C24FA}"/>
            </a:ext>
          </a:extLst>
        </xdr:cNvPr>
        <xdr:cNvSpPr/>
      </xdr:nvSpPr>
      <xdr:spPr>
        <a:xfrm>
          <a:off x="1079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49530</xdr:rowOff>
    </xdr:from>
    <xdr:to>
      <xdr:col>10</xdr:col>
      <xdr:colOff>114300</xdr:colOff>
      <xdr:row>38</xdr:row>
      <xdr:rowOff>78105</xdr:rowOff>
    </xdr:to>
    <xdr:cxnSp macro="">
      <xdr:nvCxnSpPr>
        <xdr:cNvPr id="82" name="直線コネクタ 81">
          <a:extLst>
            <a:ext uri="{FF2B5EF4-FFF2-40B4-BE49-F238E27FC236}">
              <a16:creationId xmlns="" xmlns:a16="http://schemas.microsoft.com/office/drawing/2014/main" id="{2E1ACF9F-B005-410F-9F69-7394DC9D86E2}"/>
            </a:ext>
          </a:extLst>
        </xdr:cNvPr>
        <xdr:cNvCxnSpPr/>
      </xdr:nvCxnSpPr>
      <xdr:spPr>
        <a:xfrm>
          <a:off x="1130300" y="6564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 xmlns:a16="http://schemas.microsoft.com/office/drawing/2014/main" id="{C899B108-6D41-406D-A5CF-6DF010C30698}"/>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 xmlns:a16="http://schemas.microsoft.com/office/drawing/2014/main" id="{F0CF2ED8-0B32-4C00-9F78-8D0253FDBBF3}"/>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 xmlns:a16="http://schemas.microsoft.com/office/drawing/2014/main" id="{0A0F04A6-9FC7-409D-9B74-163F101470D6}"/>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 xmlns:a16="http://schemas.microsoft.com/office/drawing/2014/main" id="{61FA8D70-A071-4BE5-9A27-A7AF4854AE1D}"/>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7" name="n_1mainValue【道路】&#10;有形固定資産減価償却率">
          <a:extLst>
            <a:ext uri="{FF2B5EF4-FFF2-40B4-BE49-F238E27FC236}">
              <a16:creationId xmlns="" xmlns:a16="http://schemas.microsoft.com/office/drawing/2014/main" id="{E8047C0A-ECD6-4802-BCDF-B04484F4FA62}"/>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a:extLst>
            <a:ext uri="{FF2B5EF4-FFF2-40B4-BE49-F238E27FC236}">
              <a16:creationId xmlns="" xmlns:a16="http://schemas.microsoft.com/office/drawing/2014/main" id="{CF4F587B-B23B-4861-9153-AB1799A011AE}"/>
            </a:ext>
          </a:extLst>
        </xdr:cNvPr>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9" name="n_3mainValue【道路】&#10;有形固定資産減価償却率">
          <a:extLst>
            <a:ext uri="{FF2B5EF4-FFF2-40B4-BE49-F238E27FC236}">
              <a16:creationId xmlns="" xmlns:a16="http://schemas.microsoft.com/office/drawing/2014/main" id="{BBDBA82E-1B70-442A-B165-0F0D08CEED17}"/>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91457</xdr:rowOff>
    </xdr:from>
    <xdr:ext cx="405111" cy="259045"/>
    <xdr:sp macro="" textlink="">
      <xdr:nvSpPr>
        <xdr:cNvPr id="90" name="n_4mainValue【道路】&#10;有形固定資産減価償却率">
          <a:extLst>
            <a:ext uri="{FF2B5EF4-FFF2-40B4-BE49-F238E27FC236}">
              <a16:creationId xmlns="" xmlns:a16="http://schemas.microsoft.com/office/drawing/2014/main" id="{2962381E-3062-46BF-A4E4-FD30801A4404}"/>
            </a:ext>
          </a:extLst>
        </xdr:cNvPr>
        <xdr:cNvSpPr txBox="1"/>
      </xdr:nvSpPr>
      <xdr:spPr>
        <a:xfrm>
          <a:off x="927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E7E6EBE6-54DA-4499-8EFD-7FD57645A3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47006B20-14A0-4446-91B0-93C4DAB5DD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C8CF49EC-9B49-4F98-866F-76518A70F7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6A0115D2-D7FB-46EA-B2D6-F4ABF44289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650A3EC2-11FE-45E9-9785-2622AEE494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634ABB29-2BB3-4D06-9EB8-BD21BAEE50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DC02DB7E-48EA-45C7-8B5F-2F1D76FEB4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B3829070-8BB4-408F-ABD3-B0AD4BA2938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EA6FED70-5CAB-4120-A94A-5E0C62FE0F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492012C3-18BC-4E7A-BB25-6F6E0191DE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12D203AC-ADCF-4BAA-BE52-8DCAE418343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88307FB9-F399-4FE5-903F-3401BE4BF81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3AD3A9F2-936C-4985-95B2-62DC94658A2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C2F486B8-0386-4D74-B3D9-C442D25063B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9926CCFB-E568-4561-975F-FB2EAE6059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 xmlns:a16="http://schemas.microsoft.com/office/drawing/2014/main" id="{7F541B87-8F91-4009-958E-65E46A4AFD6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38DF0B3C-E06E-44C5-8EC8-164A22ACDB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 xmlns:a16="http://schemas.microsoft.com/office/drawing/2014/main" id="{50F89C04-1EED-4072-8D9F-AAD407609D5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0284167D-4848-4F0E-AA79-CC45907AF38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 xmlns:a16="http://schemas.microsoft.com/office/drawing/2014/main" id="{6FD9394F-07D9-43F0-A4B5-29F8CEA2AF0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F2F77716-12EB-4C7A-A28D-A491917AADB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 xmlns:a16="http://schemas.microsoft.com/office/drawing/2014/main" id="{18BBC21C-6388-4B60-AA2B-AEC9C094FD7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6683EF45-FACA-491D-B186-C2E0D63C7A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 xmlns:a16="http://schemas.microsoft.com/office/drawing/2014/main" id="{94932130-329F-48F7-9A83-62EC2EDB680B}"/>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 xmlns:a16="http://schemas.microsoft.com/office/drawing/2014/main" id="{BA8A4C30-505D-4C51-AB47-C3A6DD5BA42E}"/>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 xmlns:a16="http://schemas.microsoft.com/office/drawing/2014/main" id="{C35F1F1D-8854-46F8-90E6-B807251E3166}"/>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 xmlns:a16="http://schemas.microsoft.com/office/drawing/2014/main" id="{EDB52222-09F2-4B37-A5C3-449F5FB5D5A3}"/>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 xmlns:a16="http://schemas.microsoft.com/office/drawing/2014/main" id="{D121540E-2DC7-4B07-8299-B359479EA8F4}"/>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 xmlns:a16="http://schemas.microsoft.com/office/drawing/2014/main" id="{680B40FB-957C-44BA-A708-F9E85993ABAE}"/>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 xmlns:a16="http://schemas.microsoft.com/office/drawing/2014/main" id="{996CEC06-7F8D-4683-91EF-14046B50A29D}"/>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 xmlns:a16="http://schemas.microsoft.com/office/drawing/2014/main" id="{1246B0F4-7710-4936-B0A9-26A59D54A5D1}"/>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 xmlns:a16="http://schemas.microsoft.com/office/drawing/2014/main" id="{6DAFC839-792C-419C-92C8-194A76C9E5A1}"/>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 xmlns:a16="http://schemas.microsoft.com/office/drawing/2014/main" id="{762B3C26-B461-4845-8EB5-2C675E1D49EA}"/>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 xmlns:a16="http://schemas.microsoft.com/office/drawing/2014/main" id="{3B1DB031-2AC9-4F8D-BC66-1DC8E87E5465}"/>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C5DB28A1-FD18-4255-AFA2-F2502690F9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4022B997-3248-427D-9746-B68B18CD9B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6D3D5B15-7FE8-4EE3-AA16-11E3D1986E7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19565E1-6B8D-4A81-B6F0-1F9A1E14F2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10234D38-BD43-42E7-A165-578CDEF2B9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38773</xdr:rowOff>
    </xdr:from>
    <xdr:to>
      <xdr:col>55</xdr:col>
      <xdr:colOff>50800</xdr:colOff>
      <xdr:row>41</xdr:row>
      <xdr:rowOff>140373</xdr:rowOff>
    </xdr:to>
    <xdr:sp macro="" textlink="">
      <xdr:nvSpPr>
        <xdr:cNvPr id="130" name="楕円 129">
          <a:extLst>
            <a:ext uri="{FF2B5EF4-FFF2-40B4-BE49-F238E27FC236}">
              <a16:creationId xmlns="" xmlns:a16="http://schemas.microsoft.com/office/drawing/2014/main" id="{2B0A277A-7EAA-489F-AACC-B70F55A2F82E}"/>
            </a:ext>
          </a:extLst>
        </xdr:cNvPr>
        <xdr:cNvSpPr/>
      </xdr:nvSpPr>
      <xdr:spPr>
        <a:xfrm>
          <a:off x="10426700" y="70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125150</xdr:rowOff>
    </xdr:from>
    <xdr:ext cx="469744" cy="259045"/>
    <xdr:sp macro="" textlink="">
      <xdr:nvSpPr>
        <xdr:cNvPr id="131" name="【道路】&#10;一人当たり延長該当値テキスト">
          <a:extLst>
            <a:ext uri="{FF2B5EF4-FFF2-40B4-BE49-F238E27FC236}">
              <a16:creationId xmlns="" xmlns:a16="http://schemas.microsoft.com/office/drawing/2014/main" id="{B4F14540-0A81-4650-B399-FEC0E34CD804}"/>
            </a:ext>
          </a:extLst>
        </xdr:cNvPr>
        <xdr:cNvSpPr txBox="1"/>
      </xdr:nvSpPr>
      <xdr:spPr>
        <a:xfrm>
          <a:off x="10515600" y="69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39001</xdr:rowOff>
    </xdr:from>
    <xdr:to>
      <xdr:col>50</xdr:col>
      <xdr:colOff>165100</xdr:colOff>
      <xdr:row>41</xdr:row>
      <xdr:rowOff>140601</xdr:rowOff>
    </xdr:to>
    <xdr:sp macro="" textlink="">
      <xdr:nvSpPr>
        <xdr:cNvPr id="132" name="楕円 131">
          <a:extLst>
            <a:ext uri="{FF2B5EF4-FFF2-40B4-BE49-F238E27FC236}">
              <a16:creationId xmlns="" xmlns:a16="http://schemas.microsoft.com/office/drawing/2014/main" id="{E996A06C-50C0-43ED-BE25-3944B9850093}"/>
            </a:ext>
          </a:extLst>
        </xdr:cNvPr>
        <xdr:cNvSpPr/>
      </xdr:nvSpPr>
      <xdr:spPr>
        <a:xfrm>
          <a:off x="9588500" y="70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89573</xdr:rowOff>
    </xdr:from>
    <xdr:to>
      <xdr:col>55</xdr:col>
      <xdr:colOff>0</xdr:colOff>
      <xdr:row>41</xdr:row>
      <xdr:rowOff>89801</xdr:rowOff>
    </xdr:to>
    <xdr:cxnSp macro="">
      <xdr:nvCxnSpPr>
        <xdr:cNvPr id="133" name="直線コネクタ 132">
          <a:extLst>
            <a:ext uri="{FF2B5EF4-FFF2-40B4-BE49-F238E27FC236}">
              <a16:creationId xmlns="" xmlns:a16="http://schemas.microsoft.com/office/drawing/2014/main" id="{B8FE3C0B-8594-47CE-9A41-7F3B46FDCB33}"/>
            </a:ext>
          </a:extLst>
        </xdr:cNvPr>
        <xdr:cNvCxnSpPr/>
      </xdr:nvCxnSpPr>
      <xdr:spPr>
        <a:xfrm flipV="1">
          <a:off x="9639300" y="711902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38468</xdr:rowOff>
    </xdr:from>
    <xdr:to>
      <xdr:col>46</xdr:col>
      <xdr:colOff>38100</xdr:colOff>
      <xdr:row>41</xdr:row>
      <xdr:rowOff>140068</xdr:rowOff>
    </xdr:to>
    <xdr:sp macro="" textlink="">
      <xdr:nvSpPr>
        <xdr:cNvPr id="134" name="楕円 133">
          <a:extLst>
            <a:ext uri="{FF2B5EF4-FFF2-40B4-BE49-F238E27FC236}">
              <a16:creationId xmlns="" xmlns:a16="http://schemas.microsoft.com/office/drawing/2014/main" id="{B7EC04E5-B283-45EE-A4F0-E7BE2319AD22}"/>
            </a:ext>
          </a:extLst>
        </xdr:cNvPr>
        <xdr:cNvSpPr/>
      </xdr:nvSpPr>
      <xdr:spPr>
        <a:xfrm>
          <a:off x="8699500" y="70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89268</xdr:rowOff>
    </xdr:from>
    <xdr:to>
      <xdr:col>50</xdr:col>
      <xdr:colOff>114300</xdr:colOff>
      <xdr:row>41</xdr:row>
      <xdr:rowOff>89801</xdr:rowOff>
    </xdr:to>
    <xdr:cxnSp macro="">
      <xdr:nvCxnSpPr>
        <xdr:cNvPr id="135" name="直線コネクタ 134">
          <a:extLst>
            <a:ext uri="{FF2B5EF4-FFF2-40B4-BE49-F238E27FC236}">
              <a16:creationId xmlns="" xmlns:a16="http://schemas.microsoft.com/office/drawing/2014/main" id="{40EE59BF-E3EB-47AF-9768-6DC1CF2F21AD}"/>
            </a:ext>
          </a:extLst>
        </xdr:cNvPr>
        <xdr:cNvCxnSpPr/>
      </xdr:nvCxnSpPr>
      <xdr:spPr>
        <a:xfrm>
          <a:off x="8750300" y="711871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37973</xdr:rowOff>
    </xdr:from>
    <xdr:to>
      <xdr:col>41</xdr:col>
      <xdr:colOff>101600</xdr:colOff>
      <xdr:row>41</xdr:row>
      <xdr:rowOff>139573</xdr:rowOff>
    </xdr:to>
    <xdr:sp macro="" textlink="">
      <xdr:nvSpPr>
        <xdr:cNvPr id="136" name="楕円 135">
          <a:extLst>
            <a:ext uri="{FF2B5EF4-FFF2-40B4-BE49-F238E27FC236}">
              <a16:creationId xmlns="" xmlns:a16="http://schemas.microsoft.com/office/drawing/2014/main" id="{A1EDD7EC-58A5-4F89-9F97-5726CACC4068}"/>
            </a:ext>
          </a:extLst>
        </xdr:cNvPr>
        <xdr:cNvSpPr/>
      </xdr:nvSpPr>
      <xdr:spPr>
        <a:xfrm>
          <a:off x="7810500" y="70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88773</xdr:rowOff>
    </xdr:from>
    <xdr:to>
      <xdr:col>45</xdr:col>
      <xdr:colOff>177800</xdr:colOff>
      <xdr:row>41</xdr:row>
      <xdr:rowOff>89268</xdr:rowOff>
    </xdr:to>
    <xdr:cxnSp macro="">
      <xdr:nvCxnSpPr>
        <xdr:cNvPr id="137" name="直線コネクタ 136">
          <a:extLst>
            <a:ext uri="{FF2B5EF4-FFF2-40B4-BE49-F238E27FC236}">
              <a16:creationId xmlns="" xmlns:a16="http://schemas.microsoft.com/office/drawing/2014/main" id="{86D71D07-814E-4AF8-AB1E-8F45CCAF5D35}"/>
            </a:ext>
          </a:extLst>
        </xdr:cNvPr>
        <xdr:cNvCxnSpPr/>
      </xdr:nvCxnSpPr>
      <xdr:spPr>
        <a:xfrm>
          <a:off x="7861300" y="711822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37859</xdr:rowOff>
    </xdr:from>
    <xdr:to>
      <xdr:col>36</xdr:col>
      <xdr:colOff>165100</xdr:colOff>
      <xdr:row>41</xdr:row>
      <xdr:rowOff>139459</xdr:rowOff>
    </xdr:to>
    <xdr:sp macro="" textlink="">
      <xdr:nvSpPr>
        <xdr:cNvPr id="138" name="楕円 137">
          <a:extLst>
            <a:ext uri="{FF2B5EF4-FFF2-40B4-BE49-F238E27FC236}">
              <a16:creationId xmlns="" xmlns:a16="http://schemas.microsoft.com/office/drawing/2014/main" id="{D8BE7783-082F-463A-95A8-C896E7C80B71}"/>
            </a:ext>
          </a:extLst>
        </xdr:cNvPr>
        <xdr:cNvSpPr/>
      </xdr:nvSpPr>
      <xdr:spPr>
        <a:xfrm>
          <a:off x="6921500" y="70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88659</xdr:rowOff>
    </xdr:from>
    <xdr:to>
      <xdr:col>41</xdr:col>
      <xdr:colOff>50800</xdr:colOff>
      <xdr:row>41</xdr:row>
      <xdr:rowOff>88773</xdr:rowOff>
    </xdr:to>
    <xdr:cxnSp macro="">
      <xdr:nvCxnSpPr>
        <xdr:cNvPr id="139" name="直線コネクタ 138">
          <a:extLst>
            <a:ext uri="{FF2B5EF4-FFF2-40B4-BE49-F238E27FC236}">
              <a16:creationId xmlns="" xmlns:a16="http://schemas.microsoft.com/office/drawing/2014/main" id="{095362CC-8708-4C70-A5EA-700FCA20BD63}"/>
            </a:ext>
          </a:extLst>
        </xdr:cNvPr>
        <xdr:cNvCxnSpPr/>
      </xdr:nvCxnSpPr>
      <xdr:spPr>
        <a:xfrm>
          <a:off x="6972300" y="711810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 xmlns:a16="http://schemas.microsoft.com/office/drawing/2014/main" id="{D1A809F3-BE2E-4D86-AF33-086FDB49C372}"/>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 xmlns:a16="http://schemas.microsoft.com/office/drawing/2014/main" id="{E0BAB3AB-B559-44D7-9805-675311D75789}"/>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 xmlns:a16="http://schemas.microsoft.com/office/drawing/2014/main" id="{AC6176D9-C5DC-4B39-B061-7F131E79CE98}"/>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 xmlns:a16="http://schemas.microsoft.com/office/drawing/2014/main" id="{174D6C0B-ECC0-4F05-91F1-FE20865DAA67}"/>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131728</xdr:rowOff>
    </xdr:from>
    <xdr:ext cx="469744" cy="259045"/>
    <xdr:sp macro="" textlink="">
      <xdr:nvSpPr>
        <xdr:cNvPr id="144" name="n_1mainValue【道路】&#10;一人当たり延長">
          <a:extLst>
            <a:ext uri="{FF2B5EF4-FFF2-40B4-BE49-F238E27FC236}">
              <a16:creationId xmlns="" xmlns:a16="http://schemas.microsoft.com/office/drawing/2014/main" id="{3FAA6DC6-AE9F-47A3-BE5F-A4EA0F6BD83F}"/>
            </a:ext>
          </a:extLst>
        </xdr:cNvPr>
        <xdr:cNvSpPr txBox="1"/>
      </xdr:nvSpPr>
      <xdr:spPr>
        <a:xfrm>
          <a:off x="9391727" y="71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131195</xdr:rowOff>
    </xdr:from>
    <xdr:ext cx="469744" cy="259045"/>
    <xdr:sp macro="" textlink="">
      <xdr:nvSpPr>
        <xdr:cNvPr id="145" name="n_2mainValue【道路】&#10;一人当たり延長">
          <a:extLst>
            <a:ext uri="{FF2B5EF4-FFF2-40B4-BE49-F238E27FC236}">
              <a16:creationId xmlns="" xmlns:a16="http://schemas.microsoft.com/office/drawing/2014/main" id="{27415DD6-FAE2-4DFA-8ACE-24903224078D}"/>
            </a:ext>
          </a:extLst>
        </xdr:cNvPr>
        <xdr:cNvSpPr txBox="1"/>
      </xdr:nvSpPr>
      <xdr:spPr>
        <a:xfrm>
          <a:off x="8515427" y="716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130700</xdr:rowOff>
    </xdr:from>
    <xdr:ext cx="469744" cy="259045"/>
    <xdr:sp macro="" textlink="">
      <xdr:nvSpPr>
        <xdr:cNvPr id="146" name="n_3mainValue【道路】&#10;一人当たり延長">
          <a:extLst>
            <a:ext uri="{FF2B5EF4-FFF2-40B4-BE49-F238E27FC236}">
              <a16:creationId xmlns="" xmlns:a16="http://schemas.microsoft.com/office/drawing/2014/main" id="{905B4655-5865-4A9E-A5D4-556163C69F33}"/>
            </a:ext>
          </a:extLst>
        </xdr:cNvPr>
        <xdr:cNvSpPr txBox="1"/>
      </xdr:nvSpPr>
      <xdr:spPr>
        <a:xfrm>
          <a:off x="7626427" y="71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130586</xdr:rowOff>
    </xdr:from>
    <xdr:ext cx="469744" cy="259045"/>
    <xdr:sp macro="" textlink="">
      <xdr:nvSpPr>
        <xdr:cNvPr id="147" name="n_4mainValue【道路】&#10;一人当たり延長">
          <a:extLst>
            <a:ext uri="{FF2B5EF4-FFF2-40B4-BE49-F238E27FC236}">
              <a16:creationId xmlns="" xmlns:a16="http://schemas.microsoft.com/office/drawing/2014/main" id="{9702D6A7-49C9-48DA-B829-1C2792E66004}"/>
            </a:ext>
          </a:extLst>
        </xdr:cNvPr>
        <xdr:cNvSpPr txBox="1"/>
      </xdr:nvSpPr>
      <xdr:spPr>
        <a:xfrm>
          <a:off x="6737427" y="716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97F32F98-4CD0-49D6-B5F7-2C1CD1BFE3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5D2DA692-70E0-4566-BBC2-1C8080535E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377FBF76-1561-4513-884F-2E5BF07F9C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F1ED91BF-63FE-4F7C-B65E-F4296E804F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6878D749-ACD1-45E4-BC00-002F517031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ED2DB6E5-C4E2-4852-BFC4-95D4874320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8047552A-326D-4F4A-AD1E-50BAFE7777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E23447ED-5536-46BC-A86B-32CEA3E4C5C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BB888D9C-9822-425E-8B56-CA4A0ED8F1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FA132205-1185-46D8-8F02-C8895203DD8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4FDDD66F-3B34-4DC2-8D3C-78C88302D4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 xmlns:a16="http://schemas.microsoft.com/office/drawing/2014/main" id="{EF3A74D7-C178-429A-BFF1-D2018BCF41C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 xmlns:a16="http://schemas.microsoft.com/office/drawing/2014/main" id="{056874FF-8B67-4C24-92AF-D8D3B6E8F83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 xmlns:a16="http://schemas.microsoft.com/office/drawing/2014/main" id="{D58742DF-247C-46BD-A6E7-4C11C6F9EF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 xmlns:a16="http://schemas.microsoft.com/office/drawing/2014/main" id="{75C491C9-65AA-407A-9F91-7853B6DD538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 xmlns:a16="http://schemas.microsoft.com/office/drawing/2014/main" id="{28247472-CCF0-4FFC-833C-37D0BBD738D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 xmlns:a16="http://schemas.microsoft.com/office/drawing/2014/main" id="{D35A7D71-57AC-4371-B347-319504B7FBA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 xmlns:a16="http://schemas.microsoft.com/office/drawing/2014/main" id="{3929DA7E-4726-42D7-B4CD-2C25BA81F7C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 xmlns:a16="http://schemas.microsoft.com/office/drawing/2014/main" id="{67A03B79-FF6B-42CE-9072-59439A8C351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 xmlns:a16="http://schemas.microsoft.com/office/drawing/2014/main" id="{556703CC-A96F-4A5F-8F63-F5A8120E99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 xmlns:a16="http://schemas.microsoft.com/office/drawing/2014/main" id="{25451AB0-C907-4980-AE7C-0A6F6D5A3A8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 xmlns:a16="http://schemas.microsoft.com/office/drawing/2014/main" id="{9EC0C949-F5AB-4149-B429-8E94D0A5A20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 xmlns:a16="http://schemas.microsoft.com/office/drawing/2014/main" id="{EEF986DB-A889-4E2D-B667-1EBFE2313D7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1387B1B2-F2E8-437F-8537-1D2EB4E2B02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F4ACFC67-8BB2-4CAA-850A-840616F924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 xmlns:a16="http://schemas.microsoft.com/office/drawing/2014/main" id="{0F15A879-DEF1-4604-9034-78D52FCB1968}"/>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DEB15E46-8055-4B9E-887B-F78C7E6BA0C5}"/>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 xmlns:a16="http://schemas.microsoft.com/office/drawing/2014/main" id="{8FA8FFD5-6FA5-49ED-9771-85996E1BB66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B212E2C2-FD02-438E-A9F9-C26964889291}"/>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 xmlns:a16="http://schemas.microsoft.com/office/drawing/2014/main" id="{EDD06D2F-1BEE-4A21-8D48-1404BB079765}"/>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5D944945-C9C1-4798-9338-0E62E1FC1862}"/>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 xmlns:a16="http://schemas.microsoft.com/office/drawing/2014/main" id="{AFA49196-83D8-4664-8289-6E36F02CF9A3}"/>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 xmlns:a16="http://schemas.microsoft.com/office/drawing/2014/main" id="{2B078FD2-DCB0-4612-852B-80A2789EFB26}"/>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 xmlns:a16="http://schemas.microsoft.com/office/drawing/2014/main" id="{0C605B33-2949-4C54-8346-3D6E7D0F9002}"/>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 xmlns:a16="http://schemas.microsoft.com/office/drawing/2014/main" id="{2BD358CB-9720-42C2-91A9-907D7697DD73}"/>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 xmlns:a16="http://schemas.microsoft.com/office/drawing/2014/main" id="{6D507AA7-EC02-4D68-B0B9-F3D0F2E41237}"/>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7C236B42-A0B5-4F5B-894F-70E85177BCB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B5664D75-EB4E-4A8E-B823-0948E64DAB7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1B5FDF8F-D100-47C0-B796-2C6C08D3BA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2F72DA62-021C-4596-9E4D-62F0604B28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256D810F-041B-4E9D-BE90-096D4A1DE9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115751</xdr:rowOff>
    </xdr:from>
    <xdr:to>
      <xdr:col>24</xdr:col>
      <xdr:colOff>114300</xdr:colOff>
      <xdr:row>62</xdr:row>
      <xdr:rowOff>45901</xdr:rowOff>
    </xdr:to>
    <xdr:sp macro="" textlink="">
      <xdr:nvSpPr>
        <xdr:cNvPr id="189" name="楕円 188">
          <a:extLst>
            <a:ext uri="{FF2B5EF4-FFF2-40B4-BE49-F238E27FC236}">
              <a16:creationId xmlns="" xmlns:a16="http://schemas.microsoft.com/office/drawing/2014/main" id="{2C6C31CE-AA27-4E9D-90EE-F73EAD7029F9}"/>
            </a:ext>
          </a:extLst>
        </xdr:cNvPr>
        <xdr:cNvSpPr/>
      </xdr:nvSpPr>
      <xdr:spPr>
        <a:xfrm>
          <a:off x="4584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94178</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7AFD13B2-7A7D-44FC-B014-30BAECFEC81F}"/>
            </a:ext>
          </a:extLst>
        </xdr:cNvPr>
        <xdr:cNvSpPr txBox="1"/>
      </xdr:nvSpPr>
      <xdr:spPr>
        <a:xfrm>
          <a:off x="4673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91" name="楕円 190">
          <a:extLst>
            <a:ext uri="{FF2B5EF4-FFF2-40B4-BE49-F238E27FC236}">
              <a16:creationId xmlns="" xmlns:a16="http://schemas.microsoft.com/office/drawing/2014/main" id="{32393BAD-0B36-4712-B30B-205722F42272}"/>
            </a:ext>
          </a:extLst>
        </xdr:cNvPr>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143691</xdr:rowOff>
    </xdr:from>
    <xdr:to>
      <xdr:col>24</xdr:col>
      <xdr:colOff>63500</xdr:colOff>
      <xdr:row>61</xdr:row>
      <xdr:rowOff>166551</xdr:rowOff>
    </xdr:to>
    <xdr:cxnSp macro="">
      <xdr:nvCxnSpPr>
        <xdr:cNvPr id="192" name="直線コネクタ 191">
          <a:extLst>
            <a:ext uri="{FF2B5EF4-FFF2-40B4-BE49-F238E27FC236}">
              <a16:creationId xmlns="" xmlns:a16="http://schemas.microsoft.com/office/drawing/2014/main" id="{251C1818-77A5-43B5-AF9F-B345BEA712C0}"/>
            </a:ext>
          </a:extLst>
        </xdr:cNvPr>
        <xdr:cNvCxnSpPr/>
      </xdr:nvCxnSpPr>
      <xdr:spPr>
        <a:xfrm>
          <a:off x="3797300" y="1060214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3" name="楕円 192">
          <a:extLst>
            <a:ext uri="{FF2B5EF4-FFF2-40B4-BE49-F238E27FC236}">
              <a16:creationId xmlns="" xmlns:a16="http://schemas.microsoft.com/office/drawing/2014/main" id="{6CC99D9D-8B70-451B-9A44-564D0FCB1262}"/>
            </a:ext>
          </a:extLst>
        </xdr:cNvPr>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61</xdr:row>
      <xdr:rowOff>143691</xdr:rowOff>
    </xdr:to>
    <xdr:cxnSp macro="">
      <xdr:nvCxnSpPr>
        <xdr:cNvPr id="194" name="直線コネクタ 193">
          <a:extLst>
            <a:ext uri="{FF2B5EF4-FFF2-40B4-BE49-F238E27FC236}">
              <a16:creationId xmlns="" xmlns:a16="http://schemas.microsoft.com/office/drawing/2014/main" id="{10618A1B-F67C-46E7-815E-F3E4CAE6034A}"/>
            </a:ext>
          </a:extLst>
        </xdr:cNvPr>
        <xdr:cNvCxnSpPr/>
      </xdr:nvCxnSpPr>
      <xdr:spPr>
        <a:xfrm>
          <a:off x="2908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95" name="楕円 194">
          <a:extLst>
            <a:ext uri="{FF2B5EF4-FFF2-40B4-BE49-F238E27FC236}">
              <a16:creationId xmlns="" xmlns:a16="http://schemas.microsoft.com/office/drawing/2014/main" id="{36E1B610-0F92-456C-89B8-ABDC128E261A}"/>
            </a:ext>
          </a:extLst>
        </xdr:cNvPr>
        <xdr:cNvSpPr/>
      </xdr:nvSpPr>
      <xdr:spPr>
        <a:xfrm>
          <a:off x="1968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84909</xdr:rowOff>
    </xdr:from>
    <xdr:to>
      <xdr:col>15</xdr:col>
      <xdr:colOff>50800</xdr:colOff>
      <xdr:row>61</xdr:row>
      <xdr:rowOff>115933</xdr:rowOff>
    </xdr:to>
    <xdr:cxnSp macro="">
      <xdr:nvCxnSpPr>
        <xdr:cNvPr id="196" name="直線コネクタ 195">
          <a:extLst>
            <a:ext uri="{FF2B5EF4-FFF2-40B4-BE49-F238E27FC236}">
              <a16:creationId xmlns="" xmlns:a16="http://schemas.microsoft.com/office/drawing/2014/main" id="{C0AB7143-7D07-4020-A6C1-2E1A7E128AAF}"/>
            </a:ext>
          </a:extLst>
        </xdr:cNvPr>
        <xdr:cNvCxnSpPr/>
      </xdr:nvCxnSpPr>
      <xdr:spPr>
        <a:xfrm>
          <a:off x="2019300" y="105433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197" name="楕円 196">
          <a:extLst>
            <a:ext uri="{FF2B5EF4-FFF2-40B4-BE49-F238E27FC236}">
              <a16:creationId xmlns="" xmlns:a16="http://schemas.microsoft.com/office/drawing/2014/main" id="{32EF7426-00BE-4078-9353-0C09B6CA75B4}"/>
            </a:ext>
          </a:extLst>
        </xdr:cNvPr>
        <xdr:cNvSpPr/>
      </xdr:nvSpPr>
      <xdr:spPr>
        <a:xfrm>
          <a:off x="1079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84909</xdr:rowOff>
    </xdr:to>
    <xdr:cxnSp macro="">
      <xdr:nvCxnSpPr>
        <xdr:cNvPr id="198" name="直線コネクタ 197">
          <a:extLst>
            <a:ext uri="{FF2B5EF4-FFF2-40B4-BE49-F238E27FC236}">
              <a16:creationId xmlns="" xmlns:a16="http://schemas.microsoft.com/office/drawing/2014/main" id="{A4A6C9FA-D922-451C-AA59-0ADBDBAEFB7D}"/>
            </a:ext>
          </a:extLst>
        </xdr:cNvPr>
        <xdr:cNvCxnSpPr/>
      </xdr:nvCxnSpPr>
      <xdr:spPr>
        <a:xfrm>
          <a:off x="1130300" y="1051396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7B617688-FDD1-4FC3-97D5-6EF65226F0F7}"/>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B8065856-49D8-48D5-8706-A60DFA6AC6DA}"/>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6601F496-A237-4D56-BEF4-A455A959938F}"/>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96EE40B8-2F80-4E4A-8572-4FF0DC6F3272}"/>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63AFF9EC-A7E7-4852-8997-5CBBD6013A95}"/>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7546495D-E518-4CF2-91C0-5497A272FDF9}"/>
            </a:ext>
          </a:extLst>
        </xdr:cNvPr>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31219A7C-2722-4281-840D-C178A9D84BDC}"/>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FC8530B8-C658-491B-99B0-68E59B2E3094}"/>
            </a:ext>
          </a:extLst>
        </xdr:cNvPr>
        <xdr:cNvSpPr txBox="1"/>
      </xdr:nvSpPr>
      <xdr:spPr>
        <a:xfrm>
          <a:off x="927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BD76D54C-9E5A-4003-A9C2-C75824726B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F8699093-6226-4530-BD11-9395F658CB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A024409A-6BF8-48DF-90E8-641924BAD90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07DDBFC1-FD62-4FDB-9CD8-88F4DC3B18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9266435E-36B9-48DD-BFBE-4D2611C6F7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A7C65CF9-1713-480D-8B89-83595E806DB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B806E3D1-C0BA-4E29-A24B-19A3EE591D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E4F26089-AD8D-4881-9DEA-AB6D2C7B43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EBB87247-2DA2-4A84-808E-2E9B6A16C2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B7A3D528-ECCA-4A1E-894E-267BCD42C2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8B77DD34-FA42-443F-B344-268B17489B6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29831839-7F73-4F88-8783-AA6543082F0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90649EF7-341D-4264-9656-90A5945FD9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70623C9A-FE0C-44DC-9922-52559308F95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0F80C810-949E-46BA-BB63-A0D9812DF7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 xmlns:a16="http://schemas.microsoft.com/office/drawing/2014/main" id="{7EB3C724-C29B-41B2-BC6D-C1C7F3A6670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3C988815-835B-4945-94C7-0E770559E92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 xmlns:a16="http://schemas.microsoft.com/office/drawing/2014/main" id="{96C7943B-4A8D-4F0F-850F-300CD7F2D8C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FFDCCE0F-8378-40CB-98AC-2B3DC8726C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422F9D94-07BD-4B76-860D-2E51BF36916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1B63F197-C1F8-4C34-9E11-9622DB7CDED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0F5B0D06-4A58-4B39-B75C-4AA13DFD307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88C4D383-FC2E-46DE-B7B6-99536F6E61B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 xmlns:a16="http://schemas.microsoft.com/office/drawing/2014/main" id="{1AED3BF0-EE2D-4384-9236-8B783EA26213}"/>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5E1688EB-99FC-42B6-813F-A833BD70B7F6}"/>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 xmlns:a16="http://schemas.microsoft.com/office/drawing/2014/main" id="{B766ADC7-FC05-4F5E-B6F3-ECB8082F91BB}"/>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4F28CCA6-793A-497E-9564-0ED24346447A}"/>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 xmlns:a16="http://schemas.microsoft.com/office/drawing/2014/main" id="{860C025C-8B88-4520-917A-389E859FD7C2}"/>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C20D6AD7-AC65-4AEB-BC8D-E5886B7959C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 xmlns:a16="http://schemas.microsoft.com/office/drawing/2014/main" id="{F71EF06F-A276-4EE9-800C-D8437C1B878A}"/>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 xmlns:a16="http://schemas.microsoft.com/office/drawing/2014/main" id="{D4578584-9F60-4910-BD4D-81C5796BDA55}"/>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 xmlns:a16="http://schemas.microsoft.com/office/drawing/2014/main" id="{ADB55EAB-5C06-478B-8F0D-B0FEDB63E86A}"/>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 xmlns:a16="http://schemas.microsoft.com/office/drawing/2014/main" id="{B2243175-F3C4-4C34-B345-30C78B507FA1}"/>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 xmlns:a16="http://schemas.microsoft.com/office/drawing/2014/main" id="{3169764E-4D5A-45FB-A255-A102E2DE597D}"/>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1761B9FF-1AE3-4639-A6CA-208C768C35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2F00C0BC-FCAE-4C13-889F-C3F5231B6F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86D109A9-A961-4CB5-98FC-5DCD6C272E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B0CAF851-CD68-4FF0-9421-B50702A04C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D1C54BBC-6584-44C8-8F55-4A884D81A6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101222</xdr:rowOff>
    </xdr:from>
    <xdr:to>
      <xdr:col>55</xdr:col>
      <xdr:colOff>50800</xdr:colOff>
      <xdr:row>64</xdr:row>
      <xdr:rowOff>31372</xdr:rowOff>
    </xdr:to>
    <xdr:sp macro="" textlink="">
      <xdr:nvSpPr>
        <xdr:cNvPr id="246" name="楕円 245">
          <a:extLst>
            <a:ext uri="{FF2B5EF4-FFF2-40B4-BE49-F238E27FC236}">
              <a16:creationId xmlns="" xmlns:a16="http://schemas.microsoft.com/office/drawing/2014/main" id="{CF3B8C52-C2FF-437E-9092-BFAD18904C8B}"/>
            </a:ext>
          </a:extLst>
        </xdr:cNvPr>
        <xdr:cNvSpPr/>
      </xdr:nvSpPr>
      <xdr:spPr>
        <a:xfrm>
          <a:off x="10426700" y="109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16149</xdr:rowOff>
    </xdr:from>
    <xdr:ext cx="534377"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3DEEC58C-A2F1-4B81-9807-1BE1BD123B1C}"/>
            </a:ext>
          </a:extLst>
        </xdr:cNvPr>
        <xdr:cNvSpPr txBox="1"/>
      </xdr:nvSpPr>
      <xdr:spPr>
        <a:xfrm>
          <a:off x="10515600" y="1081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101881</xdr:rowOff>
    </xdr:from>
    <xdr:to>
      <xdr:col>50</xdr:col>
      <xdr:colOff>165100</xdr:colOff>
      <xdr:row>64</xdr:row>
      <xdr:rowOff>32031</xdr:rowOff>
    </xdr:to>
    <xdr:sp macro="" textlink="">
      <xdr:nvSpPr>
        <xdr:cNvPr id="248" name="楕円 247">
          <a:extLst>
            <a:ext uri="{FF2B5EF4-FFF2-40B4-BE49-F238E27FC236}">
              <a16:creationId xmlns="" xmlns:a16="http://schemas.microsoft.com/office/drawing/2014/main" id="{1215915B-106C-434E-AB62-5967A2A1E17C}"/>
            </a:ext>
          </a:extLst>
        </xdr:cNvPr>
        <xdr:cNvSpPr/>
      </xdr:nvSpPr>
      <xdr:spPr>
        <a:xfrm>
          <a:off x="9588500" y="109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152022</xdr:rowOff>
    </xdr:from>
    <xdr:to>
      <xdr:col>55</xdr:col>
      <xdr:colOff>0</xdr:colOff>
      <xdr:row>63</xdr:row>
      <xdr:rowOff>152681</xdr:rowOff>
    </xdr:to>
    <xdr:cxnSp macro="">
      <xdr:nvCxnSpPr>
        <xdr:cNvPr id="249" name="直線コネクタ 248">
          <a:extLst>
            <a:ext uri="{FF2B5EF4-FFF2-40B4-BE49-F238E27FC236}">
              <a16:creationId xmlns="" xmlns:a16="http://schemas.microsoft.com/office/drawing/2014/main" id="{F40E4650-E8B0-43D7-89E7-DCCA6C28BFE1}"/>
            </a:ext>
          </a:extLst>
        </xdr:cNvPr>
        <xdr:cNvCxnSpPr/>
      </xdr:nvCxnSpPr>
      <xdr:spPr>
        <a:xfrm flipV="1">
          <a:off x="9639300" y="10953372"/>
          <a:ext cx="8382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101313</xdr:rowOff>
    </xdr:from>
    <xdr:to>
      <xdr:col>46</xdr:col>
      <xdr:colOff>38100</xdr:colOff>
      <xdr:row>64</xdr:row>
      <xdr:rowOff>31463</xdr:rowOff>
    </xdr:to>
    <xdr:sp macro="" textlink="">
      <xdr:nvSpPr>
        <xdr:cNvPr id="250" name="楕円 249">
          <a:extLst>
            <a:ext uri="{FF2B5EF4-FFF2-40B4-BE49-F238E27FC236}">
              <a16:creationId xmlns="" xmlns:a16="http://schemas.microsoft.com/office/drawing/2014/main" id="{BC2B04A9-327C-4D6F-8B2F-681AB3D42489}"/>
            </a:ext>
          </a:extLst>
        </xdr:cNvPr>
        <xdr:cNvSpPr/>
      </xdr:nvSpPr>
      <xdr:spPr>
        <a:xfrm>
          <a:off x="8699500" y="109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152113</xdr:rowOff>
    </xdr:from>
    <xdr:to>
      <xdr:col>50</xdr:col>
      <xdr:colOff>114300</xdr:colOff>
      <xdr:row>63</xdr:row>
      <xdr:rowOff>152681</xdr:rowOff>
    </xdr:to>
    <xdr:cxnSp macro="">
      <xdr:nvCxnSpPr>
        <xdr:cNvPr id="251" name="直線コネクタ 250">
          <a:extLst>
            <a:ext uri="{FF2B5EF4-FFF2-40B4-BE49-F238E27FC236}">
              <a16:creationId xmlns="" xmlns:a16="http://schemas.microsoft.com/office/drawing/2014/main" id="{DAA8EA84-8932-405D-9219-8073CEED1D43}"/>
            </a:ext>
          </a:extLst>
        </xdr:cNvPr>
        <xdr:cNvCxnSpPr/>
      </xdr:nvCxnSpPr>
      <xdr:spPr>
        <a:xfrm>
          <a:off x="8750300" y="10953463"/>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100733</xdr:rowOff>
    </xdr:from>
    <xdr:to>
      <xdr:col>41</xdr:col>
      <xdr:colOff>101600</xdr:colOff>
      <xdr:row>64</xdr:row>
      <xdr:rowOff>30883</xdr:rowOff>
    </xdr:to>
    <xdr:sp macro="" textlink="">
      <xdr:nvSpPr>
        <xdr:cNvPr id="252" name="楕円 251">
          <a:extLst>
            <a:ext uri="{FF2B5EF4-FFF2-40B4-BE49-F238E27FC236}">
              <a16:creationId xmlns="" xmlns:a16="http://schemas.microsoft.com/office/drawing/2014/main" id="{700D1EA6-C918-4AC7-8F93-19897D02A2A7}"/>
            </a:ext>
          </a:extLst>
        </xdr:cNvPr>
        <xdr:cNvSpPr/>
      </xdr:nvSpPr>
      <xdr:spPr>
        <a:xfrm>
          <a:off x="7810500" y="1090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151533</xdr:rowOff>
    </xdr:from>
    <xdr:to>
      <xdr:col>45</xdr:col>
      <xdr:colOff>177800</xdr:colOff>
      <xdr:row>63</xdr:row>
      <xdr:rowOff>152113</xdr:rowOff>
    </xdr:to>
    <xdr:cxnSp macro="">
      <xdr:nvCxnSpPr>
        <xdr:cNvPr id="253" name="直線コネクタ 252">
          <a:extLst>
            <a:ext uri="{FF2B5EF4-FFF2-40B4-BE49-F238E27FC236}">
              <a16:creationId xmlns="" xmlns:a16="http://schemas.microsoft.com/office/drawing/2014/main" id="{FA55FED2-88BA-45A7-88ED-38C7F9425D47}"/>
            </a:ext>
          </a:extLst>
        </xdr:cNvPr>
        <xdr:cNvCxnSpPr/>
      </xdr:nvCxnSpPr>
      <xdr:spPr>
        <a:xfrm>
          <a:off x="7861300" y="10952883"/>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100212</xdr:rowOff>
    </xdr:from>
    <xdr:to>
      <xdr:col>36</xdr:col>
      <xdr:colOff>165100</xdr:colOff>
      <xdr:row>64</xdr:row>
      <xdr:rowOff>30362</xdr:rowOff>
    </xdr:to>
    <xdr:sp macro="" textlink="">
      <xdr:nvSpPr>
        <xdr:cNvPr id="254" name="楕円 253">
          <a:extLst>
            <a:ext uri="{FF2B5EF4-FFF2-40B4-BE49-F238E27FC236}">
              <a16:creationId xmlns="" xmlns:a16="http://schemas.microsoft.com/office/drawing/2014/main" id="{D1D41A26-7203-4A0E-BBD9-60A573EB0A34}"/>
            </a:ext>
          </a:extLst>
        </xdr:cNvPr>
        <xdr:cNvSpPr/>
      </xdr:nvSpPr>
      <xdr:spPr>
        <a:xfrm>
          <a:off x="6921500" y="109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151012</xdr:rowOff>
    </xdr:from>
    <xdr:to>
      <xdr:col>41</xdr:col>
      <xdr:colOff>50800</xdr:colOff>
      <xdr:row>63</xdr:row>
      <xdr:rowOff>151533</xdr:rowOff>
    </xdr:to>
    <xdr:cxnSp macro="">
      <xdr:nvCxnSpPr>
        <xdr:cNvPr id="255" name="直線コネクタ 254">
          <a:extLst>
            <a:ext uri="{FF2B5EF4-FFF2-40B4-BE49-F238E27FC236}">
              <a16:creationId xmlns="" xmlns:a16="http://schemas.microsoft.com/office/drawing/2014/main" id="{0729A7C4-E9C4-4341-82CC-C0F05ABA6468}"/>
            </a:ext>
          </a:extLst>
        </xdr:cNvPr>
        <xdr:cNvCxnSpPr/>
      </xdr:nvCxnSpPr>
      <xdr:spPr>
        <a:xfrm>
          <a:off x="6972300" y="1095236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29653467-A059-4A8D-B356-73AE0BD792AF}"/>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2A082C6D-4338-49D2-906F-02686263F525}"/>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7F09DC0B-5D6A-433B-99FE-664626ED0E01}"/>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A5A8F35A-426D-496B-9F27-E48E0631EF37}"/>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23158</xdr:rowOff>
    </xdr:from>
    <xdr:ext cx="534377" cy="259045"/>
    <xdr:sp macro="" textlink="">
      <xdr:nvSpPr>
        <xdr:cNvPr id="260" name="n_1mainValue【橋りょう・トンネル】&#10;一人当たり有形固定資産（償却資産）額">
          <a:extLst>
            <a:ext uri="{FF2B5EF4-FFF2-40B4-BE49-F238E27FC236}">
              <a16:creationId xmlns="" xmlns:a16="http://schemas.microsoft.com/office/drawing/2014/main" id="{5DB2C451-6C30-4DB4-9987-30373B4F8E58}"/>
            </a:ext>
          </a:extLst>
        </xdr:cNvPr>
        <xdr:cNvSpPr txBox="1"/>
      </xdr:nvSpPr>
      <xdr:spPr>
        <a:xfrm>
          <a:off x="9359411" y="109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22590</xdr:rowOff>
    </xdr:from>
    <xdr:ext cx="534377" cy="259045"/>
    <xdr:sp macro="" textlink="">
      <xdr:nvSpPr>
        <xdr:cNvPr id="261" name="n_2mainValue【橋りょう・トンネル】&#10;一人当たり有形固定資産（償却資産）額">
          <a:extLst>
            <a:ext uri="{FF2B5EF4-FFF2-40B4-BE49-F238E27FC236}">
              <a16:creationId xmlns="" xmlns:a16="http://schemas.microsoft.com/office/drawing/2014/main" id="{A4371862-A8DC-4B15-A922-22030B58E2AC}"/>
            </a:ext>
          </a:extLst>
        </xdr:cNvPr>
        <xdr:cNvSpPr txBox="1"/>
      </xdr:nvSpPr>
      <xdr:spPr>
        <a:xfrm>
          <a:off x="8483111" y="109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22010</xdr:rowOff>
    </xdr:from>
    <xdr:ext cx="534377" cy="259045"/>
    <xdr:sp macro="" textlink="">
      <xdr:nvSpPr>
        <xdr:cNvPr id="262" name="n_3mainValue【橋りょう・トンネル】&#10;一人当たり有形固定資産（償却資産）額">
          <a:extLst>
            <a:ext uri="{FF2B5EF4-FFF2-40B4-BE49-F238E27FC236}">
              <a16:creationId xmlns="" xmlns:a16="http://schemas.microsoft.com/office/drawing/2014/main" id="{01CC5D0C-4EC5-4B88-91FA-A26B449BFE0C}"/>
            </a:ext>
          </a:extLst>
        </xdr:cNvPr>
        <xdr:cNvSpPr txBox="1"/>
      </xdr:nvSpPr>
      <xdr:spPr>
        <a:xfrm>
          <a:off x="7594111" y="1099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21489</xdr:rowOff>
    </xdr:from>
    <xdr:ext cx="534377" cy="259045"/>
    <xdr:sp macro="" textlink="">
      <xdr:nvSpPr>
        <xdr:cNvPr id="263" name="n_4mainValue【橋りょう・トンネル】&#10;一人当たり有形固定資産（償却資産）額">
          <a:extLst>
            <a:ext uri="{FF2B5EF4-FFF2-40B4-BE49-F238E27FC236}">
              <a16:creationId xmlns="" xmlns:a16="http://schemas.microsoft.com/office/drawing/2014/main" id="{5AFCD20B-BFB5-443E-99AC-38949A3EC865}"/>
            </a:ext>
          </a:extLst>
        </xdr:cNvPr>
        <xdr:cNvSpPr txBox="1"/>
      </xdr:nvSpPr>
      <xdr:spPr>
        <a:xfrm>
          <a:off x="6705111" y="109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DCBC64AF-3C2F-478F-A832-5223D087B3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10447B49-6D73-4728-A05E-60991843936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E5BB3B61-A155-42C1-A097-09AB0417A9E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66F6A9C6-94BE-4788-BF69-E3DF3622EDB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E75C3D3C-ECA6-4562-A3F6-19A2705A7E7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BC7E1819-508D-461A-BD56-4960D06B9C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39DD996D-67C9-418C-A2AF-1EB9CD40C3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AB48D533-FE3C-492C-82C4-E7E500A93C9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 xmlns:a16="http://schemas.microsoft.com/office/drawing/2014/main" id="{55CAC76C-AB3F-4EF1-83B7-778F8DD463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 xmlns:a16="http://schemas.microsoft.com/office/drawing/2014/main" id="{36E86ED8-9ECE-4CA3-8ED1-F4A876946E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 xmlns:a16="http://schemas.microsoft.com/office/drawing/2014/main" id="{583922AF-CC10-4FEA-80F8-5CEF1122B4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 xmlns:a16="http://schemas.microsoft.com/office/drawing/2014/main" id="{AE82E7E8-5813-4A29-ABE7-94D91EEF586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 xmlns:a16="http://schemas.microsoft.com/office/drawing/2014/main" id="{6D05A741-364E-4645-9709-A61D97806E6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 xmlns:a16="http://schemas.microsoft.com/office/drawing/2014/main" id="{B3D69897-674F-44CA-8DA7-AB8FCC3696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 xmlns:a16="http://schemas.microsoft.com/office/drawing/2014/main" id="{F3A509D0-6445-4296-8323-8AEDDD8B7A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 xmlns:a16="http://schemas.microsoft.com/office/drawing/2014/main" id="{7A56FE43-774C-489F-8744-5FA1A740320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 xmlns:a16="http://schemas.microsoft.com/office/drawing/2014/main" id="{B7719579-732E-41C6-9A58-4A86770281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 xmlns:a16="http://schemas.microsoft.com/office/drawing/2014/main" id="{81049DF2-27A5-4896-BF52-665CB15231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 xmlns:a16="http://schemas.microsoft.com/office/drawing/2014/main" id="{9ADA8BD7-B967-4A41-A787-1731CD75077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 xmlns:a16="http://schemas.microsoft.com/office/drawing/2014/main" id="{D51B1823-E0EB-4182-8F8E-51440BA2987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 xmlns:a16="http://schemas.microsoft.com/office/drawing/2014/main" id="{1F72A094-23CE-4854-8F5E-2948C84D6A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 xmlns:a16="http://schemas.microsoft.com/office/drawing/2014/main" id="{A08F3995-9C48-492E-ABCC-3AE8960166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 xmlns:a16="http://schemas.microsoft.com/office/drawing/2014/main" id="{065F7206-C2A7-4EC4-9BD2-EEF42EC7FF7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 xmlns:a16="http://schemas.microsoft.com/office/drawing/2014/main" id="{2609B4A6-F4A4-4313-9703-27E77136111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 xmlns:a16="http://schemas.microsoft.com/office/drawing/2014/main" id="{74888F66-9445-4608-86AA-3F52FDF440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 xmlns:a16="http://schemas.microsoft.com/office/drawing/2014/main" id="{4F6F5B5D-63E8-43A4-A0EB-A3AD726AB5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 xmlns:a16="http://schemas.microsoft.com/office/drawing/2014/main" id="{7C940AC3-7112-4773-93E0-F1B93E025E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 xmlns:a16="http://schemas.microsoft.com/office/drawing/2014/main" id="{46B22F8C-8714-4040-BB60-6C541627A9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 xmlns:a16="http://schemas.microsoft.com/office/drawing/2014/main" id="{6EFF8F4C-792F-4B8E-93E0-F64E653B28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 xmlns:a16="http://schemas.microsoft.com/office/drawing/2014/main" id="{43349B4A-B396-4C97-9D08-6D6C787459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 xmlns:a16="http://schemas.microsoft.com/office/drawing/2014/main" id="{99609D5B-40AF-4CCF-B6B2-BCA88CAFE8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 xmlns:a16="http://schemas.microsoft.com/office/drawing/2014/main" id="{B18747AB-211E-4C49-B948-032CF404A9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 xmlns:a16="http://schemas.microsoft.com/office/drawing/2014/main" id="{DC3F5837-6CAC-48A0-A254-1A0C32EEFB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 xmlns:a16="http://schemas.microsoft.com/office/drawing/2014/main" id="{B679C892-4D34-4FED-9174-DB8B20EE9A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 xmlns:a16="http://schemas.microsoft.com/office/drawing/2014/main" id="{2B569A32-027B-40F8-8E08-69C154CE5A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 xmlns:a16="http://schemas.microsoft.com/office/drawing/2014/main" id="{F3E2B963-B621-487D-B7AA-B72A4E61E5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 xmlns:a16="http://schemas.microsoft.com/office/drawing/2014/main" id="{7E7214B1-6ACF-4684-8660-BCEBE8F9629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 xmlns:a16="http://schemas.microsoft.com/office/drawing/2014/main" id="{12C3AFAA-5BBE-4AFE-8C14-B34AAB5F79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 xmlns:a16="http://schemas.microsoft.com/office/drawing/2014/main" id="{B8A063AE-6899-4A9D-989D-65CC49DB56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 xmlns:a16="http://schemas.microsoft.com/office/drawing/2014/main" id="{9D6CE1CD-0C3A-45B9-A54D-C297447A1DF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 xmlns:a16="http://schemas.microsoft.com/office/drawing/2014/main" id="{D3571633-D04C-4C61-BF69-F393885185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 xmlns:a16="http://schemas.microsoft.com/office/drawing/2014/main" id="{B9CF51F9-5AD6-4484-9628-92270A049E5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 xmlns:a16="http://schemas.microsoft.com/office/drawing/2014/main" id="{37BAE417-671F-4768-9CD1-DDE9985436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 xmlns:a16="http://schemas.microsoft.com/office/drawing/2014/main" id="{3A37EF04-D135-4E86-98BD-1181F5BC9D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 xmlns:a16="http://schemas.microsoft.com/office/drawing/2014/main" id="{3AC49708-8B1B-4C05-A1BF-29DC666C7F4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 xmlns:a16="http://schemas.microsoft.com/office/drawing/2014/main" id="{1B8A2044-BB48-4EA2-843D-82D3B57EDFA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 xmlns:a16="http://schemas.microsoft.com/office/drawing/2014/main" id="{E747E21F-F2EC-48B5-B337-B8201DDCF2C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 xmlns:a16="http://schemas.microsoft.com/office/drawing/2014/main" id="{69734567-4257-4048-A6CD-ADD56314525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 xmlns:a16="http://schemas.microsoft.com/office/drawing/2014/main" id="{06E70C46-A504-4945-A086-561DDAAD887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 xmlns:a16="http://schemas.microsoft.com/office/drawing/2014/main" id="{9E8FCEBE-B191-4DF4-ACB6-95C8FBCD8E6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 xmlns:a16="http://schemas.microsoft.com/office/drawing/2014/main" id="{2EEEDD14-7794-41DD-8597-F3C1603498D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 xmlns:a16="http://schemas.microsoft.com/office/drawing/2014/main" id="{81A80964-CB5B-40E1-B8DD-C0BD23383D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 xmlns:a16="http://schemas.microsoft.com/office/drawing/2014/main" id="{9257297E-35B8-4217-94E1-415F38D80C5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 xmlns:a16="http://schemas.microsoft.com/office/drawing/2014/main" id="{736C23C3-9596-40F6-A7DB-9728826BF2D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 xmlns:a16="http://schemas.microsoft.com/office/drawing/2014/main" id="{70687371-1A1D-49F9-9AD2-635E4F1E95B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 xmlns:a16="http://schemas.microsoft.com/office/drawing/2014/main" id="{92D60230-3D5B-4352-AFE8-A040B6FF64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 xmlns:a16="http://schemas.microsoft.com/office/drawing/2014/main" id="{363D69B7-16C6-4470-8D21-330CC20ED9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 xmlns:a16="http://schemas.microsoft.com/office/drawing/2014/main" id="{DA8CF944-CDEA-443B-A8EE-D8459F1B266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 xmlns:a16="http://schemas.microsoft.com/office/drawing/2014/main" id="{0CED10C8-376B-4940-8EA4-E990FF619F8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 xmlns:a16="http://schemas.microsoft.com/office/drawing/2014/main" id="{5EE577F9-450E-4157-A4D5-0482551CE45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 xmlns:a16="http://schemas.microsoft.com/office/drawing/2014/main" id="{F0D26474-E839-436B-8217-3C241B650399}"/>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 xmlns:a16="http://schemas.microsoft.com/office/drawing/2014/main" id="{F2C59FE4-C5BA-43A4-89A1-433F8A68F8A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326" name="【認定こども園・幼稚園・保育所】&#10;有形固定資産減価償却率平均値テキスト">
          <a:extLst>
            <a:ext uri="{FF2B5EF4-FFF2-40B4-BE49-F238E27FC236}">
              <a16:creationId xmlns="" xmlns:a16="http://schemas.microsoft.com/office/drawing/2014/main" id="{A3685056-F38B-4BD7-AD35-AF978CD01E3C}"/>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 xmlns:a16="http://schemas.microsoft.com/office/drawing/2014/main" id="{B349ED93-E53E-46B2-823C-C2EF28A28FD4}"/>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 xmlns:a16="http://schemas.microsoft.com/office/drawing/2014/main" id="{1EFE793C-D289-4B35-B0B9-40243611FE6C}"/>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 xmlns:a16="http://schemas.microsoft.com/office/drawing/2014/main" id="{7534E8C0-5256-4EE1-8046-574231442FDB}"/>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 xmlns:a16="http://schemas.microsoft.com/office/drawing/2014/main" id="{2583D0A1-E459-47C5-BDC0-0AF55E8645A6}"/>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 xmlns:a16="http://schemas.microsoft.com/office/drawing/2014/main" id="{1EA9BE4E-13B1-49A1-BB5D-C9F24117DA07}"/>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 xmlns:a16="http://schemas.microsoft.com/office/drawing/2014/main" id="{6AA5B06F-6FC5-4F49-9F7F-2C69E1853D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 xmlns:a16="http://schemas.microsoft.com/office/drawing/2014/main" id="{00C5808B-B276-48D1-AD10-735E0FD0450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 xmlns:a16="http://schemas.microsoft.com/office/drawing/2014/main" id="{4C1FFF3B-724D-4ADE-8189-2B2EF2ED4C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 xmlns:a16="http://schemas.microsoft.com/office/drawing/2014/main" id="{419E6954-5A10-436C-9CDF-0F7B152394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 xmlns:a16="http://schemas.microsoft.com/office/drawing/2014/main" id="{3D385505-DDA8-4AEA-BAD3-2658FBA78B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80917</xdr:rowOff>
    </xdr:from>
    <xdr:to>
      <xdr:col>85</xdr:col>
      <xdr:colOff>177800</xdr:colOff>
      <xdr:row>42</xdr:row>
      <xdr:rowOff>11067</xdr:rowOff>
    </xdr:to>
    <xdr:sp macro="" textlink="">
      <xdr:nvSpPr>
        <xdr:cNvPr id="337" name="楕円 336">
          <a:extLst>
            <a:ext uri="{FF2B5EF4-FFF2-40B4-BE49-F238E27FC236}">
              <a16:creationId xmlns="" xmlns:a16="http://schemas.microsoft.com/office/drawing/2014/main" id="{5232FADB-A450-42AC-B781-E3D5DB98AABF}"/>
            </a:ext>
          </a:extLst>
        </xdr:cNvPr>
        <xdr:cNvSpPr/>
      </xdr:nvSpPr>
      <xdr:spPr>
        <a:xfrm>
          <a:off x="162687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59344</xdr:rowOff>
    </xdr:from>
    <xdr:ext cx="405111" cy="259045"/>
    <xdr:sp macro="" textlink="">
      <xdr:nvSpPr>
        <xdr:cNvPr id="338" name="【認定こども園・幼稚園・保育所】&#10;有形固定資産減価償却率該当値テキスト">
          <a:extLst>
            <a:ext uri="{FF2B5EF4-FFF2-40B4-BE49-F238E27FC236}">
              <a16:creationId xmlns="" xmlns:a16="http://schemas.microsoft.com/office/drawing/2014/main" id="{903A507A-60B3-4C2B-804F-6E7F45183D26}"/>
            </a:ext>
          </a:extLst>
        </xdr:cNvPr>
        <xdr:cNvSpPr txBox="1"/>
      </xdr:nvSpPr>
      <xdr:spPr>
        <a:xfrm>
          <a:off x="16357600"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61323</xdr:rowOff>
    </xdr:from>
    <xdr:to>
      <xdr:col>81</xdr:col>
      <xdr:colOff>101600</xdr:colOff>
      <xdr:row>41</xdr:row>
      <xdr:rowOff>162923</xdr:rowOff>
    </xdr:to>
    <xdr:sp macro="" textlink="">
      <xdr:nvSpPr>
        <xdr:cNvPr id="339" name="楕円 338">
          <a:extLst>
            <a:ext uri="{FF2B5EF4-FFF2-40B4-BE49-F238E27FC236}">
              <a16:creationId xmlns="" xmlns:a16="http://schemas.microsoft.com/office/drawing/2014/main" id="{9E2CA421-DA2C-46BC-B82D-1D85BDD6C682}"/>
            </a:ext>
          </a:extLst>
        </xdr:cNvPr>
        <xdr:cNvSpPr/>
      </xdr:nvSpPr>
      <xdr:spPr>
        <a:xfrm>
          <a:off x="15430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112123</xdr:rowOff>
    </xdr:from>
    <xdr:to>
      <xdr:col>85</xdr:col>
      <xdr:colOff>127000</xdr:colOff>
      <xdr:row>41</xdr:row>
      <xdr:rowOff>131717</xdr:rowOff>
    </xdr:to>
    <xdr:cxnSp macro="">
      <xdr:nvCxnSpPr>
        <xdr:cNvPr id="340" name="直線コネクタ 339">
          <a:extLst>
            <a:ext uri="{FF2B5EF4-FFF2-40B4-BE49-F238E27FC236}">
              <a16:creationId xmlns="" xmlns:a16="http://schemas.microsoft.com/office/drawing/2014/main" id="{3ECD6F9B-E467-46F3-932D-2ECE4366920A}"/>
            </a:ext>
          </a:extLst>
        </xdr:cNvPr>
        <xdr:cNvCxnSpPr/>
      </xdr:nvCxnSpPr>
      <xdr:spPr>
        <a:xfrm>
          <a:off x="15481300" y="714157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35197</xdr:rowOff>
    </xdr:from>
    <xdr:to>
      <xdr:col>76</xdr:col>
      <xdr:colOff>165100</xdr:colOff>
      <xdr:row>41</xdr:row>
      <xdr:rowOff>136797</xdr:rowOff>
    </xdr:to>
    <xdr:sp macro="" textlink="">
      <xdr:nvSpPr>
        <xdr:cNvPr id="341" name="楕円 340">
          <a:extLst>
            <a:ext uri="{FF2B5EF4-FFF2-40B4-BE49-F238E27FC236}">
              <a16:creationId xmlns="" xmlns:a16="http://schemas.microsoft.com/office/drawing/2014/main" id="{7E9B9251-290E-4419-85B0-24BC4681A321}"/>
            </a:ext>
          </a:extLst>
        </xdr:cNvPr>
        <xdr:cNvSpPr/>
      </xdr:nvSpPr>
      <xdr:spPr>
        <a:xfrm>
          <a:off x="14541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112123</xdr:rowOff>
    </xdr:to>
    <xdr:cxnSp macro="">
      <xdr:nvCxnSpPr>
        <xdr:cNvPr id="342" name="直線コネクタ 341">
          <a:extLst>
            <a:ext uri="{FF2B5EF4-FFF2-40B4-BE49-F238E27FC236}">
              <a16:creationId xmlns="" xmlns:a16="http://schemas.microsoft.com/office/drawing/2014/main" id="{ADC97447-162B-459D-8936-82AEDF313EE6}"/>
            </a:ext>
          </a:extLst>
        </xdr:cNvPr>
        <xdr:cNvCxnSpPr/>
      </xdr:nvCxnSpPr>
      <xdr:spPr>
        <a:xfrm>
          <a:off x="14592300" y="71154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4173</xdr:rowOff>
    </xdr:from>
    <xdr:to>
      <xdr:col>72</xdr:col>
      <xdr:colOff>38100</xdr:colOff>
      <xdr:row>41</xdr:row>
      <xdr:rowOff>105773</xdr:rowOff>
    </xdr:to>
    <xdr:sp macro="" textlink="">
      <xdr:nvSpPr>
        <xdr:cNvPr id="343" name="楕円 342">
          <a:extLst>
            <a:ext uri="{FF2B5EF4-FFF2-40B4-BE49-F238E27FC236}">
              <a16:creationId xmlns="" xmlns:a16="http://schemas.microsoft.com/office/drawing/2014/main" id="{5F23FBEA-D514-4336-8919-66EB3C7E282F}"/>
            </a:ext>
          </a:extLst>
        </xdr:cNvPr>
        <xdr:cNvSpPr/>
      </xdr:nvSpPr>
      <xdr:spPr>
        <a:xfrm>
          <a:off x="13652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54973</xdr:rowOff>
    </xdr:from>
    <xdr:to>
      <xdr:col>76</xdr:col>
      <xdr:colOff>114300</xdr:colOff>
      <xdr:row>41</xdr:row>
      <xdr:rowOff>85997</xdr:rowOff>
    </xdr:to>
    <xdr:cxnSp macro="">
      <xdr:nvCxnSpPr>
        <xdr:cNvPr id="344" name="直線コネクタ 343">
          <a:extLst>
            <a:ext uri="{FF2B5EF4-FFF2-40B4-BE49-F238E27FC236}">
              <a16:creationId xmlns="" xmlns:a16="http://schemas.microsoft.com/office/drawing/2014/main" id="{22C385A0-8536-444C-8C6D-D8ABB75B1859}"/>
            </a:ext>
          </a:extLst>
        </xdr:cNvPr>
        <xdr:cNvCxnSpPr/>
      </xdr:nvCxnSpPr>
      <xdr:spPr>
        <a:xfrm>
          <a:off x="13703300" y="70844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28666</xdr:rowOff>
    </xdr:from>
    <xdr:to>
      <xdr:col>67</xdr:col>
      <xdr:colOff>101600</xdr:colOff>
      <xdr:row>41</xdr:row>
      <xdr:rowOff>130266</xdr:rowOff>
    </xdr:to>
    <xdr:sp macro="" textlink="">
      <xdr:nvSpPr>
        <xdr:cNvPr id="345" name="楕円 344">
          <a:extLst>
            <a:ext uri="{FF2B5EF4-FFF2-40B4-BE49-F238E27FC236}">
              <a16:creationId xmlns="" xmlns:a16="http://schemas.microsoft.com/office/drawing/2014/main" id="{1054ACAE-1E1C-410A-A5F8-3E188E40FAA6}"/>
            </a:ext>
          </a:extLst>
        </xdr:cNvPr>
        <xdr:cNvSpPr/>
      </xdr:nvSpPr>
      <xdr:spPr>
        <a:xfrm>
          <a:off x="12763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54973</xdr:rowOff>
    </xdr:from>
    <xdr:to>
      <xdr:col>71</xdr:col>
      <xdr:colOff>177800</xdr:colOff>
      <xdr:row>41</xdr:row>
      <xdr:rowOff>79466</xdr:rowOff>
    </xdr:to>
    <xdr:cxnSp macro="">
      <xdr:nvCxnSpPr>
        <xdr:cNvPr id="346" name="直線コネクタ 345">
          <a:extLst>
            <a:ext uri="{FF2B5EF4-FFF2-40B4-BE49-F238E27FC236}">
              <a16:creationId xmlns="" xmlns:a16="http://schemas.microsoft.com/office/drawing/2014/main" id="{07E82B5E-F1FB-4960-8CEF-9583279F9318}"/>
            </a:ext>
          </a:extLst>
        </xdr:cNvPr>
        <xdr:cNvCxnSpPr/>
      </xdr:nvCxnSpPr>
      <xdr:spPr>
        <a:xfrm flipV="1">
          <a:off x="12814300" y="70844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7" name="n_1aveValue【認定こども園・幼稚園・保育所】&#10;有形固定資産減価償却率">
          <a:extLst>
            <a:ext uri="{FF2B5EF4-FFF2-40B4-BE49-F238E27FC236}">
              <a16:creationId xmlns="" xmlns:a16="http://schemas.microsoft.com/office/drawing/2014/main" id="{9A00C578-DAF4-4D36-8BF9-71687A3A754A}"/>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8" name="n_2aveValue【認定こども園・幼稚園・保育所】&#10;有形固定資産減価償却率">
          <a:extLst>
            <a:ext uri="{FF2B5EF4-FFF2-40B4-BE49-F238E27FC236}">
              <a16:creationId xmlns="" xmlns:a16="http://schemas.microsoft.com/office/drawing/2014/main" id="{987A748E-EF73-4E37-9D98-4A149409A597}"/>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9" name="n_3aveValue【認定こども園・幼稚園・保育所】&#10;有形固定資産減価償却率">
          <a:extLst>
            <a:ext uri="{FF2B5EF4-FFF2-40B4-BE49-F238E27FC236}">
              <a16:creationId xmlns="" xmlns:a16="http://schemas.microsoft.com/office/drawing/2014/main" id="{5A568CAD-FD09-43AF-A8B2-0AF12BE25CCD}"/>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50" name="n_4aveValue【認定こども園・幼稚園・保育所】&#10;有形固定資産減価償却率">
          <a:extLst>
            <a:ext uri="{FF2B5EF4-FFF2-40B4-BE49-F238E27FC236}">
              <a16:creationId xmlns="" xmlns:a16="http://schemas.microsoft.com/office/drawing/2014/main" id="{80A7F031-B548-4DED-99C8-E6FE32CA4E54}"/>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154050</xdr:rowOff>
    </xdr:from>
    <xdr:ext cx="405111" cy="259045"/>
    <xdr:sp macro="" textlink="">
      <xdr:nvSpPr>
        <xdr:cNvPr id="351" name="n_1mainValue【認定こども園・幼稚園・保育所】&#10;有形固定資産減価償却率">
          <a:extLst>
            <a:ext uri="{FF2B5EF4-FFF2-40B4-BE49-F238E27FC236}">
              <a16:creationId xmlns="" xmlns:a16="http://schemas.microsoft.com/office/drawing/2014/main" id="{C75E8C2C-E84F-4011-B9DA-67B3EE5AA30C}"/>
            </a:ext>
          </a:extLst>
        </xdr:cNvPr>
        <xdr:cNvSpPr txBox="1"/>
      </xdr:nvSpPr>
      <xdr:spPr>
        <a:xfrm>
          <a:off x="152660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352" name="n_2mainValue【認定こども園・幼稚園・保育所】&#10;有形固定資産減価償却率">
          <a:extLst>
            <a:ext uri="{FF2B5EF4-FFF2-40B4-BE49-F238E27FC236}">
              <a16:creationId xmlns="" xmlns:a16="http://schemas.microsoft.com/office/drawing/2014/main" id="{08874BFF-4A9F-43E0-83AA-E7156187694D}"/>
            </a:ext>
          </a:extLst>
        </xdr:cNvPr>
        <xdr:cNvSpPr txBox="1"/>
      </xdr:nvSpPr>
      <xdr:spPr>
        <a:xfrm>
          <a:off x="14389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96900</xdr:rowOff>
    </xdr:from>
    <xdr:ext cx="405111" cy="259045"/>
    <xdr:sp macro="" textlink="">
      <xdr:nvSpPr>
        <xdr:cNvPr id="353" name="n_3mainValue【認定こども園・幼稚園・保育所】&#10;有形固定資産減価償却率">
          <a:extLst>
            <a:ext uri="{FF2B5EF4-FFF2-40B4-BE49-F238E27FC236}">
              <a16:creationId xmlns="" xmlns:a16="http://schemas.microsoft.com/office/drawing/2014/main" id="{9667F2F1-7584-4AFD-815E-2279524EE1A8}"/>
            </a:ext>
          </a:extLst>
        </xdr:cNvPr>
        <xdr:cNvSpPr txBox="1"/>
      </xdr:nvSpPr>
      <xdr:spPr>
        <a:xfrm>
          <a:off x="13500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121393</xdr:rowOff>
    </xdr:from>
    <xdr:ext cx="405111" cy="259045"/>
    <xdr:sp macro="" textlink="">
      <xdr:nvSpPr>
        <xdr:cNvPr id="354" name="n_4mainValue【認定こども園・幼稚園・保育所】&#10;有形固定資産減価償却率">
          <a:extLst>
            <a:ext uri="{FF2B5EF4-FFF2-40B4-BE49-F238E27FC236}">
              <a16:creationId xmlns="" xmlns:a16="http://schemas.microsoft.com/office/drawing/2014/main" id="{49354441-63B5-43E9-B174-A6E68E331F88}"/>
            </a:ext>
          </a:extLst>
        </xdr:cNvPr>
        <xdr:cNvSpPr txBox="1"/>
      </xdr:nvSpPr>
      <xdr:spPr>
        <a:xfrm>
          <a:off x="12611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 xmlns:a16="http://schemas.microsoft.com/office/drawing/2014/main" id="{B43BE7D4-269D-45B7-8A0D-4446CABDD45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 xmlns:a16="http://schemas.microsoft.com/office/drawing/2014/main" id="{9E408470-094B-4044-B89E-5E75D30FD8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 xmlns:a16="http://schemas.microsoft.com/office/drawing/2014/main" id="{2D4E4930-9163-405D-97D2-CCB1E4191B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 xmlns:a16="http://schemas.microsoft.com/office/drawing/2014/main" id="{5D9BC2CD-6D69-4A6E-A59C-E9FAE887E35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 xmlns:a16="http://schemas.microsoft.com/office/drawing/2014/main" id="{EA2C877A-2A94-4799-B57F-33DC4C414B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 xmlns:a16="http://schemas.microsoft.com/office/drawing/2014/main" id="{8F85F840-3FC4-49F1-8248-015A7F82D5B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 xmlns:a16="http://schemas.microsoft.com/office/drawing/2014/main" id="{88BB56A0-0DCD-43EF-803A-980891E99B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 xmlns:a16="http://schemas.microsoft.com/office/drawing/2014/main" id="{829C6C34-0B7C-409C-B825-A4444384264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 xmlns:a16="http://schemas.microsoft.com/office/drawing/2014/main" id="{2C6DF8F5-BAE7-43A1-B723-279530C6E6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 xmlns:a16="http://schemas.microsoft.com/office/drawing/2014/main" id="{5617F1A2-9218-49AB-BF23-4730C46FCC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 xmlns:a16="http://schemas.microsoft.com/office/drawing/2014/main" id="{2F4DC920-DB06-4163-BD78-9A7A66959DC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 xmlns:a16="http://schemas.microsoft.com/office/drawing/2014/main" id="{70D8198A-7670-4B51-9177-A1C87012CBF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 xmlns:a16="http://schemas.microsoft.com/office/drawing/2014/main" id="{E2BDFCEE-A100-4F3E-87E0-2B9B0F8A684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 xmlns:a16="http://schemas.microsoft.com/office/drawing/2014/main" id="{5406AA65-72AC-44BD-A60E-18E3E141A59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 xmlns:a16="http://schemas.microsoft.com/office/drawing/2014/main" id="{F60D482C-A862-4382-BE4F-16CE6455D10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 xmlns:a16="http://schemas.microsoft.com/office/drawing/2014/main" id="{326A0B59-44D7-4F1D-B1D4-D74C7C82523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 xmlns:a16="http://schemas.microsoft.com/office/drawing/2014/main" id="{E68B34C4-7BEB-4E9A-89A7-EB12BA2FDE4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 xmlns:a16="http://schemas.microsoft.com/office/drawing/2014/main" id="{CE53CD5E-570C-469C-8A66-37C5816BDC6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 xmlns:a16="http://schemas.microsoft.com/office/drawing/2014/main" id="{DEEFDFA4-F4AD-4D72-B5AA-81C7F51D4B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 xmlns:a16="http://schemas.microsoft.com/office/drawing/2014/main" id="{8180405A-F5E0-4F73-A7A1-92D40775238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 xmlns:a16="http://schemas.microsoft.com/office/drawing/2014/main" id="{0B048F08-AFF0-407B-A5F3-F64B89AAC0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 xmlns:a16="http://schemas.microsoft.com/office/drawing/2014/main" id="{B8E4184F-EFEC-42EE-829A-21E9E49687A9}"/>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 xmlns:a16="http://schemas.microsoft.com/office/drawing/2014/main" id="{0F86941A-ECC5-4A42-9D6C-F80AB858E10E}"/>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 xmlns:a16="http://schemas.microsoft.com/office/drawing/2014/main" id="{C661FAFF-33E0-4261-B02E-E622B69986B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 xmlns:a16="http://schemas.microsoft.com/office/drawing/2014/main" id="{E797CEE7-376A-4A7C-9D54-CB787932AD99}"/>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 xmlns:a16="http://schemas.microsoft.com/office/drawing/2014/main" id="{55A06534-D041-4565-83EF-82FD148AAF9F}"/>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381" name="【認定こども園・幼稚園・保育所】&#10;一人当たり面積平均値テキスト">
          <a:extLst>
            <a:ext uri="{FF2B5EF4-FFF2-40B4-BE49-F238E27FC236}">
              <a16:creationId xmlns="" xmlns:a16="http://schemas.microsoft.com/office/drawing/2014/main" id="{297ABBC7-F9D7-46E2-AB44-F108DBAA6F6D}"/>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 xmlns:a16="http://schemas.microsoft.com/office/drawing/2014/main" id="{EB6F3D66-C692-4DC4-AA19-142217D91759}"/>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 xmlns:a16="http://schemas.microsoft.com/office/drawing/2014/main" id="{B4E35757-D7AA-4265-8F31-879AD9CA46D2}"/>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 xmlns:a16="http://schemas.microsoft.com/office/drawing/2014/main" id="{377A2427-D734-4855-884D-631541A2221E}"/>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 xmlns:a16="http://schemas.microsoft.com/office/drawing/2014/main" id="{72300277-DBF7-4A00-B455-0EB0676AB631}"/>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 xmlns:a16="http://schemas.microsoft.com/office/drawing/2014/main" id="{F811F639-F1D3-4266-8374-7792B29A454D}"/>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 xmlns:a16="http://schemas.microsoft.com/office/drawing/2014/main" id="{80DC2BEA-8F9B-413C-A6F2-EBF0A0D60D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 xmlns:a16="http://schemas.microsoft.com/office/drawing/2014/main" id="{72C7E1A3-31DA-48E9-A34B-1AF99832AD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 xmlns:a16="http://schemas.microsoft.com/office/drawing/2014/main" id="{14388629-C830-433A-A0D3-91BB1AD51D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2E0FED0C-8580-48F1-9B64-47E6A4C07A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D06B97C7-FB81-401D-9C9D-46D1C8F050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xdr:rowOff>
    </xdr:from>
    <xdr:to>
      <xdr:col>116</xdr:col>
      <xdr:colOff>114300</xdr:colOff>
      <xdr:row>41</xdr:row>
      <xdr:rowOff>101854</xdr:rowOff>
    </xdr:to>
    <xdr:sp macro="" textlink="">
      <xdr:nvSpPr>
        <xdr:cNvPr id="392" name="楕円 391">
          <a:extLst>
            <a:ext uri="{FF2B5EF4-FFF2-40B4-BE49-F238E27FC236}">
              <a16:creationId xmlns="" xmlns:a16="http://schemas.microsoft.com/office/drawing/2014/main" id="{D8DCE716-7646-49F3-87E7-6B903226A8ED}"/>
            </a:ext>
          </a:extLst>
        </xdr:cNvPr>
        <xdr:cNvSpPr/>
      </xdr:nvSpPr>
      <xdr:spPr>
        <a:xfrm>
          <a:off x="221107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86631</xdr:rowOff>
    </xdr:from>
    <xdr:ext cx="469744" cy="259045"/>
    <xdr:sp macro="" textlink="">
      <xdr:nvSpPr>
        <xdr:cNvPr id="393" name="【認定こども園・幼稚園・保育所】&#10;一人当たり面積該当値テキスト">
          <a:extLst>
            <a:ext uri="{FF2B5EF4-FFF2-40B4-BE49-F238E27FC236}">
              <a16:creationId xmlns="" xmlns:a16="http://schemas.microsoft.com/office/drawing/2014/main" id="{B2CCACCC-113D-41EE-9AE0-4F4D7A631D02}"/>
            </a:ext>
          </a:extLst>
        </xdr:cNvPr>
        <xdr:cNvSpPr txBox="1"/>
      </xdr:nvSpPr>
      <xdr:spPr>
        <a:xfrm>
          <a:off x="22199600" y="694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xdr:rowOff>
    </xdr:from>
    <xdr:to>
      <xdr:col>112</xdr:col>
      <xdr:colOff>38100</xdr:colOff>
      <xdr:row>41</xdr:row>
      <xdr:rowOff>101854</xdr:rowOff>
    </xdr:to>
    <xdr:sp macro="" textlink="">
      <xdr:nvSpPr>
        <xdr:cNvPr id="394" name="楕円 393">
          <a:extLst>
            <a:ext uri="{FF2B5EF4-FFF2-40B4-BE49-F238E27FC236}">
              <a16:creationId xmlns="" xmlns:a16="http://schemas.microsoft.com/office/drawing/2014/main" id="{7ECF3BB2-85A9-4C89-AB2D-C84658FDB13B}"/>
            </a:ext>
          </a:extLst>
        </xdr:cNvPr>
        <xdr:cNvSpPr/>
      </xdr:nvSpPr>
      <xdr:spPr>
        <a:xfrm>
          <a:off x="21272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51054</xdr:rowOff>
    </xdr:from>
    <xdr:to>
      <xdr:col>116</xdr:col>
      <xdr:colOff>63500</xdr:colOff>
      <xdr:row>41</xdr:row>
      <xdr:rowOff>51054</xdr:rowOff>
    </xdr:to>
    <xdr:cxnSp macro="">
      <xdr:nvCxnSpPr>
        <xdr:cNvPr id="395" name="直線コネクタ 394">
          <a:extLst>
            <a:ext uri="{FF2B5EF4-FFF2-40B4-BE49-F238E27FC236}">
              <a16:creationId xmlns="" xmlns:a16="http://schemas.microsoft.com/office/drawing/2014/main" id="{529C492A-B569-4F8B-ADA2-1897F916EC1D}"/>
            </a:ext>
          </a:extLst>
        </xdr:cNvPr>
        <xdr:cNvCxnSpPr/>
      </xdr:nvCxnSpPr>
      <xdr:spPr>
        <a:xfrm>
          <a:off x="21323300" y="708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xdr:rowOff>
    </xdr:from>
    <xdr:to>
      <xdr:col>107</xdr:col>
      <xdr:colOff>101600</xdr:colOff>
      <xdr:row>41</xdr:row>
      <xdr:rowOff>101854</xdr:rowOff>
    </xdr:to>
    <xdr:sp macro="" textlink="">
      <xdr:nvSpPr>
        <xdr:cNvPr id="396" name="楕円 395">
          <a:extLst>
            <a:ext uri="{FF2B5EF4-FFF2-40B4-BE49-F238E27FC236}">
              <a16:creationId xmlns="" xmlns:a16="http://schemas.microsoft.com/office/drawing/2014/main" id="{297154F1-3C9C-4B2E-93CE-347E78A849AA}"/>
            </a:ext>
          </a:extLst>
        </xdr:cNvPr>
        <xdr:cNvSpPr/>
      </xdr:nvSpPr>
      <xdr:spPr>
        <a:xfrm>
          <a:off x="20383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51054</xdr:rowOff>
    </xdr:from>
    <xdr:to>
      <xdr:col>111</xdr:col>
      <xdr:colOff>177800</xdr:colOff>
      <xdr:row>41</xdr:row>
      <xdr:rowOff>51054</xdr:rowOff>
    </xdr:to>
    <xdr:cxnSp macro="">
      <xdr:nvCxnSpPr>
        <xdr:cNvPr id="397" name="直線コネクタ 396">
          <a:extLst>
            <a:ext uri="{FF2B5EF4-FFF2-40B4-BE49-F238E27FC236}">
              <a16:creationId xmlns="" xmlns:a16="http://schemas.microsoft.com/office/drawing/2014/main" id="{652748CC-EEFC-4255-B82A-0BF9BF51F706}"/>
            </a:ext>
          </a:extLst>
        </xdr:cNvPr>
        <xdr:cNvCxnSpPr/>
      </xdr:nvCxnSpPr>
      <xdr:spPr>
        <a:xfrm>
          <a:off x="20434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xdr:rowOff>
    </xdr:from>
    <xdr:to>
      <xdr:col>102</xdr:col>
      <xdr:colOff>165100</xdr:colOff>
      <xdr:row>41</xdr:row>
      <xdr:rowOff>101854</xdr:rowOff>
    </xdr:to>
    <xdr:sp macro="" textlink="">
      <xdr:nvSpPr>
        <xdr:cNvPr id="398" name="楕円 397">
          <a:extLst>
            <a:ext uri="{FF2B5EF4-FFF2-40B4-BE49-F238E27FC236}">
              <a16:creationId xmlns="" xmlns:a16="http://schemas.microsoft.com/office/drawing/2014/main" id="{DAA00BF1-FB86-4034-9A12-89F085E81E01}"/>
            </a:ext>
          </a:extLst>
        </xdr:cNvPr>
        <xdr:cNvSpPr/>
      </xdr:nvSpPr>
      <xdr:spPr>
        <a:xfrm>
          <a:off x="19494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51054</xdr:rowOff>
    </xdr:from>
    <xdr:to>
      <xdr:col>107</xdr:col>
      <xdr:colOff>50800</xdr:colOff>
      <xdr:row>41</xdr:row>
      <xdr:rowOff>51054</xdr:rowOff>
    </xdr:to>
    <xdr:cxnSp macro="">
      <xdr:nvCxnSpPr>
        <xdr:cNvPr id="399" name="直線コネクタ 398">
          <a:extLst>
            <a:ext uri="{FF2B5EF4-FFF2-40B4-BE49-F238E27FC236}">
              <a16:creationId xmlns="" xmlns:a16="http://schemas.microsoft.com/office/drawing/2014/main" id="{CDDF67F4-55A1-47E6-A61B-2E58E06D5137}"/>
            </a:ext>
          </a:extLst>
        </xdr:cNvPr>
        <xdr:cNvCxnSpPr/>
      </xdr:nvCxnSpPr>
      <xdr:spPr>
        <a:xfrm>
          <a:off x="19545300" y="708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135128</xdr:rowOff>
    </xdr:from>
    <xdr:to>
      <xdr:col>98</xdr:col>
      <xdr:colOff>38100</xdr:colOff>
      <xdr:row>41</xdr:row>
      <xdr:rowOff>65278</xdr:rowOff>
    </xdr:to>
    <xdr:sp macro="" textlink="">
      <xdr:nvSpPr>
        <xdr:cNvPr id="400" name="楕円 399">
          <a:extLst>
            <a:ext uri="{FF2B5EF4-FFF2-40B4-BE49-F238E27FC236}">
              <a16:creationId xmlns="" xmlns:a16="http://schemas.microsoft.com/office/drawing/2014/main" id="{A6FB8288-A441-4D96-8F40-2F61BD4F9C73}"/>
            </a:ext>
          </a:extLst>
        </xdr:cNvPr>
        <xdr:cNvSpPr/>
      </xdr:nvSpPr>
      <xdr:spPr>
        <a:xfrm>
          <a:off x="18605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14478</xdr:rowOff>
    </xdr:from>
    <xdr:to>
      <xdr:col>102</xdr:col>
      <xdr:colOff>114300</xdr:colOff>
      <xdr:row>41</xdr:row>
      <xdr:rowOff>51054</xdr:rowOff>
    </xdr:to>
    <xdr:cxnSp macro="">
      <xdr:nvCxnSpPr>
        <xdr:cNvPr id="401" name="直線コネクタ 400">
          <a:extLst>
            <a:ext uri="{FF2B5EF4-FFF2-40B4-BE49-F238E27FC236}">
              <a16:creationId xmlns="" xmlns:a16="http://schemas.microsoft.com/office/drawing/2014/main" id="{0A6C504B-2C26-40BA-8519-F23F7AAB4D52}"/>
            </a:ext>
          </a:extLst>
        </xdr:cNvPr>
        <xdr:cNvCxnSpPr/>
      </xdr:nvCxnSpPr>
      <xdr:spPr>
        <a:xfrm>
          <a:off x="18656300" y="7043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02" name="n_1aveValue【認定こども園・幼稚園・保育所】&#10;一人当たり面積">
          <a:extLst>
            <a:ext uri="{FF2B5EF4-FFF2-40B4-BE49-F238E27FC236}">
              <a16:creationId xmlns="" xmlns:a16="http://schemas.microsoft.com/office/drawing/2014/main" id="{F0EA4304-19F4-4EDD-B155-B6DE550DC1FA}"/>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03" name="n_2aveValue【認定こども園・幼稚園・保育所】&#10;一人当たり面積">
          <a:extLst>
            <a:ext uri="{FF2B5EF4-FFF2-40B4-BE49-F238E27FC236}">
              <a16:creationId xmlns="" xmlns:a16="http://schemas.microsoft.com/office/drawing/2014/main" id="{79FE84CA-24AC-40F6-AB8A-4B0230874E8A}"/>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4" name="n_3aveValue【認定こども園・幼稚園・保育所】&#10;一人当たり面積">
          <a:extLst>
            <a:ext uri="{FF2B5EF4-FFF2-40B4-BE49-F238E27FC236}">
              <a16:creationId xmlns="" xmlns:a16="http://schemas.microsoft.com/office/drawing/2014/main" id="{15D9E79A-F35A-46CE-BC43-2E5615837802}"/>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05" name="n_4aveValue【認定こども園・幼稚園・保育所】&#10;一人当たり面積">
          <a:extLst>
            <a:ext uri="{FF2B5EF4-FFF2-40B4-BE49-F238E27FC236}">
              <a16:creationId xmlns="" xmlns:a16="http://schemas.microsoft.com/office/drawing/2014/main" id="{F390A226-1249-43D6-91FE-A63EAC367552}"/>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92981</xdr:rowOff>
    </xdr:from>
    <xdr:ext cx="469744" cy="259045"/>
    <xdr:sp macro="" textlink="">
      <xdr:nvSpPr>
        <xdr:cNvPr id="406" name="n_1mainValue【認定こども園・幼稚園・保育所】&#10;一人当たり面積">
          <a:extLst>
            <a:ext uri="{FF2B5EF4-FFF2-40B4-BE49-F238E27FC236}">
              <a16:creationId xmlns="" xmlns:a16="http://schemas.microsoft.com/office/drawing/2014/main" id="{250A0048-2E82-4937-A19D-B187C524D11C}"/>
            </a:ext>
          </a:extLst>
        </xdr:cNvPr>
        <xdr:cNvSpPr txBox="1"/>
      </xdr:nvSpPr>
      <xdr:spPr>
        <a:xfrm>
          <a:off x="210757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92981</xdr:rowOff>
    </xdr:from>
    <xdr:ext cx="469744" cy="259045"/>
    <xdr:sp macro="" textlink="">
      <xdr:nvSpPr>
        <xdr:cNvPr id="407" name="n_2mainValue【認定こども園・幼稚園・保育所】&#10;一人当たり面積">
          <a:extLst>
            <a:ext uri="{FF2B5EF4-FFF2-40B4-BE49-F238E27FC236}">
              <a16:creationId xmlns="" xmlns:a16="http://schemas.microsoft.com/office/drawing/2014/main" id="{B6F9E19D-7860-4DBA-B36F-8CC3E61BADC0}"/>
            </a:ext>
          </a:extLst>
        </xdr:cNvPr>
        <xdr:cNvSpPr txBox="1"/>
      </xdr:nvSpPr>
      <xdr:spPr>
        <a:xfrm>
          <a:off x="20199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92981</xdr:rowOff>
    </xdr:from>
    <xdr:ext cx="469744" cy="259045"/>
    <xdr:sp macro="" textlink="">
      <xdr:nvSpPr>
        <xdr:cNvPr id="408" name="n_3mainValue【認定こども園・幼稚園・保育所】&#10;一人当たり面積">
          <a:extLst>
            <a:ext uri="{FF2B5EF4-FFF2-40B4-BE49-F238E27FC236}">
              <a16:creationId xmlns="" xmlns:a16="http://schemas.microsoft.com/office/drawing/2014/main" id="{330B4AB4-8C46-431D-98DC-D8A98FD014C9}"/>
            </a:ext>
          </a:extLst>
        </xdr:cNvPr>
        <xdr:cNvSpPr txBox="1"/>
      </xdr:nvSpPr>
      <xdr:spPr>
        <a:xfrm>
          <a:off x="19310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56405</xdr:rowOff>
    </xdr:from>
    <xdr:ext cx="469744" cy="259045"/>
    <xdr:sp macro="" textlink="">
      <xdr:nvSpPr>
        <xdr:cNvPr id="409" name="n_4mainValue【認定こども園・幼稚園・保育所】&#10;一人当たり面積">
          <a:extLst>
            <a:ext uri="{FF2B5EF4-FFF2-40B4-BE49-F238E27FC236}">
              <a16:creationId xmlns="" xmlns:a16="http://schemas.microsoft.com/office/drawing/2014/main" id="{779D6D94-04D4-4808-97E4-DE7CBADE3A30}"/>
            </a:ext>
          </a:extLst>
        </xdr:cNvPr>
        <xdr:cNvSpPr txBox="1"/>
      </xdr:nvSpPr>
      <xdr:spPr>
        <a:xfrm>
          <a:off x="18421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 xmlns:a16="http://schemas.microsoft.com/office/drawing/2014/main" id="{030933CE-D162-4712-9AD0-DA505E290A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 xmlns:a16="http://schemas.microsoft.com/office/drawing/2014/main" id="{9B742928-CD4A-4F60-8A5F-A200A86F2F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 xmlns:a16="http://schemas.microsoft.com/office/drawing/2014/main" id="{7FE305EC-395B-46EA-96E8-5AF850C3DF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 xmlns:a16="http://schemas.microsoft.com/office/drawing/2014/main" id="{CD32AD66-98B7-4E56-BBAD-1A70AC4424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 xmlns:a16="http://schemas.microsoft.com/office/drawing/2014/main" id="{6A4FA692-4412-4E4C-BAEA-018C219F70F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 xmlns:a16="http://schemas.microsoft.com/office/drawing/2014/main" id="{6352AFCE-32A0-48D7-9A72-A7D667B557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 xmlns:a16="http://schemas.microsoft.com/office/drawing/2014/main" id="{A4E79D1D-9283-4705-B232-3CFA074CEFB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 xmlns:a16="http://schemas.microsoft.com/office/drawing/2014/main" id="{AA8BBEEB-10A5-4456-8668-8A2D12CB6E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 xmlns:a16="http://schemas.microsoft.com/office/drawing/2014/main" id="{90672ADD-898F-4383-95E8-0287E50F20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 xmlns:a16="http://schemas.microsoft.com/office/drawing/2014/main" id="{471F1673-A360-4FCA-9B03-7035AEB545E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 xmlns:a16="http://schemas.microsoft.com/office/drawing/2014/main" id="{B2CFBFC0-FA39-4F0F-9BEA-3C5FB49B32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 xmlns:a16="http://schemas.microsoft.com/office/drawing/2014/main" id="{E70FF7EE-25CA-43DD-9E74-AFBD76C113B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 xmlns:a16="http://schemas.microsoft.com/office/drawing/2014/main" id="{5475AC70-B5D3-4C14-83C1-6B3B21F86BB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 xmlns:a16="http://schemas.microsoft.com/office/drawing/2014/main" id="{EC4F2603-373A-49D1-B9F4-B703BB65694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 xmlns:a16="http://schemas.microsoft.com/office/drawing/2014/main" id="{2D8E74EF-9FC2-413B-B73E-20E4275B157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 xmlns:a16="http://schemas.microsoft.com/office/drawing/2014/main" id="{8A59E472-B1D8-4E88-9AE3-C7654E42A89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 xmlns:a16="http://schemas.microsoft.com/office/drawing/2014/main" id="{E60009C6-4FD9-4646-9739-4D32278E64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 xmlns:a16="http://schemas.microsoft.com/office/drawing/2014/main" id="{01B0A8ED-C1BB-4DC4-8ED8-D022BD70304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 xmlns:a16="http://schemas.microsoft.com/office/drawing/2014/main" id="{308B3D82-0283-4A7D-B6AD-6903CC5B84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 xmlns:a16="http://schemas.microsoft.com/office/drawing/2014/main" id="{B7BBE8DC-5ABD-4605-9FDD-07E3BB4871E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 xmlns:a16="http://schemas.microsoft.com/office/drawing/2014/main" id="{A2499388-D686-40FB-ACB5-AFF5D3B25E1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 xmlns:a16="http://schemas.microsoft.com/office/drawing/2014/main" id="{076D8805-098D-4F86-AD0E-F6D03A15D9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 xmlns:a16="http://schemas.microsoft.com/office/drawing/2014/main" id="{8B6A4F76-9515-434E-B5DC-B246FFD95D2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 xmlns:a16="http://schemas.microsoft.com/office/drawing/2014/main" id="{275F3A16-289F-47B6-A143-0A3F4B29BB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 xmlns:a16="http://schemas.microsoft.com/office/drawing/2014/main" id="{CF045052-F015-4722-8F65-AD708A20A1F3}"/>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 xmlns:a16="http://schemas.microsoft.com/office/drawing/2014/main" id="{955F789F-0EF4-4C67-B90A-52F72F18EB38}"/>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 xmlns:a16="http://schemas.microsoft.com/office/drawing/2014/main" id="{F8C7D925-E26D-46C8-9CB9-EA5F39546624}"/>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 xmlns:a16="http://schemas.microsoft.com/office/drawing/2014/main" id="{65BA6DAD-76F3-4A47-9BCD-203A7A63A465}"/>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 xmlns:a16="http://schemas.microsoft.com/office/drawing/2014/main" id="{AACB50EA-5330-48B1-AB10-13322F1356CB}"/>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39" name="【学校施設】&#10;有形固定資産減価償却率平均値テキスト">
          <a:extLst>
            <a:ext uri="{FF2B5EF4-FFF2-40B4-BE49-F238E27FC236}">
              <a16:creationId xmlns="" xmlns:a16="http://schemas.microsoft.com/office/drawing/2014/main" id="{240A8C33-D57E-4EE5-910F-B82783E7B512}"/>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 xmlns:a16="http://schemas.microsoft.com/office/drawing/2014/main" id="{8CB67846-CF68-4C3D-ABB3-80AB2EA7AE1E}"/>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 xmlns:a16="http://schemas.microsoft.com/office/drawing/2014/main" id="{D44D9EBF-1ADC-49ED-BFBE-51192606645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 xmlns:a16="http://schemas.microsoft.com/office/drawing/2014/main" id="{8C5DEE85-3FF1-4C51-B514-38AFD9F5A3F9}"/>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 xmlns:a16="http://schemas.microsoft.com/office/drawing/2014/main" id="{DF949343-52E0-43D3-88BA-D1A13E3827DD}"/>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 xmlns:a16="http://schemas.microsoft.com/office/drawing/2014/main" id="{176856C3-3108-4CCE-94BF-45217B2323FC}"/>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 xmlns:a16="http://schemas.microsoft.com/office/drawing/2014/main" id="{A1E0442E-124C-4A88-B161-D153B994E0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 xmlns:a16="http://schemas.microsoft.com/office/drawing/2014/main" id="{15459FD3-F1E6-459C-9D8E-4DC64C6321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 xmlns:a16="http://schemas.microsoft.com/office/drawing/2014/main" id="{B3A1549C-781F-4EB4-B647-ABF73F3942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 xmlns:a16="http://schemas.microsoft.com/office/drawing/2014/main" id="{AAF6045D-B643-45BC-8B17-0A00516658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 xmlns:a16="http://schemas.microsoft.com/office/drawing/2014/main" id="{5D2437AA-E05C-4551-BF12-239EB5E879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450" name="楕円 449">
          <a:extLst>
            <a:ext uri="{FF2B5EF4-FFF2-40B4-BE49-F238E27FC236}">
              <a16:creationId xmlns="" xmlns:a16="http://schemas.microsoft.com/office/drawing/2014/main" id="{291C15F6-2EC1-4577-9E55-44CE88F9DBE7}"/>
            </a:ext>
          </a:extLst>
        </xdr:cNvPr>
        <xdr:cNvSpPr/>
      </xdr:nvSpPr>
      <xdr:spPr>
        <a:xfrm>
          <a:off x="16268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451" name="【学校施設】&#10;有形固定資産減価償却率該当値テキスト">
          <a:extLst>
            <a:ext uri="{FF2B5EF4-FFF2-40B4-BE49-F238E27FC236}">
              <a16:creationId xmlns="" xmlns:a16="http://schemas.microsoft.com/office/drawing/2014/main" id="{8FD04C8C-E0AD-4CF8-9977-79C0E414CC33}"/>
            </a:ext>
          </a:extLst>
        </xdr:cNvPr>
        <xdr:cNvSpPr txBox="1"/>
      </xdr:nvSpPr>
      <xdr:spPr>
        <a:xfrm>
          <a:off x="16357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xdr:rowOff>
    </xdr:from>
    <xdr:to>
      <xdr:col>81</xdr:col>
      <xdr:colOff>101600</xdr:colOff>
      <xdr:row>59</xdr:row>
      <xdr:rowOff>102235</xdr:rowOff>
    </xdr:to>
    <xdr:sp macro="" textlink="">
      <xdr:nvSpPr>
        <xdr:cNvPr id="452" name="楕円 451">
          <a:extLst>
            <a:ext uri="{FF2B5EF4-FFF2-40B4-BE49-F238E27FC236}">
              <a16:creationId xmlns="" xmlns:a16="http://schemas.microsoft.com/office/drawing/2014/main" id="{37691BFF-AFC6-4963-A141-DCE12093C67B}"/>
            </a:ext>
          </a:extLst>
        </xdr:cNvPr>
        <xdr:cNvSpPr/>
      </xdr:nvSpPr>
      <xdr:spPr>
        <a:xfrm>
          <a:off x="15430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51435</xdr:rowOff>
    </xdr:from>
    <xdr:to>
      <xdr:col>85</xdr:col>
      <xdr:colOff>127000</xdr:colOff>
      <xdr:row>59</xdr:row>
      <xdr:rowOff>85725</xdr:rowOff>
    </xdr:to>
    <xdr:cxnSp macro="">
      <xdr:nvCxnSpPr>
        <xdr:cNvPr id="453" name="直線コネクタ 452">
          <a:extLst>
            <a:ext uri="{FF2B5EF4-FFF2-40B4-BE49-F238E27FC236}">
              <a16:creationId xmlns="" xmlns:a16="http://schemas.microsoft.com/office/drawing/2014/main" id="{EA67A186-C9C0-43B2-9F77-5B1F4C5CC7FC}"/>
            </a:ext>
          </a:extLst>
        </xdr:cNvPr>
        <xdr:cNvCxnSpPr/>
      </xdr:nvCxnSpPr>
      <xdr:spPr>
        <a:xfrm>
          <a:off x="15481300" y="101669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137795</xdr:rowOff>
    </xdr:from>
    <xdr:to>
      <xdr:col>76</xdr:col>
      <xdr:colOff>165100</xdr:colOff>
      <xdr:row>59</xdr:row>
      <xdr:rowOff>67945</xdr:rowOff>
    </xdr:to>
    <xdr:sp macro="" textlink="">
      <xdr:nvSpPr>
        <xdr:cNvPr id="454" name="楕円 453">
          <a:extLst>
            <a:ext uri="{FF2B5EF4-FFF2-40B4-BE49-F238E27FC236}">
              <a16:creationId xmlns="" xmlns:a16="http://schemas.microsoft.com/office/drawing/2014/main" id="{71154531-85AC-4EAE-9D52-3110B756E66B}"/>
            </a:ext>
          </a:extLst>
        </xdr:cNvPr>
        <xdr:cNvSpPr/>
      </xdr:nvSpPr>
      <xdr:spPr>
        <a:xfrm>
          <a:off x="14541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17145</xdr:rowOff>
    </xdr:from>
    <xdr:to>
      <xdr:col>81</xdr:col>
      <xdr:colOff>50800</xdr:colOff>
      <xdr:row>59</xdr:row>
      <xdr:rowOff>51435</xdr:rowOff>
    </xdr:to>
    <xdr:cxnSp macro="">
      <xdr:nvCxnSpPr>
        <xdr:cNvPr id="455" name="直線コネクタ 454">
          <a:extLst>
            <a:ext uri="{FF2B5EF4-FFF2-40B4-BE49-F238E27FC236}">
              <a16:creationId xmlns="" xmlns:a16="http://schemas.microsoft.com/office/drawing/2014/main" id="{C304ABA0-4871-474D-9C24-53EB6C13CAFF}"/>
            </a:ext>
          </a:extLst>
        </xdr:cNvPr>
        <xdr:cNvCxnSpPr/>
      </xdr:nvCxnSpPr>
      <xdr:spPr>
        <a:xfrm>
          <a:off x="14592300" y="101326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456" name="楕円 455">
          <a:extLst>
            <a:ext uri="{FF2B5EF4-FFF2-40B4-BE49-F238E27FC236}">
              <a16:creationId xmlns="" xmlns:a16="http://schemas.microsoft.com/office/drawing/2014/main" id="{CE27C0A9-4930-41AF-A794-35021EB0F9BE}"/>
            </a:ext>
          </a:extLst>
        </xdr:cNvPr>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17145</xdr:rowOff>
    </xdr:to>
    <xdr:cxnSp macro="">
      <xdr:nvCxnSpPr>
        <xdr:cNvPr id="457" name="直線コネクタ 456">
          <a:extLst>
            <a:ext uri="{FF2B5EF4-FFF2-40B4-BE49-F238E27FC236}">
              <a16:creationId xmlns="" xmlns:a16="http://schemas.microsoft.com/office/drawing/2014/main" id="{1F59031A-4987-45D1-93C8-CEB394890993}"/>
            </a:ext>
          </a:extLst>
        </xdr:cNvPr>
        <xdr:cNvCxnSpPr/>
      </xdr:nvCxnSpPr>
      <xdr:spPr>
        <a:xfrm>
          <a:off x="13703300" y="10096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58" name="楕円 457">
          <a:extLst>
            <a:ext uri="{FF2B5EF4-FFF2-40B4-BE49-F238E27FC236}">
              <a16:creationId xmlns="" xmlns:a16="http://schemas.microsoft.com/office/drawing/2014/main" id="{3247236B-3D3D-4C52-8755-F539CA207C54}"/>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152400</xdr:rowOff>
    </xdr:to>
    <xdr:cxnSp macro="">
      <xdr:nvCxnSpPr>
        <xdr:cNvPr id="459" name="直線コネクタ 458">
          <a:extLst>
            <a:ext uri="{FF2B5EF4-FFF2-40B4-BE49-F238E27FC236}">
              <a16:creationId xmlns="" xmlns:a16="http://schemas.microsoft.com/office/drawing/2014/main" id="{E6F0E260-BFFC-4F4D-AA43-6F976A30254D}"/>
            </a:ext>
          </a:extLst>
        </xdr:cNvPr>
        <xdr:cNvCxnSpPr/>
      </xdr:nvCxnSpPr>
      <xdr:spPr>
        <a:xfrm>
          <a:off x="12814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60" name="n_1aveValue【学校施設】&#10;有形固定資産減価償却率">
          <a:extLst>
            <a:ext uri="{FF2B5EF4-FFF2-40B4-BE49-F238E27FC236}">
              <a16:creationId xmlns="" xmlns:a16="http://schemas.microsoft.com/office/drawing/2014/main" id="{5EF0E295-4A52-4F17-BA23-51F087062C86}"/>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461" name="n_2aveValue【学校施設】&#10;有形固定資産減価償却率">
          <a:extLst>
            <a:ext uri="{FF2B5EF4-FFF2-40B4-BE49-F238E27FC236}">
              <a16:creationId xmlns="" xmlns:a16="http://schemas.microsoft.com/office/drawing/2014/main" id="{C665C42F-C272-4983-8911-392611ECAA0A}"/>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62" name="n_3aveValue【学校施設】&#10;有形固定資産減価償却率">
          <a:extLst>
            <a:ext uri="{FF2B5EF4-FFF2-40B4-BE49-F238E27FC236}">
              <a16:creationId xmlns="" xmlns:a16="http://schemas.microsoft.com/office/drawing/2014/main" id="{B698A991-2E05-4958-9B18-F6B2F4457682}"/>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63" name="n_4aveValue【学校施設】&#10;有形固定資産減価償却率">
          <a:extLst>
            <a:ext uri="{FF2B5EF4-FFF2-40B4-BE49-F238E27FC236}">
              <a16:creationId xmlns="" xmlns:a16="http://schemas.microsoft.com/office/drawing/2014/main" id="{E07D93FF-2934-4630-A05B-0AE8A3DBEA04}"/>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118762</xdr:rowOff>
    </xdr:from>
    <xdr:ext cx="405111" cy="259045"/>
    <xdr:sp macro="" textlink="">
      <xdr:nvSpPr>
        <xdr:cNvPr id="464" name="n_1mainValue【学校施設】&#10;有形固定資産減価償却率">
          <a:extLst>
            <a:ext uri="{FF2B5EF4-FFF2-40B4-BE49-F238E27FC236}">
              <a16:creationId xmlns="" xmlns:a16="http://schemas.microsoft.com/office/drawing/2014/main" id="{2AB6BBF6-EBF7-4B4C-9D14-3D32217654E0}"/>
            </a:ext>
          </a:extLst>
        </xdr:cNvPr>
        <xdr:cNvSpPr txBox="1"/>
      </xdr:nvSpPr>
      <xdr:spPr>
        <a:xfrm>
          <a:off x="152660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84472</xdr:rowOff>
    </xdr:from>
    <xdr:ext cx="405111" cy="259045"/>
    <xdr:sp macro="" textlink="">
      <xdr:nvSpPr>
        <xdr:cNvPr id="465" name="n_2mainValue【学校施設】&#10;有形固定資産減価償却率">
          <a:extLst>
            <a:ext uri="{FF2B5EF4-FFF2-40B4-BE49-F238E27FC236}">
              <a16:creationId xmlns="" xmlns:a16="http://schemas.microsoft.com/office/drawing/2014/main" id="{3E579358-F4C4-4BFA-B584-8B231F3A9699}"/>
            </a:ext>
          </a:extLst>
        </xdr:cNvPr>
        <xdr:cNvSpPr txBox="1"/>
      </xdr:nvSpPr>
      <xdr:spPr>
        <a:xfrm>
          <a:off x="14389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48277</xdr:rowOff>
    </xdr:from>
    <xdr:ext cx="405111" cy="259045"/>
    <xdr:sp macro="" textlink="">
      <xdr:nvSpPr>
        <xdr:cNvPr id="466" name="n_3mainValue【学校施設】&#10;有形固定資産減価償却率">
          <a:extLst>
            <a:ext uri="{FF2B5EF4-FFF2-40B4-BE49-F238E27FC236}">
              <a16:creationId xmlns="" xmlns:a16="http://schemas.microsoft.com/office/drawing/2014/main" id="{1DC35B5A-6542-45C1-8DE3-9903A721808F}"/>
            </a:ext>
          </a:extLst>
        </xdr:cNvPr>
        <xdr:cNvSpPr txBox="1"/>
      </xdr:nvSpPr>
      <xdr:spPr>
        <a:xfrm>
          <a:off x="13500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67" name="n_4mainValue【学校施設】&#10;有形固定資産減価償却率">
          <a:extLst>
            <a:ext uri="{FF2B5EF4-FFF2-40B4-BE49-F238E27FC236}">
              <a16:creationId xmlns="" xmlns:a16="http://schemas.microsoft.com/office/drawing/2014/main" id="{A52DDA67-07DB-4396-AEC6-43A5E23D3089}"/>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 xmlns:a16="http://schemas.microsoft.com/office/drawing/2014/main" id="{33B34ED3-6CA6-4C08-9D2A-FA1CD152C68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 xmlns:a16="http://schemas.microsoft.com/office/drawing/2014/main" id="{9BECF820-E334-4663-B778-BC611BF3D1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 xmlns:a16="http://schemas.microsoft.com/office/drawing/2014/main" id="{05074AFE-A647-476D-9260-C827FC35464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 xmlns:a16="http://schemas.microsoft.com/office/drawing/2014/main" id="{77353B62-247B-45E4-89AA-57244E9B121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 xmlns:a16="http://schemas.microsoft.com/office/drawing/2014/main" id="{B893C314-C1BA-45E5-8B3E-70D4C05AA0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 xmlns:a16="http://schemas.microsoft.com/office/drawing/2014/main" id="{13C33087-35E9-45FA-9635-2B05E3E20A5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 xmlns:a16="http://schemas.microsoft.com/office/drawing/2014/main" id="{C57072BB-DC8C-4C1B-A5B6-EED6A469C8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 xmlns:a16="http://schemas.microsoft.com/office/drawing/2014/main" id="{D31E74A3-76BB-4DC9-81AC-1F80E25D20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 xmlns:a16="http://schemas.microsoft.com/office/drawing/2014/main" id="{EC328730-4945-4C16-8901-082806B1F5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 xmlns:a16="http://schemas.microsoft.com/office/drawing/2014/main" id="{2A3B3DF6-442F-47CE-AE6C-632E7DBFE25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 xmlns:a16="http://schemas.microsoft.com/office/drawing/2014/main" id="{D250E06A-D588-4553-A8EC-681C5B78F8F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 xmlns:a16="http://schemas.microsoft.com/office/drawing/2014/main" id="{59D362DA-FCB6-4B5F-8251-CFD2E08B5BB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 xmlns:a16="http://schemas.microsoft.com/office/drawing/2014/main" id="{2D22A369-689C-4094-B4B0-2078A65240C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 xmlns:a16="http://schemas.microsoft.com/office/drawing/2014/main" id="{176610FA-BC2D-48CB-9CCB-F376D5A3CB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 xmlns:a16="http://schemas.microsoft.com/office/drawing/2014/main" id="{2BE52978-7300-40DB-804F-389FD610D67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 xmlns:a16="http://schemas.microsoft.com/office/drawing/2014/main" id="{771423E3-EF28-4C74-8D44-B3B1DFD42CF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 xmlns:a16="http://schemas.microsoft.com/office/drawing/2014/main" id="{2572D55E-7E00-4375-B280-0067265473A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 xmlns:a16="http://schemas.microsoft.com/office/drawing/2014/main" id="{552D3D97-39A3-4323-A5D0-1414057F49A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 xmlns:a16="http://schemas.microsoft.com/office/drawing/2014/main" id="{138942C1-6B80-4A45-8BAB-F6DE95ADE44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 xmlns:a16="http://schemas.microsoft.com/office/drawing/2014/main" id="{21456ECA-A6C4-4A16-A55E-7EB0A46FC20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 xmlns:a16="http://schemas.microsoft.com/office/drawing/2014/main" id="{C0AE3EEF-A0B1-4787-BBD4-FE92020407D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 xmlns:a16="http://schemas.microsoft.com/office/drawing/2014/main" id="{46AE44FE-4278-4BF0-A8DD-845FB2BA4D5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 xmlns:a16="http://schemas.microsoft.com/office/drawing/2014/main" id="{13A13AE2-0631-49ED-A031-5754B9CEAB8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 xmlns:a16="http://schemas.microsoft.com/office/drawing/2014/main" id="{7606B52A-4374-437F-8F05-0167EF74556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 xmlns:a16="http://schemas.microsoft.com/office/drawing/2014/main" id="{1ED8442E-4B7B-45F8-BFF3-8B8B0D6F86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 xmlns:a16="http://schemas.microsoft.com/office/drawing/2014/main" id="{5C5B9CE0-199F-4061-A4EF-DC50C8B187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 xmlns:a16="http://schemas.microsoft.com/office/drawing/2014/main" id="{344373D1-5DE7-4997-81BF-ECD6DECB2C5A}"/>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 xmlns:a16="http://schemas.microsoft.com/office/drawing/2014/main" id="{DA07FF76-E273-47EC-876C-96D4E20B5BBC}"/>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 xmlns:a16="http://schemas.microsoft.com/office/drawing/2014/main" id="{B22E03CF-DA64-4BEA-9ACF-77E26DB66C5A}"/>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 xmlns:a16="http://schemas.microsoft.com/office/drawing/2014/main" id="{1F1240C1-B588-43D4-B990-FDF4C0B4E8E6}"/>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 xmlns:a16="http://schemas.microsoft.com/office/drawing/2014/main" id="{BBCE8307-07C1-4BEB-ACCB-25E04BDD5545}"/>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 xmlns:a16="http://schemas.microsoft.com/office/drawing/2014/main" id="{748D2E95-2F3D-4AC7-8336-F618679AD6C2}"/>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 xmlns:a16="http://schemas.microsoft.com/office/drawing/2014/main" id="{02D45FC5-B305-442A-889E-7C3C68535A5D}"/>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 xmlns:a16="http://schemas.microsoft.com/office/drawing/2014/main" id="{648EE593-C1C3-43D9-93D0-E5463A9821FB}"/>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 xmlns:a16="http://schemas.microsoft.com/office/drawing/2014/main" id="{AAFC6365-5F49-4CEC-AB2F-162E25B3D7B5}"/>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 xmlns:a16="http://schemas.microsoft.com/office/drawing/2014/main" id="{BA07FED6-EBE2-4975-83BA-919E307F0ED3}"/>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 xmlns:a16="http://schemas.microsoft.com/office/drawing/2014/main" id="{1B8D3664-37EB-44F6-8F9B-B8EF58797F97}"/>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 xmlns:a16="http://schemas.microsoft.com/office/drawing/2014/main" id="{9C2EA4D2-A010-4E65-8013-970C6126CD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 xmlns:a16="http://schemas.microsoft.com/office/drawing/2014/main" id="{3328A539-7E5F-4156-8236-232F077F2A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 xmlns:a16="http://schemas.microsoft.com/office/drawing/2014/main" id="{F8F1432F-5A35-43B9-8C2B-2A6FA5A3A6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6F2A8D2B-3192-40CB-BD21-19A70DC825D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9ABA59B1-B94C-44FC-AB01-F921191314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169635</xdr:rowOff>
    </xdr:from>
    <xdr:to>
      <xdr:col>116</xdr:col>
      <xdr:colOff>114300</xdr:colOff>
      <xdr:row>62</xdr:row>
      <xdr:rowOff>99785</xdr:rowOff>
    </xdr:to>
    <xdr:sp macro="" textlink="">
      <xdr:nvSpPr>
        <xdr:cNvPr id="510" name="楕円 509">
          <a:extLst>
            <a:ext uri="{FF2B5EF4-FFF2-40B4-BE49-F238E27FC236}">
              <a16:creationId xmlns="" xmlns:a16="http://schemas.microsoft.com/office/drawing/2014/main" id="{59C77745-B0AE-4025-9924-8D09B1DCD85F}"/>
            </a:ext>
          </a:extLst>
        </xdr:cNvPr>
        <xdr:cNvSpPr/>
      </xdr:nvSpPr>
      <xdr:spPr>
        <a:xfrm>
          <a:off x="22110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148062</xdr:rowOff>
    </xdr:from>
    <xdr:ext cx="469744" cy="259045"/>
    <xdr:sp macro="" textlink="">
      <xdr:nvSpPr>
        <xdr:cNvPr id="511" name="【学校施設】&#10;一人当たり面積該当値テキスト">
          <a:extLst>
            <a:ext uri="{FF2B5EF4-FFF2-40B4-BE49-F238E27FC236}">
              <a16:creationId xmlns="" xmlns:a16="http://schemas.microsoft.com/office/drawing/2014/main" id="{2F45E617-C3B5-4647-81AA-A98A7DF41406}"/>
            </a:ext>
          </a:extLst>
        </xdr:cNvPr>
        <xdr:cNvSpPr txBox="1"/>
      </xdr:nvSpPr>
      <xdr:spPr>
        <a:xfrm>
          <a:off x="22199600" y="10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170289</xdr:rowOff>
    </xdr:from>
    <xdr:to>
      <xdr:col>112</xdr:col>
      <xdr:colOff>38100</xdr:colOff>
      <xdr:row>62</xdr:row>
      <xdr:rowOff>100439</xdr:rowOff>
    </xdr:to>
    <xdr:sp macro="" textlink="">
      <xdr:nvSpPr>
        <xdr:cNvPr id="512" name="楕円 511">
          <a:extLst>
            <a:ext uri="{FF2B5EF4-FFF2-40B4-BE49-F238E27FC236}">
              <a16:creationId xmlns="" xmlns:a16="http://schemas.microsoft.com/office/drawing/2014/main" id="{5B4EDF33-9BF3-4D8C-9DE5-9F0A3F6F41FA}"/>
            </a:ext>
          </a:extLst>
        </xdr:cNvPr>
        <xdr:cNvSpPr/>
      </xdr:nvSpPr>
      <xdr:spPr>
        <a:xfrm>
          <a:off x="21272500" y="106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48985</xdr:rowOff>
    </xdr:from>
    <xdr:to>
      <xdr:col>116</xdr:col>
      <xdr:colOff>63500</xdr:colOff>
      <xdr:row>62</xdr:row>
      <xdr:rowOff>49639</xdr:rowOff>
    </xdr:to>
    <xdr:cxnSp macro="">
      <xdr:nvCxnSpPr>
        <xdr:cNvPr id="513" name="直線コネクタ 512">
          <a:extLst>
            <a:ext uri="{FF2B5EF4-FFF2-40B4-BE49-F238E27FC236}">
              <a16:creationId xmlns="" xmlns:a16="http://schemas.microsoft.com/office/drawing/2014/main" id="{682BFC9F-CC4D-4045-82CC-6F9E90BB475C}"/>
            </a:ext>
          </a:extLst>
        </xdr:cNvPr>
        <xdr:cNvCxnSpPr/>
      </xdr:nvCxnSpPr>
      <xdr:spPr>
        <a:xfrm flipV="1">
          <a:off x="21323300" y="1067888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165717</xdr:rowOff>
    </xdr:from>
    <xdr:to>
      <xdr:col>107</xdr:col>
      <xdr:colOff>101600</xdr:colOff>
      <xdr:row>62</xdr:row>
      <xdr:rowOff>95867</xdr:rowOff>
    </xdr:to>
    <xdr:sp macro="" textlink="">
      <xdr:nvSpPr>
        <xdr:cNvPr id="514" name="楕円 513">
          <a:extLst>
            <a:ext uri="{FF2B5EF4-FFF2-40B4-BE49-F238E27FC236}">
              <a16:creationId xmlns="" xmlns:a16="http://schemas.microsoft.com/office/drawing/2014/main" id="{9371322B-7302-49BB-8799-ABD0EC8F3557}"/>
            </a:ext>
          </a:extLst>
        </xdr:cNvPr>
        <xdr:cNvSpPr/>
      </xdr:nvSpPr>
      <xdr:spPr>
        <a:xfrm>
          <a:off x="20383500" y="106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45067</xdr:rowOff>
    </xdr:from>
    <xdr:to>
      <xdr:col>111</xdr:col>
      <xdr:colOff>177800</xdr:colOff>
      <xdr:row>62</xdr:row>
      <xdr:rowOff>49639</xdr:rowOff>
    </xdr:to>
    <xdr:cxnSp macro="">
      <xdr:nvCxnSpPr>
        <xdr:cNvPr id="515" name="直線コネクタ 514">
          <a:extLst>
            <a:ext uri="{FF2B5EF4-FFF2-40B4-BE49-F238E27FC236}">
              <a16:creationId xmlns="" xmlns:a16="http://schemas.microsoft.com/office/drawing/2014/main" id="{702A4A9E-FFB1-492B-A350-51E48A014351}"/>
            </a:ext>
          </a:extLst>
        </xdr:cNvPr>
        <xdr:cNvCxnSpPr/>
      </xdr:nvCxnSpPr>
      <xdr:spPr>
        <a:xfrm>
          <a:off x="20434300" y="1067496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161145</xdr:rowOff>
    </xdr:from>
    <xdr:to>
      <xdr:col>102</xdr:col>
      <xdr:colOff>165100</xdr:colOff>
      <xdr:row>62</xdr:row>
      <xdr:rowOff>91295</xdr:rowOff>
    </xdr:to>
    <xdr:sp macro="" textlink="">
      <xdr:nvSpPr>
        <xdr:cNvPr id="516" name="楕円 515">
          <a:extLst>
            <a:ext uri="{FF2B5EF4-FFF2-40B4-BE49-F238E27FC236}">
              <a16:creationId xmlns="" xmlns:a16="http://schemas.microsoft.com/office/drawing/2014/main" id="{DF50B281-AD74-4B63-8448-A8233BB28C92}"/>
            </a:ext>
          </a:extLst>
        </xdr:cNvPr>
        <xdr:cNvSpPr/>
      </xdr:nvSpPr>
      <xdr:spPr>
        <a:xfrm>
          <a:off x="19494500" y="106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40495</xdr:rowOff>
    </xdr:from>
    <xdr:to>
      <xdr:col>107</xdr:col>
      <xdr:colOff>50800</xdr:colOff>
      <xdr:row>62</xdr:row>
      <xdr:rowOff>45067</xdr:rowOff>
    </xdr:to>
    <xdr:cxnSp macro="">
      <xdr:nvCxnSpPr>
        <xdr:cNvPr id="517" name="直線コネクタ 516">
          <a:extLst>
            <a:ext uri="{FF2B5EF4-FFF2-40B4-BE49-F238E27FC236}">
              <a16:creationId xmlns="" xmlns:a16="http://schemas.microsoft.com/office/drawing/2014/main" id="{4F7B5793-ACB8-4DC5-BCE5-56840F4EAAB2}"/>
            </a:ext>
          </a:extLst>
        </xdr:cNvPr>
        <xdr:cNvCxnSpPr/>
      </xdr:nvCxnSpPr>
      <xdr:spPr>
        <a:xfrm>
          <a:off x="19545300" y="1067039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157226</xdr:rowOff>
    </xdr:from>
    <xdr:to>
      <xdr:col>98</xdr:col>
      <xdr:colOff>38100</xdr:colOff>
      <xdr:row>62</xdr:row>
      <xdr:rowOff>87376</xdr:rowOff>
    </xdr:to>
    <xdr:sp macro="" textlink="">
      <xdr:nvSpPr>
        <xdr:cNvPr id="518" name="楕円 517">
          <a:extLst>
            <a:ext uri="{FF2B5EF4-FFF2-40B4-BE49-F238E27FC236}">
              <a16:creationId xmlns="" xmlns:a16="http://schemas.microsoft.com/office/drawing/2014/main" id="{C281C760-3E6E-4CFD-A22F-1113851A46EB}"/>
            </a:ext>
          </a:extLst>
        </xdr:cNvPr>
        <xdr:cNvSpPr/>
      </xdr:nvSpPr>
      <xdr:spPr>
        <a:xfrm>
          <a:off x="18605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36576</xdr:rowOff>
    </xdr:from>
    <xdr:to>
      <xdr:col>102</xdr:col>
      <xdr:colOff>114300</xdr:colOff>
      <xdr:row>62</xdr:row>
      <xdr:rowOff>40495</xdr:rowOff>
    </xdr:to>
    <xdr:cxnSp macro="">
      <xdr:nvCxnSpPr>
        <xdr:cNvPr id="519" name="直線コネクタ 518">
          <a:extLst>
            <a:ext uri="{FF2B5EF4-FFF2-40B4-BE49-F238E27FC236}">
              <a16:creationId xmlns="" xmlns:a16="http://schemas.microsoft.com/office/drawing/2014/main" id="{0132F7A9-4E45-4670-80EA-D8E75BD58B19}"/>
            </a:ext>
          </a:extLst>
        </xdr:cNvPr>
        <xdr:cNvCxnSpPr/>
      </xdr:nvCxnSpPr>
      <xdr:spPr>
        <a:xfrm>
          <a:off x="18656300" y="1066647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a:extLst>
            <a:ext uri="{FF2B5EF4-FFF2-40B4-BE49-F238E27FC236}">
              <a16:creationId xmlns="" xmlns:a16="http://schemas.microsoft.com/office/drawing/2014/main" id="{D9711863-AEF8-4B52-A632-947652DD468E}"/>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 xmlns:a16="http://schemas.microsoft.com/office/drawing/2014/main" id="{4B6A770A-74CC-46D7-A72C-778509A1E854}"/>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a:extLst>
            <a:ext uri="{FF2B5EF4-FFF2-40B4-BE49-F238E27FC236}">
              <a16:creationId xmlns="" xmlns:a16="http://schemas.microsoft.com/office/drawing/2014/main" id="{0678B45F-31C6-458E-B191-E966939A1714}"/>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a:extLst>
            <a:ext uri="{FF2B5EF4-FFF2-40B4-BE49-F238E27FC236}">
              <a16:creationId xmlns="" xmlns:a16="http://schemas.microsoft.com/office/drawing/2014/main" id="{0E5A4CB6-EBA0-445D-A225-308DE8B8A498}"/>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91566</xdr:rowOff>
    </xdr:from>
    <xdr:ext cx="469744" cy="259045"/>
    <xdr:sp macro="" textlink="">
      <xdr:nvSpPr>
        <xdr:cNvPr id="524" name="n_1mainValue【学校施設】&#10;一人当たり面積">
          <a:extLst>
            <a:ext uri="{FF2B5EF4-FFF2-40B4-BE49-F238E27FC236}">
              <a16:creationId xmlns="" xmlns:a16="http://schemas.microsoft.com/office/drawing/2014/main" id="{55FBA77A-6EC9-4595-83F6-E467DB630E35}"/>
            </a:ext>
          </a:extLst>
        </xdr:cNvPr>
        <xdr:cNvSpPr txBox="1"/>
      </xdr:nvSpPr>
      <xdr:spPr>
        <a:xfrm>
          <a:off x="21075727" y="1072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86994</xdr:rowOff>
    </xdr:from>
    <xdr:ext cx="469744" cy="259045"/>
    <xdr:sp macro="" textlink="">
      <xdr:nvSpPr>
        <xdr:cNvPr id="525" name="n_2mainValue【学校施設】&#10;一人当たり面積">
          <a:extLst>
            <a:ext uri="{FF2B5EF4-FFF2-40B4-BE49-F238E27FC236}">
              <a16:creationId xmlns="" xmlns:a16="http://schemas.microsoft.com/office/drawing/2014/main" id="{C54B4AB9-F734-4C3E-ABE2-EE247811F266}"/>
            </a:ext>
          </a:extLst>
        </xdr:cNvPr>
        <xdr:cNvSpPr txBox="1"/>
      </xdr:nvSpPr>
      <xdr:spPr>
        <a:xfrm>
          <a:off x="20199427" y="107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82422</xdr:rowOff>
    </xdr:from>
    <xdr:ext cx="469744" cy="259045"/>
    <xdr:sp macro="" textlink="">
      <xdr:nvSpPr>
        <xdr:cNvPr id="526" name="n_3mainValue【学校施設】&#10;一人当たり面積">
          <a:extLst>
            <a:ext uri="{FF2B5EF4-FFF2-40B4-BE49-F238E27FC236}">
              <a16:creationId xmlns="" xmlns:a16="http://schemas.microsoft.com/office/drawing/2014/main" id="{EEC78C34-7F19-4706-B5DD-4BB23A7BFEEC}"/>
            </a:ext>
          </a:extLst>
        </xdr:cNvPr>
        <xdr:cNvSpPr txBox="1"/>
      </xdr:nvSpPr>
      <xdr:spPr>
        <a:xfrm>
          <a:off x="1931042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78503</xdr:rowOff>
    </xdr:from>
    <xdr:ext cx="469744" cy="259045"/>
    <xdr:sp macro="" textlink="">
      <xdr:nvSpPr>
        <xdr:cNvPr id="527" name="n_4mainValue【学校施設】&#10;一人当たり面積">
          <a:extLst>
            <a:ext uri="{FF2B5EF4-FFF2-40B4-BE49-F238E27FC236}">
              <a16:creationId xmlns="" xmlns:a16="http://schemas.microsoft.com/office/drawing/2014/main" id="{6D09C3BF-340C-4775-93DC-5B346D270565}"/>
            </a:ext>
          </a:extLst>
        </xdr:cNvPr>
        <xdr:cNvSpPr txBox="1"/>
      </xdr:nvSpPr>
      <xdr:spPr>
        <a:xfrm>
          <a:off x="18421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 xmlns:a16="http://schemas.microsoft.com/office/drawing/2014/main" id="{CC8DFC08-AA66-4DD8-9D20-AFA9E0D849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 xmlns:a16="http://schemas.microsoft.com/office/drawing/2014/main" id="{28FFFE59-6506-4545-8A60-DC3F8A11D36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 xmlns:a16="http://schemas.microsoft.com/office/drawing/2014/main" id="{66488BB2-0F41-4068-BB73-1C04C691B3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 xmlns:a16="http://schemas.microsoft.com/office/drawing/2014/main" id="{A8B8D9DC-BD0D-4CC9-AD81-DA6F927790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 xmlns:a16="http://schemas.microsoft.com/office/drawing/2014/main" id="{E604943F-592D-4F3D-816D-7BAA07F2F17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 xmlns:a16="http://schemas.microsoft.com/office/drawing/2014/main" id="{33374A4C-7365-4870-BF7D-7D9DE15F7FB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 xmlns:a16="http://schemas.microsoft.com/office/drawing/2014/main" id="{8F1370DA-B3C9-41D9-8883-A8C36A78B8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 xmlns:a16="http://schemas.microsoft.com/office/drawing/2014/main" id="{80E4719F-54C7-4623-A0D7-28B65CCEC74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 xmlns:a16="http://schemas.microsoft.com/office/drawing/2014/main" id="{901A14B9-8DBF-440D-A0ED-5A545996AB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 xmlns:a16="http://schemas.microsoft.com/office/drawing/2014/main" id="{9E34F6B1-B1E3-40B0-B1ED-2FA3653C76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 xmlns:a16="http://schemas.microsoft.com/office/drawing/2014/main" id="{8AA86F53-DF7A-47F9-B980-645354149E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 xmlns:a16="http://schemas.microsoft.com/office/drawing/2014/main" id="{89E8041E-4101-42A1-B65B-39CC10DE24C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 xmlns:a16="http://schemas.microsoft.com/office/drawing/2014/main" id="{6D379C41-8FCC-4ED8-9AA2-A81A183BB97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 xmlns:a16="http://schemas.microsoft.com/office/drawing/2014/main" id="{DCA2B9DE-3038-45C4-ABD3-E5D8C52177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 xmlns:a16="http://schemas.microsoft.com/office/drawing/2014/main" id="{682615AF-D59D-45C7-9694-E9655FD53B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 xmlns:a16="http://schemas.microsoft.com/office/drawing/2014/main" id="{EDE89995-FCA3-4CD7-87F3-6BC54ADF984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 xmlns:a16="http://schemas.microsoft.com/office/drawing/2014/main" id="{AB574690-00F4-409F-B8E9-1DCA3BE58CF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 xmlns:a16="http://schemas.microsoft.com/office/drawing/2014/main" id="{9975AA24-8565-4226-96F6-5A8DBB7322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 xmlns:a16="http://schemas.microsoft.com/office/drawing/2014/main" id="{3A2B7148-BD7C-4B7B-8821-7002DAD305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 xmlns:a16="http://schemas.microsoft.com/office/drawing/2014/main" id="{DB346AB1-849A-43E6-822A-43845D87E8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 xmlns:a16="http://schemas.microsoft.com/office/drawing/2014/main" id="{518BF9E4-7252-4616-84D7-70D8EFC912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 xmlns:a16="http://schemas.microsoft.com/office/drawing/2014/main" id="{40B800F8-6261-4AF8-99A0-65DAA8BA52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 xmlns:a16="http://schemas.microsoft.com/office/drawing/2014/main" id="{FE77E228-3F11-4AF8-99B8-DDDF5F3BD25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 xmlns:a16="http://schemas.microsoft.com/office/drawing/2014/main" id="{86B95517-A49D-4495-A641-DA7A4F7F5B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 xmlns:a16="http://schemas.microsoft.com/office/drawing/2014/main" id="{B4AF298B-4487-4029-8012-C7B4EC9EA7C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 xmlns:a16="http://schemas.microsoft.com/office/drawing/2014/main" id="{920C9872-14B7-4E70-AD58-B1709E1D57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 xmlns:a16="http://schemas.microsoft.com/office/drawing/2014/main" id="{6ADD450A-EA02-4CCF-A550-C8D8C079349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 xmlns:a16="http://schemas.microsoft.com/office/drawing/2014/main" id="{C97047DA-16D6-4672-91FB-5091F442E55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 xmlns:a16="http://schemas.microsoft.com/office/drawing/2014/main" id="{659E3297-9658-43A7-8B01-4CB95214BF0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 xmlns:a16="http://schemas.microsoft.com/office/drawing/2014/main" id="{E1E24505-EB50-4FE6-B4E6-3EE81AC1899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 xmlns:a16="http://schemas.microsoft.com/office/drawing/2014/main" id="{DD6E3A15-7F57-49F4-9E03-E365430657F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 xmlns:a16="http://schemas.microsoft.com/office/drawing/2014/main" id="{A25C6BE5-F450-4C24-82D7-CE083199AD8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 xmlns:a16="http://schemas.microsoft.com/office/drawing/2014/main" id="{B2EE35A1-84FB-4DDF-8F8D-AADDE99F99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 xmlns:a16="http://schemas.microsoft.com/office/drawing/2014/main" id="{D28BB971-F761-422C-9F08-21F325B687C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 xmlns:a16="http://schemas.microsoft.com/office/drawing/2014/main" id="{21A3D64B-DC8F-4581-9739-1E6841CC71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 xmlns:a16="http://schemas.microsoft.com/office/drawing/2014/main" id="{FB5A545C-9277-40B0-85CC-07C50818EFE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 xmlns:a16="http://schemas.microsoft.com/office/drawing/2014/main" id="{2D2D7F4E-BD99-40AF-9290-1D874835DFD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 xmlns:a16="http://schemas.microsoft.com/office/drawing/2014/main" id="{B82F52AD-3797-4B87-BC77-4CFED61E934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 xmlns:a16="http://schemas.microsoft.com/office/drawing/2014/main" id="{D7C39DF1-FD1D-43EF-BAC9-3BEE1192819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 xmlns:a16="http://schemas.microsoft.com/office/drawing/2014/main" id="{240AB5B7-C1CB-4AD4-8BF7-C8E6872102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 xmlns:a16="http://schemas.microsoft.com/office/drawing/2014/main" id="{B19F8F9C-0784-4357-BAF7-59FB0AD509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569" name="直線コネクタ 568">
          <a:extLst>
            <a:ext uri="{FF2B5EF4-FFF2-40B4-BE49-F238E27FC236}">
              <a16:creationId xmlns="" xmlns:a16="http://schemas.microsoft.com/office/drawing/2014/main" id="{7F1A170F-D81B-4998-BBDB-8E9AFBD60AE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0" name="【公民館】&#10;有形固定資産減価償却率最小値テキスト">
          <a:extLst>
            <a:ext uri="{FF2B5EF4-FFF2-40B4-BE49-F238E27FC236}">
              <a16:creationId xmlns="" xmlns:a16="http://schemas.microsoft.com/office/drawing/2014/main" id="{958FF4D2-948E-496B-995D-68B55B06A1E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71" name="直線コネクタ 570">
          <a:extLst>
            <a:ext uri="{FF2B5EF4-FFF2-40B4-BE49-F238E27FC236}">
              <a16:creationId xmlns="" xmlns:a16="http://schemas.microsoft.com/office/drawing/2014/main" id="{CAE60658-25E5-4CAD-A890-073A3B5059A9}"/>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572" name="【公民館】&#10;有形固定資産減価償却率最大値テキスト">
          <a:extLst>
            <a:ext uri="{FF2B5EF4-FFF2-40B4-BE49-F238E27FC236}">
              <a16:creationId xmlns="" xmlns:a16="http://schemas.microsoft.com/office/drawing/2014/main" id="{C14A39B2-3B76-4AB9-8B88-2926C8A9D765}"/>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573" name="直線コネクタ 572">
          <a:extLst>
            <a:ext uri="{FF2B5EF4-FFF2-40B4-BE49-F238E27FC236}">
              <a16:creationId xmlns="" xmlns:a16="http://schemas.microsoft.com/office/drawing/2014/main" id="{56DC4EC7-ADA4-4679-A28A-2CDFEE530277}"/>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574" name="【公民館】&#10;有形固定資産減価償却率平均値テキスト">
          <a:extLst>
            <a:ext uri="{FF2B5EF4-FFF2-40B4-BE49-F238E27FC236}">
              <a16:creationId xmlns="" xmlns:a16="http://schemas.microsoft.com/office/drawing/2014/main" id="{15298F5E-AD77-4461-8D7C-4E387E6E493F}"/>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575" name="フローチャート: 判断 574">
          <a:extLst>
            <a:ext uri="{FF2B5EF4-FFF2-40B4-BE49-F238E27FC236}">
              <a16:creationId xmlns="" xmlns:a16="http://schemas.microsoft.com/office/drawing/2014/main" id="{67F16A40-4D36-46C5-BCBC-A0235EB6E261}"/>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576" name="フローチャート: 判断 575">
          <a:extLst>
            <a:ext uri="{FF2B5EF4-FFF2-40B4-BE49-F238E27FC236}">
              <a16:creationId xmlns="" xmlns:a16="http://schemas.microsoft.com/office/drawing/2014/main" id="{FF413DB6-130D-420C-A72C-F1A04B04424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577" name="フローチャート: 判断 576">
          <a:extLst>
            <a:ext uri="{FF2B5EF4-FFF2-40B4-BE49-F238E27FC236}">
              <a16:creationId xmlns="" xmlns:a16="http://schemas.microsoft.com/office/drawing/2014/main" id="{3F797D28-DC52-409C-819D-E50227812E62}"/>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578" name="フローチャート: 判断 577">
          <a:extLst>
            <a:ext uri="{FF2B5EF4-FFF2-40B4-BE49-F238E27FC236}">
              <a16:creationId xmlns="" xmlns:a16="http://schemas.microsoft.com/office/drawing/2014/main" id="{6D9C726E-ADCD-409C-9679-38090C24ED64}"/>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579" name="フローチャート: 判断 578">
          <a:extLst>
            <a:ext uri="{FF2B5EF4-FFF2-40B4-BE49-F238E27FC236}">
              <a16:creationId xmlns="" xmlns:a16="http://schemas.microsoft.com/office/drawing/2014/main" id="{93993CB0-2888-49D6-B1CE-7C2CB14DD206}"/>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641E9B82-5052-479B-82F9-73E9AF61C1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 xmlns:a16="http://schemas.microsoft.com/office/drawing/2014/main" id="{4013F014-65CD-4266-8BE3-00697BCAC2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 xmlns:a16="http://schemas.microsoft.com/office/drawing/2014/main" id="{A411DA75-40AE-4052-AB2E-D5C1F8DDB7E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 xmlns:a16="http://schemas.microsoft.com/office/drawing/2014/main" id="{9DBC9803-AADE-4A30-9CEF-D5AC95C7318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 xmlns:a16="http://schemas.microsoft.com/office/drawing/2014/main" id="{9F539913-7795-4170-B99D-083E636CB9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123371</xdr:rowOff>
    </xdr:from>
    <xdr:to>
      <xdr:col>85</xdr:col>
      <xdr:colOff>177800</xdr:colOff>
      <xdr:row>107</xdr:row>
      <xdr:rowOff>53521</xdr:rowOff>
    </xdr:to>
    <xdr:sp macro="" textlink="">
      <xdr:nvSpPr>
        <xdr:cNvPr id="585" name="楕円 584">
          <a:extLst>
            <a:ext uri="{FF2B5EF4-FFF2-40B4-BE49-F238E27FC236}">
              <a16:creationId xmlns="" xmlns:a16="http://schemas.microsoft.com/office/drawing/2014/main" id="{E8927296-E2CF-4989-9484-7DB633372589}"/>
            </a:ext>
          </a:extLst>
        </xdr:cNvPr>
        <xdr:cNvSpPr/>
      </xdr:nvSpPr>
      <xdr:spPr>
        <a:xfrm>
          <a:off x="162687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101798</xdr:rowOff>
    </xdr:from>
    <xdr:ext cx="405111" cy="259045"/>
    <xdr:sp macro="" textlink="">
      <xdr:nvSpPr>
        <xdr:cNvPr id="586" name="【公民館】&#10;有形固定資産減価償却率該当値テキスト">
          <a:extLst>
            <a:ext uri="{FF2B5EF4-FFF2-40B4-BE49-F238E27FC236}">
              <a16:creationId xmlns="" xmlns:a16="http://schemas.microsoft.com/office/drawing/2014/main" id="{B9F2A022-50D0-4F71-948E-C9C8D402B01E}"/>
            </a:ext>
          </a:extLst>
        </xdr:cNvPr>
        <xdr:cNvSpPr txBox="1"/>
      </xdr:nvSpPr>
      <xdr:spPr>
        <a:xfrm>
          <a:off x="16357600"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587" name="楕円 586">
          <a:extLst>
            <a:ext uri="{FF2B5EF4-FFF2-40B4-BE49-F238E27FC236}">
              <a16:creationId xmlns="" xmlns:a16="http://schemas.microsoft.com/office/drawing/2014/main" id="{59FEA70D-679D-4258-9147-637B4E44CF6C}"/>
            </a:ext>
          </a:extLst>
        </xdr:cNvPr>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107</xdr:row>
      <xdr:rowOff>2721</xdr:rowOff>
    </xdr:to>
    <xdr:cxnSp macro="">
      <xdr:nvCxnSpPr>
        <xdr:cNvPr id="588" name="直線コネクタ 587">
          <a:extLst>
            <a:ext uri="{FF2B5EF4-FFF2-40B4-BE49-F238E27FC236}">
              <a16:creationId xmlns="" xmlns:a16="http://schemas.microsoft.com/office/drawing/2014/main" id="{30388DEB-6301-4A68-923D-29FA6B9EFDCA}"/>
            </a:ext>
          </a:extLst>
        </xdr:cNvPr>
        <xdr:cNvCxnSpPr/>
      </xdr:nvCxnSpPr>
      <xdr:spPr>
        <a:xfrm>
          <a:off x="15481300" y="183152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56424</xdr:rowOff>
    </xdr:from>
    <xdr:to>
      <xdr:col>76</xdr:col>
      <xdr:colOff>165100</xdr:colOff>
      <xdr:row>106</xdr:row>
      <xdr:rowOff>158024</xdr:rowOff>
    </xdr:to>
    <xdr:sp macro="" textlink="">
      <xdr:nvSpPr>
        <xdr:cNvPr id="589" name="楕円 588">
          <a:extLst>
            <a:ext uri="{FF2B5EF4-FFF2-40B4-BE49-F238E27FC236}">
              <a16:creationId xmlns="" xmlns:a16="http://schemas.microsoft.com/office/drawing/2014/main" id="{4383E0E4-D877-468A-A14C-4196C87C7225}"/>
            </a:ext>
          </a:extLst>
        </xdr:cNvPr>
        <xdr:cNvSpPr/>
      </xdr:nvSpPr>
      <xdr:spPr>
        <a:xfrm>
          <a:off x="14541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107224</xdr:rowOff>
    </xdr:from>
    <xdr:to>
      <xdr:col>81</xdr:col>
      <xdr:colOff>50800</xdr:colOff>
      <xdr:row>106</xdr:row>
      <xdr:rowOff>141514</xdr:rowOff>
    </xdr:to>
    <xdr:cxnSp macro="">
      <xdr:nvCxnSpPr>
        <xdr:cNvPr id="590" name="直線コネクタ 589">
          <a:extLst>
            <a:ext uri="{FF2B5EF4-FFF2-40B4-BE49-F238E27FC236}">
              <a16:creationId xmlns="" xmlns:a16="http://schemas.microsoft.com/office/drawing/2014/main" id="{8010C1CC-5A87-4EF9-91F5-E4E5EBBC0504}"/>
            </a:ext>
          </a:extLst>
        </xdr:cNvPr>
        <xdr:cNvCxnSpPr/>
      </xdr:nvCxnSpPr>
      <xdr:spPr>
        <a:xfrm>
          <a:off x="14592300" y="182809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23768</xdr:rowOff>
    </xdr:from>
    <xdr:to>
      <xdr:col>72</xdr:col>
      <xdr:colOff>38100</xdr:colOff>
      <xdr:row>106</xdr:row>
      <xdr:rowOff>125368</xdr:rowOff>
    </xdr:to>
    <xdr:sp macro="" textlink="">
      <xdr:nvSpPr>
        <xdr:cNvPr id="591" name="楕円 590">
          <a:extLst>
            <a:ext uri="{FF2B5EF4-FFF2-40B4-BE49-F238E27FC236}">
              <a16:creationId xmlns="" xmlns:a16="http://schemas.microsoft.com/office/drawing/2014/main" id="{26A9B062-DD8A-4A8E-80BF-A98A271355BD}"/>
            </a:ext>
          </a:extLst>
        </xdr:cNvPr>
        <xdr:cNvSpPr/>
      </xdr:nvSpPr>
      <xdr:spPr>
        <a:xfrm>
          <a:off x="13652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74568</xdr:rowOff>
    </xdr:from>
    <xdr:to>
      <xdr:col>76</xdr:col>
      <xdr:colOff>114300</xdr:colOff>
      <xdr:row>106</xdr:row>
      <xdr:rowOff>107224</xdr:rowOff>
    </xdr:to>
    <xdr:cxnSp macro="">
      <xdr:nvCxnSpPr>
        <xdr:cNvPr id="592" name="直線コネクタ 591">
          <a:extLst>
            <a:ext uri="{FF2B5EF4-FFF2-40B4-BE49-F238E27FC236}">
              <a16:creationId xmlns="" xmlns:a16="http://schemas.microsoft.com/office/drawing/2014/main" id="{6D96F2CD-5D98-4FCA-88E0-F1744AC75082}"/>
            </a:ext>
          </a:extLst>
        </xdr:cNvPr>
        <xdr:cNvCxnSpPr/>
      </xdr:nvCxnSpPr>
      <xdr:spPr>
        <a:xfrm>
          <a:off x="13703300" y="182482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18869</xdr:rowOff>
    </xdr:from>
    <xdr:to>
      <xdr:col>67</xdr:col>
      <xdr:colOff>101600</xdr:colOff>
      <xdr:row>106</xdr:row>
      <xdr:rowOff>120469</xdr:rowOff>
    </xdr:to>
    <xdr:sp macro="" textlink="">
      <xdr:nvSpPr>
        <xdr:cNvPr id="593" name="楕円 592">
          <a:extLst>
            <a:ext uri="{FF2B5EF4-FFF2-40B4-BE49-F238E27FC236}">
              <a16:creationId xmlns="" xmlns:a16="http://schemas.microsoft.com/office/drawing/2014/main" id="{D1404587-5029-4237-9A75-8030A964CAB1}"/>
            </a:ext>
          </a:extLst>
        </xdr:cNvPr>
        <xdr:cNvSpPr/>
      </xdr:nvSpPr>
      <xdr:spPr>
        <a:xfrm>
          <a:off x="12763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69669</xdr:rowOff>
    </xdr:from>
    <xdr:to>
      <xdr:col>71</xdr:col>
      <xdr:colOff>177800</xdr:colOff>
      <xdr:row>106</xdr:row>
      <xdr:rowOff>74568</xdr:rowOff>
    </xdr:to>
    <xdr:cxnSp macro="">
      <xdr:nvCxnSpPr>
        <xdr:cNvPr id="594" name="直線コネクタ 593">
          <a:extLst>
            <a:ext uri="{FF2B5EF4-FFF2-40B4-BE49-F238E27FC236}">
              <a16:creationId xmlns="" xmlns:a16="http://schemas.microsoft.com/office/drawing/2014/main" id="{FFAA161C-0E46-41C8-9676-3A36FA4F7D2A}"/>
            </a:ext>
          </a:extLst>
        </xdr:cNvPr>
        <xdr:cNvCxnSpPr/>
      </xdr:nvCxnSpPr>
      <xdr:spPr>
        <a:xfrm>
          <a:off x="12814300" y="182433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595" name="n_1aveValue【公民館】&#10;有形固定資産減価償却率">
          <a:extLst>
            <a:ext uri="{FF2B5EF4-FFF2-40B4-BE49-F238E27FC236}">
              <a16:creationId xmlns="" xmlns:a16="http://schemas.microsoft.com/office/drawing/2014/main" id="{9F0884C2-38C9-4E58-93D0-E9E4C8FEB308}"/>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596" name="n_2aveValue【公民館】&#10;有形固定資産減価償却率">
          <a:extLst>
            <a:ext uri="{FF2B5EF4-FFF2-40B4-BE49-F238E27FC236}">
              <a16:creationId xmlns="" xmlns:a16="http://schemas.microsoft.com/office/drawing/2014/main" id="{B421D19D-D34B-4A25-801F-8292653DA256}"/>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597" name="n_3aveValue【公民館】&#10;有形固定資産減価償却率">
          <a:extLst>
            <a:ext uri="{FF2B5EF4-FFF2-40B4-BE49-F238E27FC236}">
              <a16:creationId xmlns="" xmlns:a16="http://schemas.microsoft.com/office/drawing/2014/main" id="{A4FABD89-FE41-47AF-846B-879B93D72E49}"/>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598" name="n_4aveValue【公民館】&#10;有形固定資産減価償却率">
          <a:extLst>
            <a:ext uri="{FF2B5EF4-FFF2-40B4-BE49-F238E27FC236}">
              <a16:creationId xmlns="" xmlns:a16="http://schemas.microsoft.com/office/drawing/2014/main" id="{CF7BE142-29A4-4C6C-A07A-A185E2744FDD}"/>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599" name="n_1mainValue【公民館】&#10;有形固定資産減価償却率">
          <a:extLst>
            <a:ext uri="{FF2B5EF4-FFF2-40B4-BE49-F238E27FC236}">
              <a16:creationId xmlns="" xmlns:a16="http://schemas.microsoft.com/office/drawing/2014/main" id="{78DF3D6F-38AD-4C93-B98C-C2F6B279812D}"/>
            </a:ext>
          </a:extLst>
        </xdr:cNvPr>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149151</xdr:rowOff>
    </xdr:from>
    <xdr:ext cx="405111" cy="259045"/>
    <xdr:sp macro="" textlink="">
      <xdr:nvSpPr>
        <xdr:cNvPr id="600" name="n_2mainValue【公民館】&#10;有形固定資産減価償却率">
          <a:extLst>
            <a:ext uri="{FF2B5EF4-FFF2-40B4-BE49-F238E27FC236}">
              <a16:creationId xmlns="" xmlns:a16="http://schemas.microsoft.com/office/drawing/2014/main" id="{B3C000C0-5416-4E38-A8AF-EC49BD1AD811}"/>
            </a:ext>
          </a:extLst>
        </xdr:cNvPr>
        <xdr:cNvSpPr txBox="1"/>
      </xdr:nvSpPr>
      <xdr:spPr>
        <a:xfrm>
          <a:off x="14389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116495</xdr:rowOff>
    </xdr:from>
    <xdr:ext cx="405111" cy="259045"/>
    <xdr:sp macro="" textlink="">
      <xdr:nvSpPr>
        <xdr:cNvPr id="601" name="n_3mainValue【公民館】&#10;有形固定資産減価償却率">
          <a:extLst>
            <a:ext uri="{FF2B5EF4-FFF2-40B4-BE49-F238E27FC236}">
              <a16:creationId xmlns="" xmlns:a16="http://schemas.microsoft.com/office/drawing/2014/main" id="{7337E54D-C1BF-42FE-A52A-76B3A8248F63}"/>
            </a:ext>
          </a:extLst>
        </xdr:cNvPr>
        <xdr:cNvSpPr txBox="1"/>
      </xdr:nvSpPr>
      <xdr:spPr>
        <a:xfrm>
          <a:off x="13500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111596</xdr:rowOff>
    </xdr:from>
    <xdr:ext cx="405111" cy="259045"/>
    <xdr:sp macro="" textlink="">
      <xdr:nvSpPr>
        <xdr:cNvPr id="602" name="n_4mainValue【公民館】&#10;有形固定資産減価償却率">
          <a:extLst>
            <a:ext uri="{FF2B5EF4-FFF2-40B4-BE49-F238E27FC236}">
              <a16:creationId xmlns="" xmlns:a16="http://schemas.microsoft.com/office/drawing/2014/main" id="{F70DBF8F-9A7F-4DBB-AE06-57F829900E8F}"/>
            </a:ext>
          </a:extLst>
        </xdr:cNvPr>
        <xdr:cNvSpPr txBox="1"/>
      </xdr:nvSpPr>
      <xdr:spPr>
        <a:xfrm>
          <a:off x="12611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 xmlns:a16="http://schemas.microsoft.com/office/drawing/2014/main" id="{AC29F3C0-69D7-4883-B600-AFC4842F05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 xmlns:a16="http://schemas.microsoft.com/office/drawing/2014/main" id="{EA99F6CD-99CC-4615-95FC-A2629B8124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 xmlns:a16="http://schemas.microsoft.com/office/drawing/2014/main" id="{55626F04-0271-4618-88C2-EB3B2A10A8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 xmlns:a16="http://schemas.microsoft.com/office/drawing/2014/main" id="{2304A5BF-9954-40DF-8824-A041D99719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 xmlns:a16="http://schemas.microsoft.com/office/drawing/2014/main" id="{D6F10F7D-424F-4B12-9D10-E0278FAC0B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 xmlns:a16="http://schemas.microsoft.com/office/drawing/2014/main" id="{375DE2C9-8F4F-4FE9-B2A0-D90EF7B20C9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 xmlns:a16="http://schemas.microsoft.com/office/drawing/2014/main" id="{653D15AF-C0C4-4329-B954-3019838D9C2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 xmlns:a16="http://schemas.microsoft.com/office/drawing/2014/main" id="{BE0A13EA-D8E3-449C-AD89-99D6F5418E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 xmlns:a16="http://schemas.microsoft.com/office/drawing/2014/main" id="{CA575E05-6CEA-4A2D-8E26-E31F186DC7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 xmlns:a16="http://schemas.microsoft.com/office/drawing/2014/main" id="{D12E1AC7-0EEA-47E9-9DB2-D3C9888ACD0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 xmlns:a16="http://schemas.microsoft.com/office/drawing/2014/main" id="{FED86B62-CE76-46EA-A4C2-E9DE7B9B204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 xmlns:a16="http://schemas.microsoft.com/office/drawing/2014/main" id="{B7AEBB7E-94F5-4D0B-A0A2-13F53C44429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 xmlns:a16="http://schemas.microsoft.com/office/drawing/2014/main" id="{3B9770EE-4518-45BB-AEBE-2F4870DA3D0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 xmlns:a16="http://schemas.microsoft.com/office/drawing/2014/main" id="{8C42308D-6CC8-4652-AC10-3BCA164746A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 xmlns:a16="http://schemas.microsoft.com/office/drawing/2014/main" id="{A58992C0-E1D3-40B6-99A6-B3942106C17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 xmlns:a16="http://schemas.microsoft.com/office/drawing/2014/main" id="{92A92BD6-09A4-4465-9FEA-6C480DABDA1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 xmlns:a16="http://schemas.microsoft.com/office/drawing/2014/main" id="{87E2C718-613A-49E7-9B53-8969684B128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 xmlns:a16="http://schemas.microsoft.com/office/drawing/2014/main" id="{2C8DDD46-7AE1-48F7-9277-6D3BB4B74D3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 xmlns:a16="http://schemas.microsoft.com/office/drawing/2014/main" id="{F47A4131-614E-4577-9F4F-3D85732355C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 xmlns:a16="http://schemas.microsoft.com/office/drawing/2014/main" id="{F3F2EC35-EE52-4C39-ADEE-A88E82C4346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 xmlns:a16="http://schemas.microsoft.com/office/drawing/2014/main" id="{F039CB62-826F-464C-922A-CFEC0E90204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 xmlns:a16="http://schemas.microsoft.com/office/drawing/2014/main" id="{62A4FED6-625F-454F-A963-D0782D5FDC0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 xmlns:a16="http://schemas.microsoft.com/office/drawing/2014/main" id="{47AA43A9-8D8C-4A56-8685-E7BD31BFF0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 xmlns:a16="http://schemas.microsoft.com/office/drawing/2014/main" id="{324DA092-1BAE-4B0E-A7F9-9374E1A602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 xmlns:a16="http://schemas.microsoft.com/office/drawing/2014/main" id="{6098A7A3-B001-43F8-8BE7-B58FEC013D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628" name="直線コネクタ 627">
          <a:extLst>
            <a:ext uri="{FF2B5EF4-FFF2-40B4-BE49-F238E27FC236}">
              <a16:creationId xmlns="" xmlns:a16="http://schemas.microsoft.com/office/drawing/2014/main" id="{38CAC4C8-6327-4D30-B01F-8B4651DCEFF1}"/>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629" name="【公民館】&#10;一人当たり面積最小値テキスト">
          <a:extLst>
            <a:ext uri="{FF2B5EF4-FFF2-40B4-BE49-F238E27FC236}">
              <a16:creationId xmlns="" xmlns:a16="http://schemas.microsoft.com/office/drawing/2014/main" id="{B1348407-2BBD-4F73-908F-941F193943A5}"/>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630" name="直線コネクタ 629">
          <a:extLst>
            <a:ext uri="{FF2B5EF4-FFF2-40B4-BE49-F238E27FC236}">
              <a16:creationId xmlns="" xmlns:a16="http://schemas.microsoft.com/office/drawing/2014/main" id="{15679732-514A-4980-9A90-0FD7E1EE6436}"/>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631" name="【公民館】&#10;一人当たり面積最大値テキスト">
          <a:extLst>
            <a:ext uri="{FF2B5EF4-FFF2-40B4-BE49-F238E27FC236}">
              <a16:creationId xmlns="" xmlns:a16="http://schemas.microsoft.com/office/drawing/2014/main" id="{48D0DFA5-88C1-43C8-B27C-19DF53D74CE2}"/>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632" name="直線コネクタ 631">
          <a:extLst>
            <a:ext uri="{FF2B5EF4-FFF2-40B4-BE49-F238E27FC236}">
              <a16:creationId xmlns="" xmlns:a16="http://schemas.microsoft.com/office/drawing/2014/main" id="{E86008BB-2DD3-44D7-8A71-B38D1CAE2C43}"/>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633" name="【公民館】&#10;一人当たり面積平均値テキスト">
          <a:extLst>
            <a:ext uri="{FF2B5EF4-FFF2-40B4-BE49-F238E27FC236}">
              <a16:creationId xmlns="" xmlns:a16="http://schemas.microsoft.com/office/drawing/2014/main" id="{2398F607-BED9-40A2-A6A0-CC94A5549818}"/>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634" name="フローチャート: 判断 633">
          <a:extLst>
            <a:ext uri="{FF2B5EF4-FFF2-40B4-BE49-F238E27FC236}">
              <a16:creationId xmlns="" xmlns:a16="http://schemas.microsoft.com/office/drawing/2014/main" id="{2A1F902F-457F-49CB-BD60-7E8F413233A3}"/>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635" name="フローチャート: 判断 634">
          <a:extLst>
            <a:ext uri="{FF2B5EF4-FFF2-40B4-BE49-F238E27FC236}">
              <a16:creationId xmlns="" xmlns:a16="http://schemas.microsoft.com/office/drawing/2014/main" id="{551A5E8C-2BF2-477D-A48F-F4412FFA2A64}"/>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636" name="フローチャート: 判断 635">
          <a:extLst>
            <a:ext uri="{FF2B5EF4-FFF2-40B4-BE49-F238E27FC236}">
              <a16:creationId xmlns="" xmlns:a16="http://schemas.microsoft.com/office/drawing/2014/main" id="{07B3EB9C-37DA-4972-8FBD-BC2CC33B85D2}"/>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37" name="フローチャート: 判断 636">
          <a:extLst>
            <a:ext uri="{FF2B5EF4-FFF2-40B4-BE49-F238E27FC236}">
              <a16:creationId xmlns="" xmlns:a16="http://schemas.microsoft.com/office/drawing/2014/main" id="{FDA80F6D-7F80-4F82-9D74-A4880F78B1B2}"/>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638" name="フローチャート: 判断 637">
          <a:extLst>
            <a:ext uri="{FF2B5EF4-FFF2-40B4-BE49-F238E27FC236}">
              <a16:creationId xmlns="" xmlns:a16="http://schemas.microsoft.com/office/drawing/2014/main" id="{550147F9-E7FC-4871-9C30-BAE030AB6266}"/>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 xmlns:a16="http://schemas.microsoft.com/office/drawing/2014/main" id="{9D48B873-5B7B-409A-9D11-BDC0D4168F1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 xmlns:a16="http://schemas.microsoft.com/office/drawing/2014/main" id="{AA439107-FD83-4515-8C11-906C64566F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 xmlns:a16="http://schemas.microsoft.com/office/drawing/2014/main" id="{944A6ECF-86BA-42CF-9632-79E9CE9601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 xmlns:a16="http://schemas.microsoft.com/office/drawing/2014/main" id="{70F44EA0-3156-47EF-89C0-EA766E5C0C4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 xmlns:a16="http://schemas.microsoft.com/office/drawing/2014/main" id="{D6B5FD6A-C472-4000-9B83-78014210A6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644" name="楕円 643">
          <a:extLst>
            <a:ext uri="{FF2B5EF4-FFF2-40B4-BE49-F238E27FC236}">
              <a16:creationId xmlns="" xmlns:a16="http://schemas.microsoft.com/office/drawing/2014/main" id="{5DC1EF36-D251-47A2-A9D4-F3464441EBE3}"/>
            </a:ext>
          </a:extLst>
        </xdr:cNvPr>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645" name="【公民館】&#10;一人当たり面積該当値テキスト">
          <a:extLst>
            <a:ext uri="{FF2B5EF4-FFF2-40B4-BE49-F238E27FC236}">
              <a16:creationId xmlns="" xmlns:a16="http://schemas.microsoft.com/office/drawing/2014/main" id="{53B80816-C266-4B69-9B16-4ECAC1CB80DE}"/>
            </a:ext>
          </a:extLst>
        </xdr:cNvPr>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646" name="楕円 645">
          <a:extLst>
            <a:ext uri="{FF2B5EF4-FFF2-40B4-BE49-F238E27FC236}">
              <a16:creationId xmlns="" xmlns:a16="http://schemas.microsoft.com/office/drawing/2014/main" id="{9281674C-0A19-42F2-B5C5-EC0D6563C727}"/>
            </a:ext>
          </a:extLst>
        </xdr:cNvPr>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162742</xdr:rowOff>
    </xdr:to>
    <xdr:cxnSp macro="">
      <xdr:nvCxnSpPr>
        <xdr:cNvPr id="647" name="直線コネクタ 646">
          <a:extLst>
            <a:ext uri="{FF2B5EF4-FFF2-40B4-BE49-F238E27FC236}">
              <a16:creationId xmlns="" xmlns:a16="http://schemas.microsoft.com/office/drawing/2014/main" id="{5ACA6862-2707-41BC-B88D-53D6CA56F6A8}"/>
            </a:ext>
          </a:extLst>
        </xdr:cNvPr>
        <xdr:cNvCxnSpPr/>
      </xdr:nvCxnSpPr>
      <xdr:spPr>
        <a:xfrm>
          <a:off x="21323300" y="18507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648" name="楕円 647">
          <a:extLst>
            <a:ext uri="{FF2B5EF4-FFF2-40B4-BE49-F238E27FC236}">
              <a16:creationId xmlns="" xmlns:a16="http://schemas.microsoft.com/office/drawing/2014/main" id="{3ACA61EB-10C2-4135-96AB-140C33ADE7C2}"/>
            </a:ext>
          </a:extLst>
        </xdr:cNvPr>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162742</xdr:rowOff>
    </xdr:to>
    <xdr:cxnSp macro="">
      <xdr:nvCxnSpPr>
        <xdr:cNvPr id="649" name="直線コネクタ 648">
          <a:extLst>
            <a:ext uri="{FF2B5EF4-FFF2-40B4-BE49-F238E27FC236}">
              <a16:creationId xmlns="" xmlns:a16="http://schemas.microsoft.com/office/drawing/2014/main" id="{2059E6A5-A2F3-4DD8-AFBB-4C67B7543B43}"/>
            </a:ext>
          </a:extLst>
        </xdr:cNvPr>
        <xdr:cNvCxnSpPr/>
      </xdr:nvCxnSpPr>
      <xdr:spPr>
        <a:xfrm>
          <a:off x="20434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650" name="楕円 649">
          <a:extLst>
            <a:ext uri="{FF2B5EF4-FFF2-40B4-BE49-F238E27FC236}">
              <a16:creationId xmlns="" xmlns:a16="http://schemas.microsoft.com/office/drawing/2014/main" id="{8F239D5F-AA17-48EC-A62E-F6AE80231968}"/>
            </a:ext>
          </a:extLst>
        </xdr:cNvPr>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159476</xdr:rowOff>
    </xdr:from>
    <xdr:to>
      <xdr:col>107</xdr:col>
      <xdr:colOff>50800</xdr:colOff>
      <xdr:row>107</xdr:row>
      <xdr:rowOff>162742</xdr:rowOff>
    </xdr:to>
    <xdr:cxnSp macro="">
      <xdr:nvCxnSpPr>
        <xdr:cNvPr id="651" name="直線コネクタ 650">
          <a:extLst>
            <a:ext uri="{FF2B5EF4-FFF2-40B4-BE49-F238E27FC236}">
              <a16:creationId xmlns="" xmlns:a16="http://schemas.microsoft.com/office/drawing/2014/main" id="{FF06F217-7409-4374-ABF2-A0526322CAFD}"/>
            </a:ext>
          </a:extLst>
        </xdr:cNvPr>
        <xdr:cNvCxnSpPr/>
      </xdr:nvCxnSpPr>
      <xdr:spPr>
        <a:xfrm>
          <a:off x="19545300" y="185046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108676</xdr:rowOff>
    </xdr:from>
    <xdr:to>
      <xdr:col>98</xdr:col>
      <xdr:colOff>38100</xdr:colOff>
      <xdr:row>108</xdr:row>
      <xdr:rowOff>38826</xdr:rowOff>
    </xdr:to>
    <xdr:sp macro="" textlink="">
      <xdr:nvSpPr>
        <xdr:cNvPr id="652" name="楕円 651">
          <a:extLst>
            <a:ext uri="{FF2B5EF4-FFF2-40B4-BE49-F238E27FC236}">
              <a16:creationId xmlns="" xmlns:a16="http://schemas.microsoft.com/office/drawing/2014/main" id="{E9691A7F-FFA0-4D43-A73C-924991C48363}"/>
            </a:ext>
          </a:extLst>
        </xdr:cNvPr>
        <xdr:cNvSpPr/>
      </xdr:nvSpPr>
      <xdr:spPr>
        <a:xfrm>
          <a:off x="18605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159476</xdr:rowOff>
    </xdr:from>
    <xdr:to>
      <xdr:col>102</xdr:col>
      <xdr:colOff>114300</xdr:colOff>
      <xdr:row>107</xdr:row>
      <xdr:rowOff>159476</xdr:rowOff>
    </xdr:to>
    <xdr:cxnSp macro="">
      <xdr:nvCxnSpPr>
        <xdr:cNvPr id="653" name="直線コネクタ 652">
          <a:extLst>
            <a:ext uri="{FF2B5EF4-FFF2-40B4-BE49-F238E27FC236}">
              <a16:creationId xmlns="" xmlns:a16="http://schemas.microsoft.com/office/drawing/2014/main" id="{58A9637F-1A67-4D44-96A7-50C05BC2A16F}"/>
            </a:ext>
          </a:extLst>
        </xdr:cNvPr>
        <xdr:cNvCxnSpPr/>
      </xdr:nvCxnSpPr>
      <xdr:spPr>
        <a:xfrm>
          <a:off x="18656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654" name="n_1aveValue【公民館】&#10;一人当たり面積">
          <a:extLst>
            <a:ext uri="{FF2B5EF4-FFF2-40B4-BE49-F238E27FC236}">
              <a16:creationId xmlns="" xmlns:a16="http://schemas.microsoft.com/office/drawing/2014/main" id="{B0066F31-EB93-419F-A152-9A07016DD959}"/>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655" name="n_2aveValue【公民館】&#10;一人当たり面積">
          <a:extLst>
            <a:ext uri="{FF2B5EF4-FFF2-40B4-BE49-F238E27FC236}">
              <a16:creationId xmlns="" xmlns:a16="http://schemas.microsoft.com/office/drawing/2014/main" id="{1EB70318-5274-4017-B9C5-020B63DE1C3C}"/>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656" name="n_3aveValue【公民館】&#10;一人当たり面積">
          <a:extLst>
            <a:ext uri="{FF2B5EF4-FFF2-40B4-BE49-F238E27FC236}">
              <a16:creationId xmlns="" xmlns:a16="http://schemas.microsoft.com/office/drawing/2014/main" id="{6F33F95E-5FEC-4B87-8495-85ED33CE44B2}"/>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657" name="n_4aveValue【公民館】&#10;一人当たり面積">
          <a:extLst>
            <a:ext uri="{FF2B5EF4-FFF2-40B4-BE49-F238E27FC236}">
              <a16:creationId xmlns="" xmlns:a16="http://schemas.microsoft.com/office/drawing/2014/main" id="{11D9EEA7-D873-42D5-9D71-AD1C0DBC4F40}"/>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658" name="n_1mainValue【公民館】&#10;一人当たり面積">
          <a:extLst>
            <a:ext uri="{FF2B5EF4-FFF2-40B4-BE49-F238E27FC236}">
              <a16:creationId xmlns="" xmlns:a16="http://schemas.microsoft.com/office/drawing/2014/main" id="{1E25E5CF-8F6B-4885-8C9A-7E65D8431E85}"/>
            </a:ext>
          </a:extLst>
        </xdr:cNvPr>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659" name="n_2mainValue【公民館】&#10;一人当たり面積">
          <a:extLst>
            <a:ext uri="{FF2B5EF4-FFF2-40B4-BE49-F238E27FC236}">
              <a16:creationId xmlns="" xmlns:a16="http://schemas.microsoft.com/office/drawing/2014/main" id="{9444BE28-37DE-4ED0-A6A9-8052F1F86BD1}"/>
            </a:ext>
          </a:extLst>
        </xdr:cNvPr>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660" name="n_3mainValue【公民館】&#10;一人当たり面積">
          <a:extLst>
            <a:ext uri="{FF2B5EF4-FFF2-40B4-BE49-F238E27FC236}">
              <a16:creationId xmlns="" xmlns:a16="http://schemas.microsoft.com/office/drawing/2014/main" id="{5E11F88C-93E9-4C15-A714-5D6C97B25F73}"/>
            </a:ext>
          </a:extLst>
        </xdr:cNvPr>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29953</xdr:rowOff>
    </xdr:from>
    <xdr:ext cx="469744" cy="259045"/>
    <xdr:sp macro="" textlink="">
      <xdr:nvSpPr>
        <xdr:cNvPr id="661" name="n_4mainValue【公民館】&#10;一人当たり面積">
          <a:extLst>
            <a:ext uri="{FF2B5EF4-FFF2-40B4-BE49-F238E27FC236}">
              <a16:creationId xmlns="" xmlns:a16="http://schemas.microsoft.com/office/drawing/2014/main" id="{12DA8C70-F1ED-45E3-9ADE-55E53635848B}"/>
            </a:ext>
          </a:extLst>
        </xdr:cNvPr>
        <xdr:cNvSpPr txBox="1"/>
      </xdr:nvSpPr>
      <xdr:spPr>
        <a:xfrm>
          <a:off x="18421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 xmlns:a16="http://schemas.microsoft.com/office/drawing/2014/main" id="{CE072A46-CAC9-45BF-95B7-81E7BF62D74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 xmlns:a16="http://schemas.microsoft.com/office/drawing/2014/main" id="{54F2C7D9-A9D9-42FA-8E29-5D81ADC22B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 xmlns:a16="http://schemas.microsoft.com/office/drawing/2014/main" id="{7B8AECCF-8F81-4F90-B8A7-1D126A56D5A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学校施設は、計画的に行ってきた小中学校の大規模改修・耐震化工事が平成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年度に完了し、類似団体と比較して有形固定資産減価償却率が低くなっている。しかし、保育所施設の有形固定資産減価償却率は類似団体平均を大きく超えて</a:t>
          </a:r>
          <a:r>
            <a:rPr lang="ja-JP" altLang="en-US" sz="1100" b="0" i="0" baseline="0">
              <a:solidFill>
                <a:schemeClr val="dk1"/>
              </a:solidFill>
              <a:effectLst/>
              <a:latin typeface="+mn-lt"/>
              <a:ea typeface="+mn-ea"/>
              <a:cs typeface="+mn-cs"/>
            </a:rPr>
            <a:t>おり、令和５年度から、老朽化の激しい町立保育所の建て替え（新築工事）を行っている。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また、人口密度が高い町のため、資産を一人当たりに配当すると類似団体平均よりも低くなっている傾向がある。今後は、老朽化した施設の除却も視野に入れつつ将来負担比率を悪化させないように、計画的に施設管理を進めていく。</a:t>
          </a:r>
          <a:endParaRPr lang="ja-JP" altLang="ja-JP" sz="1400">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F30D1ACE-F222-4C27-9984-CC645BDFEA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59560965-61A6-418F-905F-9C8B7F0E48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CCCF2A4A-D5DB-4D21-9974-2EC06AB248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A4C8B9DB-D5CC-484C-AD01-ACC7D5C7FA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4300758C-B7ED-42B6-8C7C-FA8C4D4DCD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8CEF5F8-2410-4842-B59F-4D23BD14DCF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F2E91D1-D155-40E6-A077-B1C0A2B6B0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996582F-F022-428D-A502-077C346CA6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F166C59E-65B0-43F7-817F-CA9D6466B0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656BDDBD-6C89-4E64-86B5-A9E67B0202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46,572
45,908
8.69
18,838,917
17,524,315
1,314,602
9,623,297
10,296,845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B5D64E59-B6B9-436C-A93B-EBFD085C97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9B088D15-BB3C-4BB8-B5D0-373070FE15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1BB1018F-5371-44A2-BB4C-9F7CC23217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1A54211-79B4-4C30-9880-AB629EFBAD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F49314E-AE75-4A31-BE6F-D61A1F5D71F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23395242-4358-47E6-B438-C825063369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BEA1AF8-323E-4E8C-ADF0-92C6C44104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75830107-8D74-432B-8502-479DEAC4CA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CE68DF9-E6CC-4CF5-AA33-CB23AE4B3F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55597D49-5C09-41EE-9232-95BE8F197B5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D85DAF93-B3AD-466F-BC2B-56E956C881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3DDFFF4D-6E42-4E98-9636-4D05035101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1FB90A7B-2B07-48B3-91F4-18A333ACCD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C1392A85-1EBF-47F1-8DF3-ECA4E9C85D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E69EE949-EB8D-4778-B2C5-C5518C70A8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1B1BFE2-E15F-40BC-999A-F8567B4277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D37061A-2C97-4577-AEB5-44EF3A9443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6E17E4BB-EE7A-4658-8E70-1DD08C2369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84D1949-AB1E-40AF-912F-4E43DE4C51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DEBB2181-3E38-4302-8E6F-F3CB773BF9D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7F3BCD94-CAF5-4FD7-9A29-D684CB3812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3F91A6F-8B69-45DB-BDCE-201F186573E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85810CF8-FEF5-4065-8DFB-227DAD827C6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9B6B879B-5111-4426-A2F7-065F0DAAE12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DA95C51E-6A9C-4765-8A8A-16BF8F273DD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A7158FE6-2113-4907-905C-177EE7FB08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AECE53E5-AAFE-4FB6-A3E9-DB63A3EC73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826BC916-12BD-4507-BC70-6823C214C1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DE7DFC94-2D9E-4B89-8918-82819D59817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982B4D63-1237-4DD9-ABBC-8D4470D7E5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FA023774-DAF7-465E-9C97-EB1CC7B9759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FAF74C09-E246-4697-8A0C-E3710C5BF9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2CFCAC94-C79B-405B-BC8B-6B5B960786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1032B70A-2A6D-44DE-9F6C-DF973B65399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93D1BFFE-F954-40A3-9813-52E45E5EBE7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FB6063CE-2898-47A7-A4B9-34AF5FF577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4D764413-FB45-4C7E-B021-6907BF06EB9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723FDACB-9855-49A8-8ACF-A8809D1BB6D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CA98D647-A8F5-4210-9C53-787AEDE84E1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68D5CB9E-25B8-4BEA-8628-D306D595AD8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D580009C-4BE6-4050-9073-D2DEFB12A6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263800C9-DE0F-44E7-8E41-9B18789BCB3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B3DA24A6-CCDF-49E4-BAAF-C9CF33953AB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A0ACEB27-66B7-4042-92FB-7873323C9A5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CD69BA56-3862-45D8-BFAF-6A1E0FBFC5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1A6F16AB-9C1E-4F47-9078-90494CCCB6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 xmlns:a16="http://schemas.microsoft.com/office/drawing/2014/main" id="{36F0EF0E-7C50-46B3-B2F9-63420AF46E88}"/>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FB302140-476C-4A40-8ECA-020B6A7EEDC6}"/>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 xmlns:a16="http://schemas.microsoft.com/office/drawing/2014/main" id="{1B7D87BC-CD4D-4AA6-BAAE-B03810B1320C}"/>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F7D8E7F7-3AA5-44F6-B697-A84354FA9A0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 xmlns:a16="http://schemas.microsoft.com/office/drawing/2014/main" id="{44EBC32F-7699-4CC8-B840-71FF377C6DD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F243C7DC-F09E-465E-9634-338482024DF3}"/>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 xmlns:a16="http://schemas.microsoft.com/office/drawing/2014/main" id="{B2355D05-3978-470D-A9D4-7810CA8FFB2D}"/>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 xmlns:a16="http://schemas.microsoft.com/office/drawing/2014/main" id="{85810D78-905D-4771-BE5F-811433B3672D}"/>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 xmlns:a16="http://schemas.microsoft.com/office/drawing/2014/main" id="{0382B1A3-2F52-4F09-831D-0EFE1EC6CDFF}"/>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 xmlns:a16="http://schemas.microsoft.com/office/drawing/2014/main" id="{404C2C8B-BA02-4943-A017-9F3724831F4D}"/>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 xmlns:a16="http://schemas.microsoft.com/office/drawing/2014/main" id="{29A2B377-A296-4E9B-8F62-05A0DE3B82A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C34BCD8-4FD7-4C29-9E56-14EC8036D6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8FCF062D-A927-4F0D-87CF-C1F9D3A46BB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AC63E7-514B-44C7-AD0E-7F1E3C8317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D56B343-BDD3-4E8F-A7D6-DBC70CAB958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554E8D08-DF32-43DA-902B-D90B6AA6684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a:extLst>
            <a:ext uri="{FF2B5EF4-FFF2-40B4-BE49-F238E27FC236}">
              <a16:creationId xmlns="" xmlns:a16="http://schemas.microsoft.com/office/drawing/2014/main" id="{8283DDD0-E576-483F-9E14-88CAA97F58B3}"/>
            </a:ext>
          </a:extLst>
        </xdr:cNvPr>
        <xdr:cNvSpPr/>
      </xdr:nvSpPr>
      <xdr:spPr>
        <a:xfrm>
          <a:off x="4584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62610</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8EF35C11-B464-4714-B30A-9B69195243F9}"/>
            </a:ext>
          </a:extLst>
        </xdr:cNvPr>
        <xdr:cNvSpPr txBox="1"/>
      </xdr:nvSpPr>
      <xdr:spPr>
        <a:xfrm>
          <a:off x="4673600"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 xmlns:a16="http://schemas.microsoft.com/office/drawing/2014/main" id="{0C3D4BEB-69AE-43ED-A20D-CB4F38DE5447}"/>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134983</xdr:rowOff>
    </xdr:to>
    <xdr:cxnSp macro="">
      <xdr:nvCxnSpPr>
        <xdr:cNvPr id="77" name="直線コネクタ 76">
          <a:extLst>
            <a:ext uri="{FF2B5EF4-FFF2-40B4-BE49-F238E27FC236}">
              <a16:creationId xmlns="" xmlns:a16="http://schemas.microsoft.com/office/drawing/2014/main" id="{BC4099E9-FC91-4A6F-81F0-1206A21DB4CD}"/>
            </a:ext>
          </a:extLst>
        </xdr:cNvPr>
        <xdr:cNvCxnSpPr/>
      </xdr:nvCxnSpPr>
      <xdr:spPr>
        <a:xfrm>
          <a:off x="3797300" y="66157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15603</xdr:rowOff>
    </xdr:from>
    <xdr:to>
      <xdr:col>15</xdr:col>
      <xdr:colOff>101600</xdr:colOff>
      <xdr:row>38</xdr:row>
      <xdr:rowOff>117203</xdr:rowOff>
    </xdr:to>
    <xdr:sp macro="" textlink="">
      <xdr:nvSpPr>
        <xdr:cNvPr id="78" name="楕円 77">
          <a:extLst>
            <a:ext uri="{FF2B5EF4-FFF2-40B4-BE49-F238E27FC236}">
              <a16:creationId xmlns="" xmlns:a16="http://schemas.microsoft.com/office/drawing/2014/main" id="{6191D2F2-2EBA-45BB-84BC-C6B094FE2C68}"/>
            </a:ext>
          </a:extLst>
        </xdr:cNvPr>
        <xdr:cNvSpPr/>
      </xdr:nvSpPr>
      <xdr:spPr>
        <a:xfrm>
          <a:off x="2857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66403</xdr:rowOff>
    </xdr:from>
    <xdr:to>
      <xdr:col>19</xdr:col>
      <xdr:colOff>177800</xdr:colOff>
      <xdr:row>38</xdr:row>
      <xdr:rowOff>100693</xdr:rowOff>
    </xdr:to>
    <xdr:cxnSp macro="">
      <xdr:nvCxnSpPr>
        <xdr:cNvPr id="79" name="直線コネクタ 78">
          <a:extLst>
            <a:ext uri="{FF2B5EF4-FFF2-40B4-BE49-F238E27FC236}">
              <a16:creationId xmlns="" xmlns:a16="http://schemas.microsoft.com/office/drawing/2014/main" id="{043154EB-62A3-49B2-A446-BC7CD0D23124}"/>
            </a:ext>
          </a:extLst>
        </xdr:cNvPr>
        <xdr:cNvCxnSpPr/>
      </xdr:nvCxnSpPr>
      <xdr:spPr>
        <a:xfrm>
          <a:off x="2908300" y="65815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 xmlns:a16="http://schemas.microsoft.com/office/drawing/2014/main" id="{E5597DFD-740E-4522-AAD8-100B9790501B}"/>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66403</xdr:rowOff>
    </xdr:to>
    <xdr:cxnSp macro="">
      <xdr:nvCxnSpPr>
        <xdr:cNvPr id="81" name="直線コネクタ 80">
          <a:extLst>
            <a:ext uri="{FF2B5EF4-FFF2-40B4-BE49-F238E27FC236}">
              <a16:creationId xmlns="" xmlns:a16="http://schemas.microsoft.com/office/drawing/2014/main" id="{8B2FA7B0-E3E8-4491-8DA3-B365E50E338E}"/>
            </a:ext>
          </a:extLst>
        </xdr:cNvPr>
        <xdr:cNvCxnSpPr/>
      </xdr:nvCxnSpPr>
      <xdr:spPr>
        <a:xfrm>
          <a:off x="2019300" y="6574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 xmlns:a16="http://schemas.microsoft.com/office/drawing/2014/main" id="{870157CE-DE54-4EC2-9FEA-4F1A8B04E78B}"/>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 xmlns:a16="http://schemas.microsoft.com/office/drawing/2014/main" id="{5218CE15-B129-4A62-BCFD-27B7AC1ECF11}"/>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 xmlns:a16="http://schemas.microsoft.com/office/drawing/2014/main" id="{DFA2E4A2-2CF9-40C1-8464-0B0546C53FB7}"/>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 xmlns:a16="http://schemas.microsoft.com/office/drawing/2014/main" id="{50CB4C63-68AE-4988-895B-B6338168043A}"/>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 xmlns:a16="http://schemas.microsoft.com/office/drawing/2014/main" id="{EBA74483-68B4-428D-86B7-4F567C4EF269}"/>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 xmlns:a16="http://schemas.microsoft.com/office/drawing/2014/main" id="{73E2EB1C-F919-4FD0-8A0D-9EC1DA7695A4}"/>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142620</xdr:rowOff>
    </xdr:from>
    <xdr:ext cx="405111" cy="259045"/>
    <xdr:sp macro="" textlink="">
      <xdr:nvSpPr>
        <xdr:cNvPr id="88" name="n_1mainValue【図書館】&#10;有形固定資産減価償却率">
          <a:extLst>
            <a:ext uri="{FF2B5EF4-FFF2-40B4-BE49-F238E27FC236}">
              <a16:creationId xmlns="" xmlns:a16="http://schemas.microsoft.com/office/drawing/2014/main" id="{384FE96F-8B26-426C-B8E5-F97BE8431B9E}"/>
            </a:ext>
          </a:extLst>
        </xdr:cNvPr>
        <xdr:cNvSpPr txBox="1"/>
      </xdr:nvSpPr>
      <xdr:spPr>
        <a:xfrm>
          <a:off x="3582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108330</xdr:rowOff>
    </xdr:from>
    <xdr:ext cx="405111" cy="259045"/>
    <xdr:sp macro="" textlink="">
      <xdr:nvSpPr>
        <xdr:cNvPr id="89" name="n_2mainValue【図書館】&#10;有形固定資産減価償却率">
          <a:extLst>
            <a:ext uri="{FF2B5EF4-FFF2-40B4-BE49-F238E27FC236}">
              <a16:creationId xmlns="" xmlns:a16="http://schemas.microsoft.com/office/drawing/2014/main" id="{361EBEA2-F5D3-418E-A23C-704136DEA3C4}"/>
            </a:ext>
          </a:extLst>
        </xdr:cNvPr>
        <xdr:cNvSpPr txBox="1"/>
      </xdr:nvSpPr>
      <xdr:spPr>
        <a:xfrm>
          <a:off x="2705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 xmlns:a16="http://schemas.microsoft.com/office/drawing/2014/main" id="{F3BCF53A-E28E-4F6A-B527-AAACA93465B0}"/>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 xmlns:a16="http://schemas.microsoft.com/office/drawing/2014/main" id="{8309C8CD-92F1-48EC-AB5C-63088BD7C80B}"/>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045BF52E-A4A9-42F3-A970-C1B684A199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3CB16F8E-59B3-437E-9DDF-A5AD7225A07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81A2D131-68D2-41A8-A601-D64EA8E4200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B68E77B5-570A-4B23-A44B-CD3F4EDAB5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3D39C9AF-E20F-40AD-90CB-14F12C89EF5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928F7504-AF79-42A1-AF13-D842E72368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9CE1C6EA-B936-4B28-A482-341082D66A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956C6941-060E-4C29-AD8E-EDCFD6B38BD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16093443-1DC3-4E2A-97D7-7EE7244925D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65B0C757-60C0-409A-AF1C-87873BE939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CD6646CA-9A5E-4382-BBCC-19539C7BB08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7A9F3605-8605-438F-9882-F736BE48275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1255BA8D-CC87-4C00-9EAB-39871DBBF6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AE7D507C-6AC1-4501-8FAA-B4F2B77B2A0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8A63CB46-C422-42A3-A9F5-E80A00364DE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34AD6B72-036B-495A-9F43-E97A6E204D7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0B92F97D-D4DD-42F0-84E3-AFF482AFD57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119416D8-A912-453F-BBD6-796814E56A2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A08C2825-BBED-49DB-9221-D04FAF3C92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66A4B4B5-AB73-44B7-89BE-4E77E1CD6EC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93AE0BA3-AA22-4D24-A2A6-6FA314AB3ED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872D731D-ACC9-4D2C-82EA-A13CF10148B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79BE2566-AE98-457B-BF39-21476B07E3D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 xmlns:a16="http://schemas.microsoft.com/office/drawing/2014/main" id="{75F6D6C8-6908-4DE5-9A1A-2B8B9C9FB4A7}"/>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 xmlns:a16="http://schemas.microsoft.com/office/drawing/2014/main" id="{2DA419E1-BC33-4BF2-A719-5FFE62070487}"/>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 xmlns:a16="http://schemas.microsoft.com/office/drawing/2014/main" id="{5E27C8EC-A579-4768-9FC2-BFAA3558B69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 xmlns:a16="http://schemas.microsoft.com/office/drawing/2014/main" id="{F8474A2E-87B9-4572-B812-1ED65398C493}"/>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 xmlns:a16="http://schemas.microsoft.com/office/drawing/2014/main" id="{06DF6C11-365B-4082-81DE-937D4E76B4C3}"/>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 xmlns:a16="http://schemas.microsoft.com/office/drawing/2014/main" id="{F1B08770-D026-4370-AE76-644E89233009}"/>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 xmlns:a16="http://schemas.microsoft.com/office/drawing/2014/main" id="{0969A077-8AE7-4A6F-907E-54F5859F2041}"/>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 xmlns:a16="http://schemas.microsoft.com/office/drawing/2014/main" id="{FA4BA0F2-0FB9-4B34-9E36-6A2C32F72B2F}"/>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 xmlns:a16="http://schemas.microsoft.com/office/drawing/2014/main" id="{74A3A4CF-6D80-498F-9962-57C3D93BC7EB}"/>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 xmlns:a16="http://schemas.microsoft.com/office/drawing/2014/main" id="{27179DAA-7248-40DC-9EDC-9AE8AE2D75B8}"/>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 xmlns:a16="http://schemas.microsoft.com/office/drawing/2014/main" id="{20D73189-65D3-40C4-A8FE-A291C9001F73}"/>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9387D9D5-CA1C-41A6-A2F4-6806403E90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F48103B8-C2B9-4E43-99F0-DC4AB8B069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1ADB4FD3-8AA3-43BA-826A-25AE2588584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1F4B83ED-C4A2-49E7-B168-1154E639B1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9B557EFE-391E-4207-9695-3C5D60822D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29210</xdr:rowOff>
    </xdr:from>
    <xdr:to>
      <xdr:col>55</xdr:col>
      <xdr:colOff>50800</xdr:colOff>
      <xdr:row>41</xdr:row>
      <xdr:rowOff>130810</xdr:rowOff>
    </xdr:to>
    <xdr:sp macro="" textlink="">
      <xdr:nvSpPr>
        <xdr:cNvPr id="131" name="楕円 130">
          <a:extLst>
            <a:ext uri="{FF2B5EF4-FFF2-40B4-BE49-F238E27FC236}">
              <a16:creationId xmlns="" xmlns:a16="http://schemas.microsoft.com/office/drawing/2014/main" id="{E8BFCBB6-FF4E-4F72-A3FD-155B59001C34}"/>
            </a:ext>
          </a:extLst>
        </xdr:cNvPr>
        <xdr:cNvSpPr/>
      </xdr:nvSpPr>
      <xdr:spPr>
        <a:xfrm>
          <a:off x="104267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115587</xdr:rowOff>
    </xdr:from>
    <xdr:ext cx="469744" cy="259045"/>
    <xdr:sp macro="" textlink="">
      <xdr:nvSpPr>
        <xdr:cNvPr id="132" name="【図書館】&#10;一人当たり面積該当値テキスト">
          <a:extLst>
            <a:ext uri="{FF2B5EF4-FFF2-40B4-BE49-F238E27FC236}">
              <a16:creationId xmlns="" xmlns:a16="http://schemas.microsoft.com/office/drawing/2014/main" id="{A2F55D1E-F888-48C6-A7D6-BA83F2F5AACF}"/>
            </a:ext>
          </a:extLst>
        </xdr:cNvPr>
        <xdr:cNvSpPr txBox="1"/>
      </xdr:nvSpPr>
      <xdr:spPr>
        <a:xfrm>
          <a:off x="10515600" y="697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29210</xdr:rowOff>
    </xdr:from>
    <xdr:to>
      <xdr:col>50</xdr:col>
      <xdr:colOff>165100</xdr:colOff>
      <xdr:row>41</xdr:row>
      <xdr:rowOff>130810</xdr:rowOff>
    </xdr:to>
    <xdr:sp macro="" textlink="">
      <xdr:nvSpPr>
        <xdr:cNvPr id="133" name="楕円 132">
          <a:extLst>
            <a:ext uri="{FF2B5EF4-FFF2-40B4-BE49-F238E27FC236}">
              <a16:creationId xmlns="" xmlns:a16="http://schemas.microsoft.com/office/drawing/2014/main" id="{096BE19A-4F32-4462-80D0-D37D53337EF6}"/>
            </a:ext>
          </a:extLst>
        </xdr:cNvPr>
        <xdr:cNvSpPr/>
      </xdr:nvSpPr>
      <xdr:spPr>
        <a:xfrm>
          <a:off x="9588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80010</xdr:rowOff>
    </xdr:from>
    <xdr:to>
      <xdr:col>55</xdr:col>
      <xdr:colOff>0</xdr:colOff>
      <xdr:row>41</xdr:row>
      <xdr:rowOff>80010</xdr:rowOff>
    </xdr:to>
    <xdr:cxnSp macro="">
      <xdr:nvCxnSpPr>
        <xdr:cNvPr id="134" name="直線コネクタ 133">
          <a:extLst>
            <a:ext uri="{FF2B5EF4-FFF2-40B4-BE49-F238E27FC236}">
              <a16:creationId xmlns="" xmlns:a16="http://schemas.microsoft.com/office/drawing/2014/main" id="{B90E7CA2-DD82-4FBD-A310-A3DEEEF14215}"/>
            </a:ext>
          </a:extLst>
        </xdr:cNvPr>
        <xdr:cNvCxnSpPr/>
      </xdr:nvCxnSpPr>
      <xdr:spPr>
        <a:xfrm>
          <a:off x="9639300" y="710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5" name="楕円 134">
          <a:extLst>
            <a:ext uri="{FF2B5EF4-FFF2-40B4-BE49-F238E27FC236}">
              <a16:creationId xmlns="" xmlns:a16="http://schemas.microsoft.com/office/drawing/2014/main" id="{B768B8DB-B43D-4D73-B12E-40312DD54EB8}"/>
            </a:ext>
          </a:extLst>
        </xdr:cNvPr>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80010</xdr:rowOff>
    </xdr:to>
    <xdr:cxnSp macro="">
      <xdr:nvCxnSpPr>
        <xdr:cNvPr id="136" name="直線コネクタ 135">
          <a:extLst>
            <a:ext uri="{FF2B5EF4-FFF2-40B4-BE49-F238E27FC236}">
              <a16:creationId xmlns="" xmlns:a16="http://schemas.microsoft.com/office/drawing/2014/main" id="{8DEB19E2-8585-45A2-9EB9-7B529BCC8573}"/>
            </a:ext>
          </a:extLst>
        </xdr:cNvPr>
        <xdr:cNvCxnSpPr/>
      </xdr:nvCxnSpPr>
      <xdr:spPr>
        <a:xfrm>
          <a:off x="8750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 xmlns:a16="http://schemas.microsoft.com/office/drawing/2014/main" id="{F4729E35-70B9-4C83-A55F-5991413B4D41}"/>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80010</xdr:rowOff>
    </xdr:to>
    <xdr:cxnSp macro="">
      <xdr:nvCxnSpPr>
        <xdr:cNvPr id="138" name="直線コネクタ 137">
          <a:extLst>
            <a:ext uri="{FF2B5EF4-FFF2-40B4-BE49-F238E27FC236}">
              <a16:creationId xmlns="" xmlns:a16="http://schemas.microsoft.com/office/drawing/2014/main" id="{0D635304-B7D2-43D7-8BDF-DE71F0A8E67E}"/>
            </a:ext>
          </a:extLst>
        </xdr:cNvPr>
        <xdr:cNvCxnSpPr/>
      </xdr:nvCxnSpPr>
      <xdr:spPr>
        <a:xfrm>
          <a:off x="7861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a:extLst>
            <a:ext uri="{FF2B5EF4-FFF2-40B4-BE49-F238E27FC236}">
              <a16:creationId xmlns="" xmlns:a16="http://schemas.microsoft.com/office/drawing/2014/main" id="{E1F9F8FE-6103-40B8-9C6B-639333F38448}"/>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a:extLst>
            <a:ext uri="{FF2B5EF4-FFF2-40B4-BE49-F238E27FC236}">
              <a16:creationId xmlns="" xmlns:a16="http://schemas.microsoft.com/office/drawing/2014/main" id="{35FBDAAB-8B78-4DAB-B737-EF061DF75F74}"/>
            </a:ext>
          </a:extLst>
        </xdr:cNvPr>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 xmlns:a16="http://schemas.microsoft.com/office/drawing/2014/main" id="{AB31FCD0-0E8E-4C08-A11C-8776EA2EE771}"/>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 xmlns:a16="http://schemas.microsoft.com/office/drawing/2014/main" id="{5ADD7DA9-9DEB-494D-8146-BA0D3187E162}"/>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 xmlns:a16="http://schemas.microsoft.com/office/drawing/2014/main" id="{EE03FCCC-9042-4B8C-8475-C87B00708EC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 xmlns:a16="http://schemas.microsoft.com/office/drawing/2014/main" id="{2C252536-1418-454D-97CC-02250449BACC}"/>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121937</xdr:rowOff>
    </xdr:from>
    <xdr:ext cx="469744" cy="259045"/>
    <xdr:sp macro="" textlink="">
      <xdr:nvSpPr>
        <xdr:cNvPr id="145" name="n_1mainValue【図書館】&#10;一人当たり面積">
          <a:extLst>
            <a:ext uri="{FF2B5EF4-FFF2-40B4-BE49-F238E27FC236}">
              <a16:creationId xmlns="" xmlns:a16="http://schemas.microsoft.com/office/drawing/2014/main" id="{422E5C1F-F7AB-43F5-850E-A695B7D62A01}"/>
            </a:ext>
          </a:extLst>
        </xdr:cNvPr>
        <xdr:cNvSpPr txBox="1"/>
      </xdr:nvSpPr>
      <xdr:spPr>
        <a:xfrm>
          <a:off x="93917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6" name="n_2mainValue【図書館】&#10;一人当たり面積">
          <a:extLst>
            <a:ext uri="{FF2B5EF4-FFF2-40B4-BE49-F238E27FC236}">
              <a16:creationId xmlns="" xmlns:a16="http://schemas.microsoft.com/office/drawing/2014/main" id="{CDF23805-8270-4B6F-AABB-FE10BFC27F3F}"/>
            </a:ext>
          </a:extLst>
        </xdr:cNvPr>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 xmlns:a16="http://schemas.microsoft.com/office/drawing/2014/main" id="{86271C7C-DA4C-455E-9306-B24C16840F85}"/>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a:extLst>
            <a:ext uri="{FF2B5EF4-FFF2-40B4-BE49-F238E27FC236}">
              <a16:creationId xmlns="" xmlns:a16="http://schemas.microsoft.com/office/drawing/2014/main" id="{CACF85B5-EEAD-400C-9034-D02AC948C881}"/>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4E89AF67-D357-4DC3-B42A-027F5FADBA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9E3B3AEE-39EC-4F37-8A96-EDF4A8BC7F8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A3635F30-72FD-41DA-8101-B8A27850CD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970B8D68-51A7-4F44-932A-0167E78945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15DDB47D-1370-4B1C-8223-DA7A036C26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C9158CE2-171E-4944-B342-21ACBE6E0A5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EFCB98BC-DE28-4CA5-ABEF-F7A5A273CC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E42F8C6B-12FB-4A04-84AD-A869E763B3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F31DC3CB-4816-41A9-A4B9-2DB465D586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C12B5212-126F-4D7B-A6F2-202A465955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52348509-2481-4A07-B971-5E747DD4D40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 xmlns:a16="http://schemas.microsoft.com/office/drawing/2014/main" id="{118F742E-2CA1-41B4-96D0-D58466BF4F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 xmlns:a16="http://schemas.microsoft.com/office/drawing/2014/main" id="{264446C5-A67F-4B2F-86F3-2D2CF4E9536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 xmlns:a16="http://schemas.microsoft.com/office/drawing/2014/main" id="{82582C2F-0B38-42D7-BFEF-A501D115AA4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 xmlns:a16="http://schemas.microsoft.com/office/drawing/2014/main" id="{A97E7B84-E3BA-4AD2-B9FB-863F87D356A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 xmlns:a16="http://schemas.microsoft.com/office/drawing/2014/main" id="{4A8A26FB-F970-4753-9A3D-3C6FB51402E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 xmlns:a16="http://schemas.microsoft.com/office/drawing/2014/main" id="{C896F60E-8A48-4D88-8A0A-C1466184867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 xmlns:a16="http://schemas.microsoft.com/office/drawing/2014/main" id="{D54B8890-5E60-486D-A7D7-56387945177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 xmlns:a16="http://schemas.microsoft.com/office/drawing/2014/main" id="{AB366ED2-70C9-483F-8884-430FA16436F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 xmlns:a16="http://schemas.microsoft.com/office/drawing/2014/main" id="{9A2D73DA-F711-458C-8866-313DE808C11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 xmlns:a16="http://schemas.microsoft.com/office/drawing/2014/main" id="{20ED1788-9255-41EB-830E-5BA4BF0A8D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 xmlns:a16="http://schemas.microsoft.com/office/drawing/2014/main" id="{EC59433C-D5E6-48E3-902E-9BE853C0EE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 xmlns:a16="http://schemas.microsoft.com/office/drawing/2014/main" id="{BD14CC2F-1207-45AF-B17E-F477360F9EA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 xmlns:a16="http://schemas.microsoft.com/office/drawing/2014/main" id="{76F7206B-C693-46DA-B0F9-ED5DE67403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 xmlns:a16="http://schemas.microsoft.com/office/drawing/2014/main" id="{E2E36EB7-CCAD-4A16-BB43-2683F9E29E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 xmlns:a16="http://schemas.microsoft.com/office/drawing/2014/main" id="{04CE2A62-D65F-42F7-93C2-3242AA6CC6DA}"/>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 xmlns:a16="http://schemas.microsoft.com/office/drawing/2014/main" id="{C7053344-686D-4257-8ED4-7ABBF8392DD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 xmlns:a16="http://schemas.microsoft.com/office/drawing/2014/main" id="{22D05930-E9D2-47EA-8DE3-E72C46656FF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 xmlns:a16="http://schemas.microsoft.com/office/drawing/2014/main" id="{75BA308B-515A-4CD0-9262-86FD2D545121}"/>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 xmlns:a16="http://schemas.microsoft.com/office/drawing/2014/main" id="{9C059D5D-ABB9-488A-86CD-37FD1A01BA03}"/>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 xmlns:a16="http://schemas.microsoft.com/office/drawing/2014/main" id="{2BCF47E0-B9B9-491D-9C6C-2716EF7EE812}"/>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 xmlns:a16="http://schemas.microsoft.com/office/drawing/2014/main" id="{86C8C7B1-CFE0-4962-97EA-3E20D6164386}"/>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 xmlns:a16="http://schemas.microsoft.com/office/drawing/2014/main" id="{EC708804-554C-47BD-AAFA-026DF5DC2CE2}"/>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 xmlns:a16="http://schemas.microsoft.com/office/drawing/2014/main" id="{69E86F29-5C8A-4DD0-9C6F-48624A5F2F7A}"/>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 xmlns:a16="http://schemas.microsoft.com/office/drawing/2014/main" id="{77629EEE-B3D2-45C0-AF05-0DD7066FBB68}"/>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 xmlns:a16="http://schemas.microsoft.com/office/drawing/2014/main" id="{29B75A23-ED76-4A19-A48A-3B0247A995A3}"/>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35AF2531-82F9-4B74-9309-DA791C03EA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73BFC6DC-7B2F-45C7-9601-8996114B30B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98B9D677-C684-4FA0-8AF5-B48DAB3190A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67015BA6-7CA3-4DB6-A295-0428952B351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 xmlns:a16="http://schemas.microsoft.com/office/drawing/2014/main" id="{9F7444A0-EA5C-42C4-9A2E-4516FBA13B7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90" name="楕円 189">
          <a:extLst>
            <a:ext uri="{FF2B5EF4-FFF2-40B4-BE49-F238E27FC236}">
              <a16:creationId xmlns="" xmlns:a16="http://schemas.microsoft.com/office/drawing/2014/main" id="{3B38D51A-8536-41FE-B78E-FCF589385C42}"/>
            </a:ext>
          </a:extLst>
        </xdr:cNvPr>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91" name="【体育館・プール】&#10;有形固定資産減価償却率該当値テキスト">
          <a:extLst>
            <a:ext uri="{FF2B5EF4-FFF2-40B4-BE49-F238E27FC236}">
              <a16:creationId xmlns="" xmlns:a16="http://schemas.microsoft.com/office/drawing/2014/main" id="{85C54F6F-78B8-4BFB-B973-9B909B1DD0D9}"/>
            </a:ext>
          </a:extLst>
        </xdr:cNvPr>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92" name="楕円 191">
          <a:extLst>
            <a:ext uri="{FF2B5EF4-FFF2-40B4-BE49-F238E27FC236}">
              <a16:creationId xmlns="" xmlns:a16="http://schemas.microsoft.com/office/drawing/2014/main" id="{A8E8B91E-0D6C-4DA3-A045-9BD5DE6AA103}"/>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9797</xdr:rowOff>
    </xdr:to>
    <xdr:cxnSp macro="">
      <xdr:nvCxnSpPr>
        <xdr:cNvPr id="193" name="直線コネクタ 192">
          <a:extLst>
            <a:ext uri="{FF2B5EF4-FFF2-40B4-BE49-F238E27FC236}">
              <a16:creationId xmlns="" xmlns:a16="http://schemas.microsoft.com/office/drawing/2014/main" id="{5CA2F159-5DDC-41E5-8D09-67CAF4296632}"/>
            </a:ext>
          </a:extLst>
        </xdr:cNvPr>
        <xdr:cNvCxnSpPr/>
      </xdr:nvCxnSpPr>
      <xdr:spPr>
        <a:xfrm>
          <a:off x="3797300" y="106070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4" name="楕円 193">
          <a:extLst>
            <a:ext uri="{FF2B5EF4-FFF2-40B4-BE49-F238E27FC236}">
              <a16:creationId xmlns="" xmlns:a16="http://schemas.microsoft.com/office/drawing/2014/main" id="{9FC8B99A-F8A8-498C-A830-583EA0507279}"/>
            </a:ext>
          </a:extLst>
        </xdr:cNvPr>
        <xdr:cNvSpPr/>
      </xdr:nvSpPr>
      <xdr:spPr>
        <a:xfrm>
          <a:off x="2857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61</xdr:row>
      <xdr:rowOff>166551</xdr:rowOff>
    </xdr:to>
    <xdr:cxnSp macro="">
      <xdr:nvCxnSpPr>
        <xdr:cNvPr id="195" name="直線コネクタ 194">
          <a:extLst>
            <a:ext uri="{FF2B5EF4-FFF2-40B4-BE49-F238E27FC236}">
              <a16:creationId xmlns="" xmlns:a16="http://schemas.microsoft.com/office/drawing/2014/main" id="{F3865E26-0AE1-46C9-898A-FE3B89C5E9AD}"/>
            </a:ext>
          </a:extLst>
        </xdr:cNvPr>
        <xdr:cNvCxnSpPr/>
      </xdr:nvCxnSpPr>
      <xdr:spPr>
        <a:xfrm flipV="1">
          <a:off x="2908300" y="1060704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6" name="楕円 195">
          <a:extLst>
            <a:ext uri="{FF2B5EF4-FFF2-40B4-BE49-F238E27FC236}">
              <a16:creationId xmlns="" xmlns:a16="http://schemas.microsoft.com/office/drawing/2014/main" id="{6DDADE81-777F-430F-A25E-08C61545F134}"/>
            </a:ext>
          </a:extLst>
        </xdr:cNvPr>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61</xdr:row>
      <xdr:rowOff>166551</xdr:rowOff>
    </xdr:to>
    <xdr:cxnSp macro="">
      <xdr:nvCxnSpPr>
        <xdr:cNvPr id="197" name="直線コネクタ 196">
          <a:extLst>
            <a:ext uri="{FF2B5EF4-FFF2-40B4-BE49-F238E27FC236}">
              <a16:creationId xmlns="" xmlns:a16="http://schemas.microsoft.com/office/drawing/2014/main" id="{ECC9AE70-D4C7-4243-9B1D-06343CECAC32}"/>
            </a:ext>
          </a:extLst>
        </xdr:cNvPr>
        <xdr:cNvCxnSpPr/>
      </xdr:nvCxnSpPr>
      <xdr:spPr>
        <a:xfrm>
          <a:off x="2019300" y="1059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81462</xdr:rowOff>
    </xdr:from>
    <xdr:to>
      <xdr:col>6</xdr:col>
      <xdr:colOff>38100</xdr:colOff>
      <xdr:row>62</xdr:row>
      <xdr:rowOff>11612</xdr:rowOff>
    </xdr:to>
    <xdr:sp macro="" textlink="">
      <xdr:nvSpPr>
        <xdr:cNvPr id="198" name="楕円 197">
          <a:extLst>
            <a:ext uri="{FF2B5EF4-FFF2-40B4-BE49-F238E27FC236}">
              <a16:creationId xmlns="" xmlns:a16="http://schemas.microsoft.com/office/drawing/2014/main" id="{0DA77105-C982-4B03-B0FA-2CED287E0F6A}"/>
            </a:ext>
          </a:extLst>
        </xdr:cNvPr>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132262</xdr:rowOff>
    </xdr:from>
    <xdr:to>
      <xdr:col>10</xdr:col>
      <xdr:colOff>114300</xdr:colOff>
      <xdr:row>61</xdr:row>
      <xdr:rowOff>133894</xdr:rowOff>
    </xdr:to>
    <xdr:cxnSp macro="">
      <xdr:nvCxnSpPr>
        <xdr:cNvPr id="199" name="直線コネクタ 198">
          <a:extLst>
            <a:ext uri="{FF2B5EF4-FFF2-40B4-BE49-F238E27FC236}">
              <a16:creationId xmlns="" xmlns:a16="http://schemas.microsoft.com/office/drawing/2014/main" id="{F289517E-943E-448E-A059-178773FAB554}"/>
            </a:ext>
          </a:extLst>
        </xdr:cNvPr>
        <xdr:cNvCxnSpPr/>
      </xdr:nvCxnSpPr>
      <xdr:spPr>
        <a:xfrm>
          <a:off x="1130300" y="105907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 xmlns:a16="http://schemas.microsoft.com/office/drawing/2014/main" id="{2C2AEAA2-6195-4A87-B310-AE8E9AC1A23B}"/>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 xmlns:a16="http://schemas.microsoft.com/office/drawing/2014/main" id="{713FD7C9-1189-4502-90AC-C7D3FB874D7F}"/>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 xmlns:a16="http://schemas.microsoft.com/office/drawing/2014/main" id="{430A0321-994A-4C87-BCB9-CD2D430390D7}"/>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 xmlns:a16="http://schemas.microsoft.com/office/drawing/2014/main" id="{5FA2333E-A0DE-48C9-B548-3DA41B6BD58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204" name="n_1mainValue【体育館・プール】&#10;有形固定資産減価償却率">
          <a:extLst>
            <a:ext uri="{FF2B5EF4-FFF2-40B4-BE49-F238E27FC236}">
              <a16:creationId xmlns="" xmlns:a16="http://schemas.microsoft.com/office/drawing/2014/main" id="{DCFD9C5E-2555-4166-8CF0-959EF1773A76}"/>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5" name="n_2mainValue【体育館・プール】&#10;有形固定資産減価償却率">
          <a:extLst>
            <a:ext uri="{FF2B5EF4-FFF2-40B4-BE49-F238E27FC236}">
              <a16:creationId xmlns="" xmlns:a16="http://schemas.microsoft.com/office/drawing/2014/main" id="{F7B5BF65-8C97-4881-B384-BDB202AEA7C6}"/>
            </a:ext>
          </a:extLst>
        </xdr:cNvPr>
        <xdr:cNvSpPr txBox="1"/>
      </xdr:nvSpPr>
      <xdr:spPr>
        <a:xfrm>
          <a:off x="2705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6" name="n_3mainValue【体育館・プール】&#10;有形固定資産減価償却率">
          <a:extLst>
            <a:ext uri="{FF2B5EF4-FFF2-40B4-BE49-F238E27FC236}">
              <a16:creationId xmlns="" xmlns:a16="http://schemas.microsoft.com/office/drawing/2014/main" id="{103390F2-DF4E-4C81-B149-C6A68EE4A65E}"/>
            </a:ext>
          </a:extLst>
        </xdr:cNvPr>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207" name="n_4mainValue【体育館・プール】&#10;有形固定資産減価償却率">
          <a:extLst>
            <a:ext uri="{FF2B5EF4-FFF2-40B4-BE49-F238E27FC236}">
              <a16:creationId xmlns="" xmlns:a16="http://schemas.microsoft.com/office/drawing/2014/main" id="{206A2D3E-D22F-4185-AE83-05A88039DEB7}"/>
            </a:ext>
          </a:extLst>
        </xdr:cNvPr>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 xmlns:a16="http://schemas.microsoft.com/office/drawing/2014/main" id="{64C3C217-573E-4DE0-BD50-1573DCBE155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 xmlns:a16="http://schemas.microsoft.com/office/drawing/2014/main" id="{CE566F3F-BD80-4DB8-8E50-767BD2DF4E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 xmlns:a16="http://schemas.microsoft.com/office/drawing/2014/main" id="{05AA2959-C8EE-4A37-86F9-23D95DD92CC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 xmlns:a16="http://schemas.microsoft.com/office/drawing/2014/main" id="{4F59C4C5-F13C-45C9-BD97-DF7E2535EE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 xmlns:a16="http://schemas.microsoft.com/office/drawing/2014/main" id="{22815193-663B-4E2E-AB44-E1087F6052D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 xmlns:a16="http://schemas.microsoft.com/office/drawing/2014/main" id="{2C577B8A-A643-4836-9A05-2AE7A30455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 xmlns:a16="http://schemas.microsoft.com/office/drawing/2014/main" id="{1BE8E32B-9311-4873-A89E-DD72F69BE6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 xmlns:a16="http://schemas.microsoft.com/office/drawing/2014/main" id="{23DB933B-FC27-4148-9906-C64B26FB6F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 xmlns:a16="http://schemas.microsoft.com/office/drawing/2014/main" id="{F964597F-52CE-4FB2-A242-D9ADFDD8E8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 xmlns:a16="http://schemas.microsoft.com/office/drawing/2014/main" id="{3ED582D7-6099-47C4-BB16-7310111206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 xmlns:a16="http://schemas.microsoft.com/office/drawing/2014/main" id="{3C6BECB6-C781-4255-A8F8-F634966A6B9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 xmlns:a16="http://schemas.microsoft.com/office/drawing/2014/main" id="{D6A584DF-FE56-49E0-A881-8084B75CFB1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 xmlns:a16="http://schemas.microsoft.com/office/drawing/2014/main" id="{90590E8B-2527-4F3C-AF2A-6C5E0646F12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 xmlns:a16="http://schemas.microsoft.com/office/drawing/2014/main" id="{34791896-56E8-4AAB-A055-A190338EA5F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 xmlns:a16="http://schemas.microsoft.com/office/drawing/2014/main" id="{B1BA6F8D-05F3-49EA-993D-6436C6FB80D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 xmlns:a16="http://schemas.microsoft.com/office/drawing/2014/main" id="{DE2CB179-4722-4177-9D77-B7317848312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 xmlns:a16="http://schemas.microsoft.com/office/drawing/2014/main" id="{F16ADD50-6E8F-418B-9CF6-678326FB9A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 xmlns:a16="http://schemas.microsoft.com/office/drawing/2014/main" id="{60FAB1E2-9FD2-412A-A79E-A96A1910B4A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 xmlns:a16="http://schemas.microsoft.com/office/drawing/2014/main" id="{FB45A5DF-4E10-4048-8442-6DD319ECD4A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 xmlns:a16="http://schemas.microsoft.com/office/drawing/2014/main" id="{F6DEC86D-E118-455A-BB7F-D9D3E7FA76C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 xmlns:a16="http://schemas.microsoft.com/office/drawing/2014/main" id="{FCEB3266-8B9F-4B80-9A63-2C25FE352C5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 xmlns:a16="http://schemas.microsoft.com/office/drawing/2014/main" id="{E67AE307-40C8-44D4-B73A-68EF3681C28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 xmlns:a16="http://schemas.microsoft.com/office/drawing/2014/main" id="{B0F47CBA-95BC-4C89-AF3A-8C4CAA9A05F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 xmlns:a16="http://schemas.microsoft.com/office/drawing/2014/main" id="{5CD9A23B-81CA-4E2E-898C-5918657F1DF9}"/>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 xmlns:a16="http://schemas.microsoft.com/office/drawing/2014/main" id="{6A26878F-E2ED-4697-B2E5-F7C4300EF33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 xmlns:a16="http://schemas.microsoft.com/office/drawing/2014/main" id="{B137E49A-B751-413E-A0A5-650B180AD939}"/>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 xmlns:a16="http://schemas.microsoft.com/office/drawing/2014/main" id="{BF314E45-2E7A-45FC-9F6A-D3DB5EE21F3A}"/>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 xmlns:a16="http://schemas.microsoft.com/office/drawing/2014/main" id="{0DCEDEDE-635B-44F8-A9EB-8303543C3ECF}"/>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 xmlns:a16="http://schemas.microsoft.com/office/drawing/2014/main" id="{521C43F8-B280-4509-8726-F6CFA962A2D7}"/>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 xmlns:a16="http://schemas.microsoft.com/office/drawing/2014/main" id="{7DF858D2-41C0-4352-8DF3-6182110EA88E}"/>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 xmlns:a16="http://schemas.microsoft.com/office/drawing/2014/main" id="{1A693324-3ABD-4316-9CED-2BF8D2424EC8}"/>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 xmlns:a16="http://schemas.microsoft.com/office/drawing/2014/main" id="{AA0C7F91-3453-49CD-A5B6-2648CB272948}"/>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 xmlns:a16="http://schemas.microsoft.com/office/drawing/2014/main" id="{8CB6C4C8-BDF9-43B1-8CBC-B69C73CFB79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 xmlns:a16="http://schemas.microsoft.com/office/drawing/2014/main" id="{C73BB8B9-D916-442B-8587-4DFB76A0821E}"/>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E2C2DAE4-6FF6-44B8-9EDC-E7657FD0211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EC2D56F1-D057-4345-A9DE-4059ACE809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59C1C00F-98ED-4A63-8E87-0C8479509F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E0D0185C-0205-4B34-BF80-5CB620C427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 xmlns:a16="http://schemas.microsoft.com/office/drawing/2014/main" id="{99DB3C38-8EE2-4939-B003-DDE4E0AC04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84455</xdr:rowOff>
    </xdr:from>
    <xdr:to>
      <xdr:col>55</xdr:col>
      <xdr:colOff>50800</xdr:colOff>
      <xdr:row>64</xdr:row>
      <xdr:rowOff>14605</xdr:rowOff>
    </xdr:to>
    <xdr:sp macro="" textlink="">
      <xdr:nvSpPr>
        <xdr:cNvPr id="247" name="楕円 246">
          <a:extLst>
            <a:ext uri="{FF2B5EF4-FFF2-40B4-BE49-F238E27FC236}">
              <a16:creationId xmlns="" xmlns:a16="http://schemas.microsoft.com/office/drawing/2014/main" id="{64014B81-6E47-47DF-A8D2-C365BA3B082E}"/>
            </a:ext>
          </a:extLst>
        </xdr:cNvPr>
        <xdr:cNvSpPr/>
      </xdr:nvSpPr>
      <xdr:spPr>
        <a:xfrm>
          <a:off x="104267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170832</xdr:rowOff>
    </xdr:from>
    <xdr:ext cx="469744" cy="259045"/>
    <xdr:sp macro="" textlink="">
      <xdr:nvSpPr>
        <xdr:cNvPr id="248" name="【体育館・プール】&#10;一人当たり面積該当値テキスト">
          <a:extLst>
            <a:ext uri="{FF2B5EF4-FFF2-40B4-BE49-F238E27FC236}">
              <a16:creationId xmlns="" xmlns:a16="http://schemas.microsoft.com/office/drawing/2014/main" id="{8D923C79-BF67-4015-8339-B33269DEAD16}"/>
            </a:ext>
          </a:extLst>
        </xdr:cNvPr>
        <xdr:cNvSpPr txBox="1"/>
      </xdr:nvSpPr>
      <xdr:spPr>
        <a:xfrm>
          <a:off x="10515600" y="1080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84455</xdr:rowOff>
    </xdr:from>
    <xdr:to>
      <xdr:col>50</xdr:col>
      <xdr:colOff>165100</xdr:colOff>
      <xdr:row>64</xdr:row>
      <xdr:rowOff>14605</xdr:rowOff>
    </xdr:to>
    <xdr:sp macro="" textlink="">
      <xdr:nvSpPr>
        <xdr:cNvPr id="249" name="楕円 248">
          <a:extLst>
            <a:ext uri="{FF2B5EF4-FFF2-40B4-BE49-F238E27FC236}">
              <a16:creationId xmlns="" xmlns:a16="http://schemas.microsoft.com/office/drawing/2014/main" id="{73447215-A606-4152-AEF4-503DDC6B75F4}"/>
            </a:ext>
          </a:extLst>
        </xdr:cNvPr>
        <xdr:cNvSpPr/>
      </xdr:nvSpPr>
      <xdr:spPr>
        <a:xfrm>
          <a:off x="9588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135255</xdr:rowOff>
    </xdr:from>
    <xdr:to>
      <xdr:col>55</xdr:col>
      <xdr:colOff>0</xdr:colOff>
      <xdr:row>63</xdr:row>
      <xdr:rowOff>135255</xdr:rowOff>
    </xdr:to>
    <xdr:cxnSp macro="">
      <xdr:nvCxnSpPr>
        <xdr:cNvPr id="250" name="直線コネクタ 249">
          <a:extLst>
            <a:ext uri="{FF2B5EF4-FFF2-40B4-BE49-F238E27FC236}">
              <a16:creationId xmlns="" xmlns:a16="http://schemas.microsoft.com/office/drawing/2014/main" id="{CB627E2A-CEF6-46FD-892C-84F66105A34E}"/>
            </a:ext>
          </a:extLst>
        </xdr:cNvPr>
        <xdr:cNvCxnSpPr/>
      </xdr:nvCxnSpPr>
      <xdr:spPr>
        <a:xfrm>
          <a:off x="9639300" y="10936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50165</xdr:rowOff>
    </xdr:from>
    <xdr:to>
      <xdr:col>46</xdr:col>
      <xdr:colOff>38100</xdr:colOff>
      <xdr:row>63</xdr:row>
      <xdr:rowOff>151765</xdr:rowOff>
    </xdr:to>
    <xdr:sp macro="" textlink="">
      <xdr:nvSpPr>
        <xdr:cNvPr id="251" name="楕円 250">
          <a:extLst>
            <a:ext uri="{FF2B5EF4-FFF2-40B4-BE49-F238E27FC236}">
              <a16:creationId xmlns="" xmlns:a16="http://schemas.microsoft.com/office/drawing/2014/main" id="{D8402BF7-0241-4474-AD96-7A31D2D4564D}"/>
            </a:ext>
          </a:extLst>
        </xdr:cNvPr>
        <xdr:cNvSpPr/>
      </xdr:nvSpPr>
      <xdr:spPr>
        <a:xfrm>
          <a:off x="8699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100965</xdr:rowOff>
    </xdr:from>
    <xdr:to>
      <xdr:col>50</xdr:col>
      <xdr:colOff>114300</xdr:colOff>
      <xdr:row>63</xdr:row>
      <xdr:rowOff>135255</xdr:rowOff>
    </xdr:to>
    <xdr:cxnSp macro="">
      <xdr:nvCxnSpPr>
        <xdr:cNvPr id="252" name="直線コネクタ 251">
          <a:extLst>
            <a:ext uri="{FF2B5EF4-FFF2-40B4-BE49-F238E27FC236}">
              <a16:creationId xmlns="" xmlns:a16="http://schemas.microsoft.com/office/drawing/2014/main" id="{111C5795-69AB-4C24-8B4A-DF53C02DE1E5}"/>
            </a:ext>
          </a:extLst>
        </xdr:cNvPr>
        <xdr:cNvCxnSpPr/>
      </xdr:nvCxnSpPr>
      <xdr:spPr>
        <a:xfrm>
          <a:off x="8750300" y="10902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50165</xdr:rowOff>
    </xdr:from>
    <xdr:to>
      <xdr:col>41</xdr:col>
      <xdr:colOff>101600</xdr:colOff>
      <xdr:row>63</xdr:row>
      <xdr:rowOff>151765</xdr:rowOff>
    </xdr:to>
    <xdr:sp macro="" textlink="">
      <xdr:nvSpPr>
        <xdr:cNvPr id="253" name="楕円 252">
          <a:extLst>
            <a:ext uri="{FF2B5EF4-FFF2-40B4-BE49-F238E27FC236}">
              <a16:creationId xmlns="" xmlns:a16="http://schemas.microsoft.com/office/drawing/2014/main" id="{EEBAF759-7859-44E9-B26F-7E2824784DFF}"/>
            </a:ext>
          </a:extLst>
        </xdr:cNvPr>
        <xdr:cNvSpPr/>
      </xdr:nvSpPr>
      <xdr:spPr>
        <a:xfrm>
          <a:off x="7810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100965</xdr:rowOff>
    </xdr:from>
    <xdr:to>
      <xdr:col>45</xdr:col>
      <xdr:colOff>177800</xdr:colOff>
      <xdr:row>63</xdr:row>
      <xdr:rowOff>100965</xdr:rowOff>
    </xdr:to>
    <xdr:cxnSp macro="">
      <xdr:nvCxnSpPr>
        <xdr:cNvPr id="254" name="直線コネクタ 253">
          <a:extLst>
            <a:ext uri="{FF2B5EF4-FFF2-40B4-BE49-F238E27FC236}">
              <a16:creationId xmlns="" xmlns:a16="http://schemas.microsoft.com/office/drawing/2014/main" id="{FEBBC3C6-C5C5-44A5-AD30-8FDB17C01C22}"/>
            </a:ext>
          </a:extLst>
        </xdr:cNvPr>
        <xdr:cNvCxnSpPr/>
      </xdr:nvCxnSpPr>
      <xdr:spPr>
        <a:xfrm>
          <a:off x="7861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50165</xdr:rowOff>
    </xdr:from>
    <xdr:to>
      <xdr:col>36</xdr:col>
      <xdr:colOff>165100</xdr:colOff>
      <xdr:row>63</xdr:row>
      <xdr:rowOff>151765</xdr:rowOff>
    </xdr:to>
    <xdr:sp macro="" textlink="">
      <xdr:nvSpPr>
        <xdr:cNvPr id="255" name="楕円 254">
          <a:extLst>
            <a:ext uri="{FF2B5EF4-FFF2-40B4-BE49-F238E27FC236}">
              <a16:creationId xmlns="" xmlns:a16="http://schemas.microsoft.com/office/drawing/2014/main" id="{6740469C-F79A-47E0-A1FA-87F1C04A8A61}"/>
            </a:ext>
          </a:extLst>
        </xdr:cNvPr>
        <xdr:cNvSpPr/>
      </xdr:nvSpPr>
      <xdr:spPr>
        <a:xfrm>
          <a:off x="69215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100965</xdr:rowOff>
    </xdr:from>
    <xdr:to>
      <xdr:col>41</xdr:col>
      <xdr:colOff>50800</xdr:colOff>
      <xdr:row>63</xdr:row>
      <xdr:rowOff>100965</xdr:rowOff>
    </xdr:to>
    <xdr:cxnSp macro="">
      <xdr:nvCxnSpPr>
        <xdr:cNvPr id="256" name="直線コネクタ 255">
          <a:extLst>
            <a:ext uri="{FF2B5EF4-FFF2-40B4-BE49-F238E27FC236}">
              <a16:creationId xmlns="" xmlns:a16="http://schemas.microsoft.com/office/drawing/2014/main" id="{2BC8A32A-7058-446E-9500-86305B298B2E}"/>
            </a:ext>
          </a:extLst>
        </xdr:cNvPr>
        <xdr:cNvCxnSpPr/>
      </xdr:nvCxnSpPr>
      <xdr:spPr>
        <a:xfrm>
          <a:off x="6972300" y="1090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 xmlns:a16="http://schemas.microsoft.com/office/drawing/2014/main" id="{FAE0D17E-63C9-4B61-927B-3296F7524104}"/>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 xmlns:a16="http://schemas.microsoft.com/office/drawing/2014/main" id="{02FC66F0-0353-4228-B432-861ED0B574A2}"/>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 xmlns:a16="http://schemas.microsoft.com/office/drawing/2014/main" id="{44179AF2-2F2C-48D7-AA2A-CE3C5DB97A52}"/>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 xmlns:a16="http://schemas.microsoft.com/office/drawing/2014/main" id="{18184BC5-FE90-4075-98C1-656E8D2858CA}"/>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5732</xdr:rowOff>
    </xdr:from>
    <xdr:ext cx="469744" cy="259045"/>
    <xdr:sp macro="" textlink="">
      <xdr:nvSpPr>
        <xdr:cNvPr id="261" name="n_1mainValue【体育館・プール】&#10;一人当たり面積">
          <a:extLst>
            <a:ext uri="{FF2B5EF4-FFF2-40B4-BE49-F238E27FC236}">
              <a16:creationId xmlns="" xmlns:a16="http://schemas.microsoft.com/office/drawing/2014/main" id="{8C086EAF-B17A-443D-BE39-A6692D4A6D60}"/>
            </a:ext>
          </a:extLst>
        </xdr:cNvPr>
        <xdr:cNvSpPr txBox="1"/>
      </xdr:nvSpPr>
      <xdr:spPr>
        <a:xfrm>
          <a:off x="93917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142892</xdr:rowOff>
    </xdr:from>
    <xdr:ext cx="469744" cy="259045"/>
    <xdr:sp macro="" textlink="">
      <xdr:nvSpPr>
        <xdr:cNvPr id="262" name="n_2mainValue【体育館・プール】&#10;一人当たり面積">
          <a:extLst>
            <a:ext uri="{FF2B5EF4-FFF2-40B4-BE49-F238E27FC236}">
              <a16:creationId xmlns="" xmlns:a16="http://schemas.microsoft.com/office/drawing/2014/main" id="{5FAB76F2-154D-4581-8635-9F07608053D4}"/>
            </a:ext>
          </a:extLst>
        </xdr:cNvPr>
        <xdr:cNvSpPr txBox="1"/>
      </xdr:nvSpPr>
      <xdr:spPr>
        <a:xfrm>
          <a:off x="8515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142892</xdr:rowOff>
    </xdr:from>
    <xdr:ext cx="469744" cy="259045"/>
    <xdr:sp macro="" textlink="">
      <xdr:nvSpPr>
        <xdr:cNvPr id="263" name="n_3mainValue【体育館・プール】&#10;一人当たり面積">
          <a:extLst>
            <a:ext uri="{FF2B5EF4-FFF2-40B4-BE49-F238E27FC236}">
              <a16:creationId xmlns="" xmlns:a16="http://schemas.microsoft.com/office/drawing/2014/main" id="{60EEC24B-B109-46C2-ABDA-F202C3B5025F}"/>
            </a:ext>
          </a:extLst>
        </xdr:cNvPr>
        <xdr:cNvSpPr txBox="1"/>
      </xdr:nvSpPr>
      <xdr:spPr>
        <a:xfrm>
          <a:off x="7626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142892</xdr:rowOff>
    </xdr:from>
    <xdr:ext cx="469744" cy="259045"/>
    <xdr:sp macro="" textlink="">
      <xdr:nvSpPr>
        <xdr:cNvPr id="264" name="n_4mainValue【体育館・プール】&#10;一人当たり面積">
          <a:extLst>
            <a:ext uri="{FF2B5EF4-FFF2-40B4-BE49-F238E27FC236}">
              <a16:creationId xmlns="" xmlns:a16="http://schemas.microsoft.com/office/drawing/2014/main" id="{F81E481B-556D-4D70-AD1C-FDEDCA76E649}"/>
            </a:ext>
          </a:extLst>
        </xdr:cNvPr>
        <xdr:cNvSpPr txBox="1"/>
      </xdr:nvSpPr>
      <xdr:spPr>
        <a:xfrm>
          <a:off x="6737427"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 xmlns:a16="http://schemas.microsoft.com/office/drawing/2014/main" id="{4D756B80-D3F5-4470-8FF3-651016A130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 xmlns:a16="http://schemas.microsoft.com/office/drawing/2014/main" id="{108381A1-C50F-47EF-BF8B-1118FF591D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 xmlns:a16="http://schemas.microsoft.com/office/drawing/2014/main" id="{48C045A3-448D-409A-8196-23856E4F5C9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 xmlns:a16="http://schemas.microsoft.com/office/drawing/2014/main" id="{AF182DD6-4C31-4142-A438-A41199D0EE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 xmlns:a16="http://schemas.microsoft.com/office/drawing/2014/main" id="{CF0E575B-3229-4054-9EF1-0E1D481625F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 xmlns:a16="http://schemas.microsoft.com/office/drawing/2014/main" id="{6AA207CE-068B-413D-95A0-D9445E2FA6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 xmlns:a16="http://schemas.microsoft.com/office/drawing/2014/main" id="{AD94D885-E4A8-4743-8697-FE8A72018C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 xmlns:a16="http://schemas.microsoft.com/office/drawing/2014/main" id="{B65D5E1D-2023-41B2-9D8B-39ED8E2241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 xmlns:a16="http://schemas.microsoft.com/office/drawing/2014/main" id="{B9F38FF4-BB97-4F52-B0D8-C7C11E017C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 xmlns:a16="http://schemas.microsoft.com/office/drawing/2014/main" id="{196D997A-7C55-4D39-8507-E09F481C54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 xmlns:a16="http://schemas.microsoft.com/office/drawing/2014/main" id="{5F0C716C-8DBA-4A02-AFEF-D8C5D2F3FA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 xmlns:a16="http://schemas.microsoft.com/office/drawing/2014/main" id="{0A914C47-BCF5-4AE3-B2CC-DF5A1D59AAE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 xmlns:a16="http://schemas.microsoft.com/office/drawing/2014/main" id="{237F80F0-FF72-4D5A-B5EB-820B9241148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 xmlns:a16="http://schemas.microsoft.com/office/drawing/2014/main" id="{B5173026-F09B-49E8-BE1A-78CCD145DBF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 xmlns:a16="http://schemas.microsoft.com/office/drawing/2014/main" id="{F6BC33DF-4785-457C-B81A-5A2BF89D21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 xmlns:a16="http://schemas.microsoft.com/office/drawing/2014/main" id="{F7962792-7B0C-4140-9D77-DDD343E7049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 xmlns:a16="http://schemas.microsoft.com/office/drawing/2014/main" id="{725930FC-AFB3-4A87-A452-A72E01BA983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 xmlns:a16="http://schemas.microsoft.com/office/drawing/2014/main" id="{E636D31E-4FC1-43DA-9F1B-9F74B031325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 xmlns:a16="http://schemas.microsoft.com/office/drawing/2014/main" id="{A7CC8926-01C7-44A3-BBC9-2B4FD7491A7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 xmlns:a16="http://schemas.microsoft.com/office/drawing/2014/main" id="{E2CBB76C-95F9-4E57-97F7-4049F530491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 xmlns:a16="http://schemas.microsoft.com/office/drawing/2014/main" id="{FCC53EF4-B259-4BAD-8105-9B860B0495A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 xmlns:a16="http://schemas.microsoft.com/office/drawing/2014/main" id="{38B37ECB-90BB-47B5-B0E6-D133B6E435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 xmlns:a16="http://schemas.microsoft.com/office/drawing/2014/main" id="{BBDA290F-38AF-4388-89AA-FBB3E1261BA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 xmlns:a16="http://schemas.microsoft.com/office/drawing/2014/main" id="{CB41A99A-68D4-424C-AF9F-FCA68BC5F5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 xmlns:a16="http://schemas.microsoft.com/office/drawing/2014/main" id="{73ACF859-7A54-4FDE-BB29-4AF8544A32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 xmlns:a16="http://schemas.microsoft.com/office/drawing/2014/main" id="{B066BE43-BCFD-4A44-8D75-7978F7ED6376}"/>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 xmlns:a16="http://schemas.microsoft.com/office/drawing/2014/main" id="{56914C90-63B6-49D3-938E-EF0EE5D1FA6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 xmlns:a16="http://schemas.microsoft.com/office/drawing/2014/main" id="{FECF6C99-5F82-4343-92CE-99A31089981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 xmlns:a16="http://schemas.microsoft.com/office/drawing/2014/main" id="{7FE1B73C-A145-4A7F-BFF4-357BC318C95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 xmlns:a16="http://schemas.microsoft.com/office/drawing/2014/main" id="{CE38ACDE-B0B8-4614-8311-FA410D40D765}"/>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 xmlns:a16="http://schemas.microsoft.com/office/drawing/2014/main" id="{5B97B291-A6F6-4825-BDA0-FA5874ABF237}"/>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 xmlns:a16="http://schemas.microsoft.com/office/drawing/2014/main" id="{C92578F2-FEDC-42D6-8B70-385A26DFEC69}"/>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 xmlns:a16="http://schemas.microsoft.com/office/drawing/2014/main" id="{831A8CE6-2D78-42B9-A673-36E22642972E}"/>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 xmlns:a16="http://schemas.microsoft.com/office/drawing/2014/main" id="{307AE262-CEB0-4AD7-9067-6FF6E39863BA}"/>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 xmlns:a16="http://schemas.microsoft.com/office/drawing/2014/main" id="{111BCED9-D6B1-4DBD-9139-8D1F9FACB965}"/>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 xmlns:a16="http://schemas.microsoft.com/office/drawing/2014/main" id="{2BC6159D-E8E3-4F7E-9DB5-F1FC201B81A1}"/>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151877FD-1F94-48E1-8B14-16697F7144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9C5E1860-A079-4CDE-9485-8163135FA5C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190A38A5-4779-43F5-AD45-064D684596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A751B912-6FA0-44E1-9705-524842BA001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E6D947D4-FE9C-4BD4-BE12-9A4E21C4FA5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306" name="楕円 305">
          <a:extLst>
            <a:ext uri="{FF2B5EF4-FFF2-40B4-BE49-F238E27FC236}">
              <a16:creationId xmlns="" xmlns:a16="http://schemas.microsoft.com/office/drawing/2014/main" id="{E2FB5BF3-FA1C-4C66-90B4-767871892B38}"/>
            </a:ext>
          </a:extLst>
        </xdr:cNvPr>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307" name="【福祉施設】&#10;有形固定資産減価償却率該当値テキスト">
          <a:extLst>
            <a:ext uri="{FF2B5EF4-FFF2-40B4-BE49-F238E27FC236}">
              <a16:creationId xmlns="" xmlns:a16="http://schemas.microsoft.com/office/drawing/2014/main" id="{C1C6B835-F005-40D6-BB3F-E283E2F2CD9B}"/>
            </a:ext>
          </a:extLst>
        </xdr:cNvPr>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70576</xdr:rowOff>
    </xdr:from>
    <xdr:to>
      <xdr:col>20</xdr:col>
      <xdr:colOff>38100</xdr:colOff>
      <xdr:row>85</xdr:row>
      <xdr:rowOff>726</xdr:rowOff>
    </xdr:to>
    <xdr:sp macro="" textlink="">
      <xdr:nvSpPr>
        <xdr:cNvPr id="308" name="楕円 307">
          <a:extLst>
            <a:ext uri="{FF2B5EF4-FFF2-40B4-BE49-F238E27FC236}">
              <a16:creationId xmlns="" xmlns:a16="http://schemas.microsoft.com/office/drawing/2014/main" id="{9A81E99C-AEDE-4E7B-A057-9FA430246240}"/>
            </a:ext>
          </a:extLst>
        </xdr:cNvPr>
        <xdr:cNvSpPr/>
      </xdr:nvSpPr>
      <xdr:spPr>
        <a:xfrm>
          <a:off x="3746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121376</xdr:rowOff>
    </xdr:from>
    <xdr:to>
      <xdr:col>24</xdr:col>
      <xdr:colOff>63500</xdr:colOff>
      <xdr:row>84</xdr:row>
      <xdr:rowOff>152400</xdr:rowOff>
    </xdr:to>
    <xdr:cxnSp macro="">
      <xdr:nvCxnSpPr>
        <xdr:cNvPr id="309" name="直線コネクタ 308">
          <a:extLst>
            <a:ext uri="{FF2B5EF4-FFF2-40B4-BE49-F238E27FC236}">
              <a16:creationId xmlns="" xmlns:a16="http://schemas.microsoft.com/office/drawing/2014/main" id="{68545B37-7960-4B22-9AF5-400809C860CE}"/>
            </a:ext>
          </a:extLst>
        </xdr:cNvPr>
        <xdr:cNvCxnSpPr/>
      </xdr:nvCxnSpPr>
      <xdr:spPr>
        <a:xfrm>
          <a:off x="3797300" y="145231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37919</xdr:rowOff>
    </xdr:from>
    <xdr:to>
      <xdr:col>15</xdr:col>
      <xdr:colOff>101600</xdr:colOff>
      <xdr:row>84</xdr:row>
      <xdr:rowOff>139519</xdr:rowOff>
    </xdr:to>
    <xdr:sp macro="" textlink="">
      <xdr:nvSpPr>
        <xdr:cNvPr id="310" name="楕円 309">
          <a:extLst>
            <a:ext uri="{FF2B5EF4-FFF2-40B4-BE49-F238E27FC236}">
              <a16:creationId xmlns="" xmlns:a16="http://schemas.microsoft.com/office/drawing/2014/main" id="{077D8D4A-00CE-465A-B297-A8184136B7A7}"/>
            </a:ext>
          </a:extLst>
        </xdr:cNvPr>
        <xdr:cNvSpPr/>
      </xdr:nvSpPr>
      <xdr:spPr>
        <a:xfrm>
          <a:off x="2857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88719</xdr:rowOff>
    </xdr:from>
    <xdr:to>
      <xdr:col>19</xdr:col>
      <xdr:colOff>177800</xdr:colOff>
      <xdr:row>84</xdr:row>
      <xdr:rowOff>121376</xdr:rowOff>
    </xdr:to>
    <xdr:cxnSp macro="">
      <xdr:nvCxnSpPr>
        <xdr:cNvPr id="311" name="直線コネクタ 310">
          <a:extLst>
            <a:ext uri="{FF2B5EF4-FFF2-40B4-BE49-F238E27FC236}">
              <a16:creationId xmlns="" xmlns:a16="http://schemas.microsoft.com/office/drawing/2014/main" id="{BE2AD941-15C1-41DC-A0AB-9CB400D46A5C}"/>
            </a:ext>
          </a:extLst>
        </xdr:cNvPr>
        <xdr:cNvCxnSpPr/>
      </xdr:nvCxnSpPr>
      <xdr:spPr>
        <a:xfrm>
          <a:off x="2908300" y="1449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5262</xdr:rowOff>
    </xdr:from>
    <xdr:to>
      <xdr:col>10</xdr:col>
      <xdr:colOff>165100</xdr:colOff>
      <xdr:row>84</xdr:row>
      <xdr:rowOff>106862</xdr:rowOff>
    </xdr:to>
    <xdr:sp macro="" textlink="">
      <xdr:nvSpPr>
        <xdr:cNvPr id="312" name="楕円 311">
          <a:extLst>
            <a:ext uri="{FF2B5EF4-FFF2-40B4-BE49-F238E27FC236}">
              <a16:creationId xmlns="" xmlns:a16="http://schemas.microsoft.com/office/drawing/2014/main" id="{0FE2AAA8-7455-4F5F-8020-8D1E0210F91C}"/>
            </a:ext>
          </a:extLst>
        </xdr:cNvPr>
        <xdr:cNvSpPr/>
      </xdr:nvSpPr>
      <xdr:spPr>
        <a:xfrm>
          <a:off x="1968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56062</xdr:rowOff>
    </xdr:from>
    <xdr:to>
      <xdr:col>15</xdr:col>
      <xdr:colOff>50800</xdr:colOff>
      <xdr:row>84</xdr:row>
      <xdr:rowOff>88719</xdr:rowOff>
    </xdr:to>
    <xdr:cxnSp macro="">
      <xdr:nvCxnSpPr>
        <xdr:cNvPr id="313" name="直線コネクタ 312">
          <a:extLst>
            <a:ext uri="{FF2B5EF4-FFF2-40B4-BE49-F238E27FC236}">
              <a16:creationId xmlns="" xmlns:a16="http://schemas.microsoft.com/office/drawing/2014/main" id="{451B6C8C-4D8F-4D17-8533-E2D3741AE8AD}"/>
            </a:ext>
          </a:extLst>
        </xdr:cNvPr>
        <xdr:cNvCxnSpPr/>
      </xdr:nvCxnSpPr>
      <xdr:spPr>
        <a:xfrm>
          <a:off x="2019300" y="144578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314" name="楕円 313">
          <a:extLst>
            <a:ext uri="{FF2B5EF4-FFF2-40B4-BE49-F238E27FC236}">
              <a16:creationId xmlns="" xmlns:a16="http://schemas.microsoft.com/office/drawing/2014/main" id="{DC829AE1-EF2D-4152-B75B-73A57479C7D1}"/>
            </a:ext>
          </a:extLst>
        </xdr:cNvPr>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25037</xdr:rowOff>
    </xdr:from>
    <xdr:to>
      <xdr:col>10</xdr:col>
      <xdr:colOff>114300</xdr:colOff>
      <xdr:row>84</xdr:row>
      <xdr:rowOff>56062</xdr:rowOff>
    </xdr:to>
    <xdr:cxnSp macro="">
      <xdr:nvCxnSpPr>
        <xdr:cNvPr id="315" name="直線コネクタ 314">
          <a:extLst>
            <a:ext uri="{FF2B5EF4-FFF2-40B4-BE49-F238E27FC236}">
              <a16:creationId xmlns="" xmlns:a16="http://schemas.microsoft.com/office/drawing/2014/main" id="{603F7174-AF3A-4328-B8F6-E84AC5582DB4}"/>
            </a:ext>
          </a:extLst>
        </xdr:cNvPr>
        <xdr:cNvCxnSpPr/>
      </xdr:nvCxnSpPr>
      <xdr:spPr>
        <a:xfrm>
          <a:off x="1130300" y="144268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 xmlns:a16="http://schemas.microsoft.com/office/drawing/2014/main" id="{4152E59E-3F2D-4738-89A2-AD4ED37A7D77}"/>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 xmlns:a16="http://schemas.microsoft.com/office/drawing/2014/main" id="{D13CEC3F-D8E7-4470-86BA-D0E3D6E7EADB}"/>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 xmlns:a16="http://schemas.microsoft.com/office/drawing/2014/main" id="{2D37B021-2228-41BA-BFAA-6FDA9E0AFEB3}"/>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 xmlns:a16="http://schemas.microsoft.com/office/drawing/2014/main" id="{38B9A09A-EAEC-4F87-A8AA-0C487AF78E36}"/>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163303</xdr:rowOff>
    </xdr:from>
    <xdr:ext cx="405111" cy="259045"/>
    <xdr:sp macro="" textlink="">
      <xdr:nvSpPr>
        <xdr:cNvPr id="320" name="n_1mainValue【福祉施設】&#10;有形固定資産減価償却率">
          <a:extLst>
            <a:ext uri="{FF2B5EF4-FFF2-40B4-BE49-F238E27FC236}">
              <a16:creationId xmlns="" xmlns:a16="http://schemas.microsoft.com/office/drawing/2014/main" id="{33391734-0298-409F-B3B2-BDF25A3FD1C8}"/>
            </a:ext>
          </a:extLst>
        </xdr:cNvPr>
        <xdr:cNvSpPr txBox="1"/>
      </xdr:nvSpPr>
      <xdr:spPr>
        <a:xfrm>
          <a:off x="35820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130646</xdr:rowOff>
    </xdr:from>
    <xdr:ext cx="405111" cy="259045"/>
    <xdr:sp macro="" textlink="">
      <xdr:nvSpPr>
        <xdr:cNvPr id="321" name="n_2mainValue【福祉施設】&#10;有形固定資産減価償却率">
          <a:extLst>
            <a:ext uri="{FF2B5EF4-FFF2-40B4-BE49-F238E27FC236}">
              <a16:creationId xmlns="" xmlns:a16="http://schemas.microsoft.com/office/drawing/2014/main" id="{3FEC8168-23B6-40BD-89ED-833A5271A292}"/>
            </a:ext>
          </a:extLst>
        </xdr:cNvPr>
        <xdr:cNvSpPr txBox="1"/>
      </xdr:nvSpPr>
      <xdr:spPr>
        <a:xfrm>
          <a:off x="27057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97989</xdr:rowOff>
    </xdr:from>
    <xdr:ext cx="405111" cy="259045"/>
    <xdr:sp macro="" textlink="">
      <xdr:nvSpPr>
        <xdr:cNvPr id="322" name="n_3mainValue【福祉施設】&#10;有形固定資産減価償却率">
          <a:extLst>
            <a:ext uri="{FF2B5EF4-FFF2-40B4-BE49-F238E27FC236}">
              <a16:creationId xmlns="" xmlns:a16="http://schemas.microsoft.com/office/drawing/2014/main" id="{D82278EC-E887-4886-9B83-89CF0A902C0A}"/>
            </a:ext>
          </a:extLst>
        </xdr:cNvPr>
        <xdr:cNvSpPr txBox="1"/>
      </xdr:nvSpPr>
      <xdr:spPr>
        <a:xfrm>
          <a:off x="1816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323" name="n_4mainValue【福祉施設】&#10;有形固定資産減価償却率">
          <a:extLst>
            <a:ext uri="{FF2B5EF4-FFF2-40B4-BE49-F238E27FC236}">
              <a16:creationId xmlns="" xmlns:a16="http://schemas.microsoft.com/office/drawing/2014/main" id="{52191EEE-1696-4E07-AF42-31A2D86E9D17}"/>
            </a:ext>
          </a:extLst>
        </xdr:cNvPr>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 xmlns:a16="http://schemas.microsoft.com/office/drawing/2014/main" id="{811C1B7D-012C-41B2-8A16-9795A7DBA9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 xmlns:a16="http://schemas.microsoft.com/office/drawing/2014/main" id="{9CE1947A-EC47-48BD-A73D-CA82B3385B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 xmlns:a16="http://schemas.microsoft.com/office/drawing/2014/main" id="{822B86C8-6D56-45B5-88F6-04D3014DFC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 xmlns:a16="http://schemas.microsoft.com/office/drawing/2014/main" id="{1218A8CA-C5FA-4622-9975-79FD046B89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 xmlns:a16="http://schemas.microsoft.com/office/drawing/2014/main" id="{4ADD3277-F979-423D-AD03-DD1D08AFF9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 xmlns:a16="http://schemas.microsoft.com/office/drawing/2014/main" id="{28284D06-A2CA-4942-846C-F411B856DD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 xmlns:a16="http://schemas.microsoft.com/office/drawing/2014/main" id="{8BF4DE86-3BD8-4F3B-ADF6-2120385530D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 xmlns:a16="http://schemas.microsoft.com/office/drawing/2014/main" id="{13FB53CC-9743-4623-90FC-D09EDF4AC4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 xmlns:a16="http://schemas.microsoft.com/office/drawing/2014/main" id="{FF6F8A24-C747-456E-A762-ED034F9203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 xmlns:a16="http://schemas.microsoft.com/office/drawing/2014/main" id="{D95D0E04-6BF2-4BD9-B4AD-70E88CEC4A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 xmlns:a16="http://schemas.microsoft.com/office/drawing/2014/main" id="{4ECAD16B-7FE3-4811-9796-D1D93ECA4E3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 xmlns:a16="http://schemas.microsoft.com/office/drawing/2014/main" id="{9DB9D227-831A-46FB-98CD-FDDAFD0CEAF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 xmlns:a16="http://schemas.microsoft.com/office/drawing/2014/main" id="{D56A42AC-B13A-4629-9CA6-952B26E9F71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 xmlns:a16="http://schemas.microsoft.com/office/drawing/2014/main" id="{F7BBE6D8-AF0D-4390-B2F9-37EB189A51E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 xmlns:a16="http://schemas.microsoft.com/office/drawing/2014/main" id="{788B8449-A180-46EE-BABA-5D5669647B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 xmlns:a16="http://schemas.microsoft.com/office/drawing/2014/main" id="{377FB42B-4E53-4117-A8EB-18A7257CBC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 xmlns:a16="http://schemas.microsoft.com/office/drawing/2014/main" id="{4A44914E-6F22-4C9D-B184-9BC2CA701A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 xmlns:a16="http://schemas.microsoft.com/office/drawing/2014/main" id="{96FA03FD-065E-48BF-8DE8-37E73A1E9BE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 xmlns:a16="http://schemas.microsoft.com/office/drawing/2014/main" id="{B72943AD-075E-47C6-BFF0-0C9A3DAB7B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 xmlns:a16="http://schemas.microsoft.com/office/drawing/2014/main" id="{BB2AD9DD-A3E0-47CA-9675-2543CFB3C13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 xmlns:a16="http://schemas.microsoft.com/office/drawing/2014/main" id="{1420A965-D7B0-4D50-AE24-F698F4B145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 xmlns:a16="http://schemas.microsoft.com/office/drawing/2014/main" id="{449E4AB8-AB3E-4A78-A323-FEE6DDDFCC5F}"/>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 xmlns:a16="http://schemas.microsoft.com/office/drawing/2014/main" id="{DE5EDCF6-22E8-4529-863F-7D8FF61F7BC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 xmlns:a16="http://schemas.microsoft.com/office/drawing/2014/main" id="{285A1883-AAB2-416C-BA01-777D257003A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 xmlns:a16="http://schemas.microsoft.com/office/drawing/2014/main" id="{DCF8ECCD-3B36-4BB8-9848-F913745A9652}"/>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 xmlns:a16="http://schemas.microsoft.com/office/drawing/2014/main" id="{427EF85A-7381-4A14-9E4E-A460F83DDEDA}"/>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 xmlns:a16="http://schemas.microsoft.com/office/drawing/2014/main" id="{3825E2EE-1C6C-40ED-B98E-AA777116DFAE}"/>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 xmlns:a16="http://schemas.microsoft.com/office/drawing/2014/main" id="{C365B59F-987F-4F27-92AA-E0F9BE3A76EE}"/>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 xmlns:a16="http://schemas.microsoft.com/office/drawing/2014/main" id="{2AB80614-FCBF-4746-B20D-3AEF094D64A9}"/>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 xmlns:a16="http://schemas.microsoft.com/office/drawing/2014/main" id="{02AC1655-56F3-44D5-ACF6-C650515CCDE1}"/>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 xmlns:a16="http://schemas.microsoft.com/office/drawing/2014/main" id="{BBF32562-C228-4ECB-9384-96BC1DB57EC1}"/>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 xmlns:a16="http://schemas.microsoft.com/office/drawing/2014/main" id="{89EB96C8-73D1-466C-97F8-A4B2D3AB7CD2}"/>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5E0959B1-3985-4780-9C52-4BE11DE30D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EC8115E9-CF21-46B3-BCCB-D843D8B00BB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FB62173-BE8A-4F1C-AA36-4B074301D0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6B0015A4-5860-4831-B7EA-5163E7384FE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73D953CB-6418-4C56-A0E2-BF85960974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61" name="楕円 360">
          <a:extLst>
            <a:ext uri="{FF2B5EF4-FFF2-40B4-BE49-F238E27FC236}">
              <a16:creationId xmlns="" xmlns:a16="http://schemas.microsoft.com/office/drawing/2014/main" id="{863AC1CC-FE5C-493D-B84B-960FE8BE056A}"/>
            </a:ext>
          </a:extLst>
        </xdr:cNvPr>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62" name="【福祉施設】&#10;一人当たり面積該当値テキスト">
          <a:extLst>
            <a:ext uri="{FF2B5EF4-FFF2-40B4-BE49-F238E27FC236}">
              <a16:creationId xmlns="" xmlns:a16="http://schemas.microsoft.com/office/drawing/2014/main" id="{64FAE2ED-0740-43BA-89B4-9308F459994C}"/>
            </a:ext>
          </a:extLst>
        </xdr:cNvPr>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63" name="楕円 362">
          <a:extLst>
            <a:ext uri="{FF2B5EF4-FFF2-40B4-BE49-F238E27FC236}">
              <a16:creationId xmlns="" xmlns:a16="http://schemas.microsoft.com/office/drawing/2014/main" id="{11760330-F598-4B47-89AF-28493533D8B8}"/>
            </a:ext>
          </a:extLst>
        </xdr:cNvPr>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154687</xdr:rowOff>
    </xdr:to>
    <xdr:cxnSp macro="">
      <xdr:nvCxnSpPr>
        <xdr:cNvPr id="364" name="直線コネクタ 363">
          <a:extLst>
            <a:ext uri="{FF2B5EF4-FFF2-40B4-BE49-F238E27FC236}">
              <a16:creationId xmlns="" xmlns:a16="http://schemas.microsoft.com/office/drawing/2014/main" id="{873A9087-90C7-4B8F-850C-D51858919F7F}"/>
            </a:ext>
          </a:extLst>
        </xdr:cNvPr>
        <xdr:cNvCxnSpPr/>
      </xdr:nvCxnSpPr>
      <xdr:spPr>
        <a:xfrm>
          <a:off x="9639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103887</xdr:rowOff>
    </xdr:from>
    <xdr:to>
      <xdr:col>46</xdr:col>
      <xdr:colOff>38100</xdr:colOff>
      <xdr:row>86</xdr:row>
      <xdr:rowOff>34037</xdr:rowOff>
    </xdr:to>
    <xdr:sp macro="" textlink="">
      <xdr:nvSpPr>
        <xdr:cNvPr id="365" name="楕円 364">
          <a:extLst>
            <a:ext uri="{FF2B5EF4-FFF2-40B4-BE49-F238E27FC236}">
              <a16:creationId xmlns="" xmlns:a16="http://schemas.microsoft.com/office/drawing/2014/main" id="{42CFE55A-EEBC-4CD4-8247-EBF1F37C6C37}"/>
            </a:ext>
          </a:extLst>
        </xdr:cNvPr>
        <xdr:cNvSpPr/>
      </xdr:nvSpPr>
      <xdr:spPr>
        <a:xfrm>
          <a:off x="8699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154687</xdr:rowOff>
    </xdr:to>
    <xdr:cxnSp macro="">
      <xdr:nvCxnSpPr>
        <xdr:cNvPr id="366" name="直線コネクタ 365">
          <a:extLst>
            <a:ext uri="{FF2B5EF4-FFF2-40B4-BE49-F238E27FC236}">
              <a16:creationId xmlns="" xmlns:a16="http://schemas.microsoft.com/office/drawing/2014/main" id="{7F3FF2AE-5B06-48E0-B60E-21816D1393F2}"/>
            </a:ext>
          </a:extLst>
        </xdr:cNvPr>
        <xdr:cNvCxnSpPr/>
      </xdr:nvCxnSpPr>
      <xdr:spPr>
        <a:xfrm>
          <a:off x="8750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103887</xdr:rowOff>
    </xdr:from>
    <xdr:to>
      <xdr:col>41</xdr:col>
      <xdr:colOff>101600</xdr:colOff>
      <xdr:row>86</xdr:row>
      <xdr:rowOff>34037</xdr:rowOff>
    </xdr:to>
    <xdr:sp macro="" textlink="">
      <xdr:nvSpPr>
        <xdr:cNvPr id="367" name="楕円 366">
          <a:extLst>
            <a:ext uri="{FF2B5EF4-FFF2-40B4-BE49-F238E27FC236}">
              <a16:creationId xmlns="" xmlns:a16="http://schemas.microsoft.com/office/drawing/2014/main" id="{489E9604-AA14-4ECC-B97B-2AA779A37A22}"/>
            </a:ext>
          </a:extLst>
        </xdr:cNvPr>
        <xdr:cNvSpPr/>
      </xdr:nvSpPr>
      <xdr:spPr>
        <a:xfrm>
          <a:off x="7810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154687</xdr:rowOff>
    </xdr:from>
    <xdr:to>
      <xdr:col>45</xdr:col>
      <xdr:colOff>177800</xdr:colOff>
      <xdr:row>85</xdr:row>
      <xdr:rowOff>154687</xdr:rowOff>
    </xdr:to>
    <xdr:cxnSp macro="">
      <xdr:nvCxnSpPr>
        <xdr:cNvPr id="368" name="直線コネクタ 367">
          <a:extLst>
            <a:ext uri="{FF2B5EF4-FFF2-40B4-BE49-F238E27FC236}">
              <a16:creationId xmlns="" xmlns:a16="http://schemas.microsoft.com/office/drawing/2014/main" id="{C8E1D68E-2C18-4B83-954A-D673CAB24699}"/>
            </a:ext>
          </a:extLst>
        </xdr:cNvPr>
        <xdr:cNvCxnSpPr/>
      </xdr:nvCxnSpPr>
      <xdr:spPr>
        <a:xfrm>
          <a:off x="7861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103887</xdr:rowOff>
    </xdr:from>
    <xdr:to>
      <xdr:col>36</xdr:col>
      <xdr:colOff>165100</xdr:colOff>
      <xdr:row>86</xdr:row>
      <xdr:rowOff>34037</xdr:rowOff>
    </xdr:to>
    <xdr:sp macro="" textlink="">
      <xdr:nvSpPr>
        <xdr:cNvPr id="369" name="楕円 368">
          <a:extLst>
            <a:ext uri="{FF2B5EF4-FFF2-40B4-BE49-F238E27FC236}">
              <a16:creationId xmlns="" xmlns:a16="http://schemas.microsoft.com/office/drawing/2014/main" id="{CACDD875-A658-4144-86D4-CBB5D9CF44DA}"/>
            </a:ext>
          </a:extLst>
        </xdr:cNvPr>
        <xdr:cNvSpPr/>
      </xdr:nvSpPr>
      <xdr:spPr>
        <a:xfrm>
          <a:off x="6921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154687</xdr:rowOff>
    </xdr:from>
    <xdr:to>
      <xdr:col>41</xdr:col>
      <xdr:colOff>50800</xdr:colOff>
      <xdr:row>85</xdr:row>
      <xdr:rowOff>154687</xdr:rowOff>
    </xdr:to>
    <xdr:cxnSp macro="">
      <xdr:nvCxnSpPr>
        <xdr:cNvPr id="370" name="直線コネクタ 369">
          <a:extLst>
            <a:ext uri="{FF2B5EF4-FFF2-40B4-BE49-F238E27FC236}">
              <a16:creationId xmlns="" xmlns:a16="http://schemas.microsoft.com/office/drawing/2014/main" id="{0503E736-C688-4A4C-A518-6AB3908313ED}"/>
            </a:ext>
          </a:extLst>
        </xdr:cNvPr>
        <xdr:cNvCxnSpPr/>
      </xdr:nvCxnSpPr>
      <xdr:spPr>
        <a:xfrm>
          <a:off x="6972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 xmlns:a16="http://schemas.microsoft.com/office/drawing/2014/main" id="{4701EE5F-F002-4ED9-B4CE-39EB71AD4E63}"/>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 xmlns:a16="http://schemas.microsoft.com/office/drawing/2014/main" id="{57CF6383-63CD-4F63-A198-7AAAD575CAC9}"/>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 xmlns:a16="http://schemas.microsoft.com/office/drawing/2014/main" id="{8313F65F-0218-48A5-9D51-B7B3F8986194}"/>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 xmlns:a16="http://schemas.microsoft.com/office/drawing/2014/main" id="{E2D8EAC7-80D5-42DD-ADAE-022995AF3F51}"/>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25164</xdr:rowOff>
    </xdr:from>
    <xdr:ext cx="469744" cy="259045"/>
    <xdr:sp macro="" textlink="">
      <xdr:nvSpPr>
        <xdr:cNvPr id="375" name="n_1mainValue【福祉施設】&#10;一人当たり面積">
          <a:extLst>
            <a:ext uri="{FF2B5EF4-FFF2-40B4-BE49-F238E27FC236}">
              <a16:creationId xmlns="" xmlns:a16="http://schemas.microsoft.com/office/drawing/2014/main" id="{82301BA6-681D-4E99-AA0C-F86D489951F5}"/>
            </a:ext>
          </a:extLst>
        </xdr:cNvPr>
        <xdr:cNvSpPr txBox="1"/>
      </xdr:nvSpPr>
      <xdr:spPr>
        <a:xfrm>
          <a:off x="9391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25164</xdr:rowOff>
    </xdr:from>
    <xdr:ext cx="469744" cy="259045"/>
    <xdr:sp macro="" textlink="">
      <xdr:nvSpPr>
        <xdr:cNvPr id="376" name="n_2mainValue【福祉施設】&#10;一人当たり面積">
          <a:extLst>
            <a:ext uri="{FF2B5EF4-FFF2-40B4-BE49-F238E27FC236}">
              <a16:creationId xmlns="" xmlns:a16="http://schemas.microsoft.com/office/drawing/2014/main" id="{B17180B2-BAC5-4B3B-A256-E036169895FC}"/>
            </a:ext>
          </a:extLst>
        </xdr:cNvPr>
        <xdr:cNvSpPr txBox="1"/>
      </xdr:nvSpPr>
      <xdr:spPr>
        <a:xfrm>
          <a:off x="8515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25164</xdr:rowOff>
    </xdr:from>
    <xdr:ext cx="469744" cy="259045"/>
    <xdr:sp macro="" textlink="">
      <xdr:nvSpPr>
        <xdr:cNvPr id="377" name="n_3mainValue【福祉施設】&#10;一人当たり面積">
          <a:extLst>
            <a:ext uri="{FF2B5EF4-FFF2-40B4-BE49-F238E27FC236}">
              <a16:creationId xmlns="" xmlns:a16="http://schemas.microsoft.com/office/drawing/2014/main" id="{FD10185B-6356-4936-9DA8-F4610A8254A8}"/>
            </a:ext>
          </a:extLst>
        </xdr:cNvPr>
        <xdr:cNvSpPr txBox="1"/>
      </xdr:nvSpPr>
      <xdr:spPr>
        <a:xfrm>
          <a:off x="7626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25164</xdr:rowOff>
    </xdr:from>
    <xdr:ext cx="469744" cy="259045"/>
    <xdr:sp macro="" textlink="">
      <xdr:nvSpPr>
        <xdr:cNvPr id="378" name="n_4mainValue【福祉施設】&#10;一人当たり面積">
          <a:extLst>
            <a:ext uri="{FF2B5EF4-FFF2-40B4-BE49-F238E27FC236}">
              <a16:creationId xmlns="" xmlns:a16="http://schemas.microsoft.com/office/drawing/2014/main" id="{358F2DD0-DCC5-4DD0-9339-78424D94726C}"/>
            </a:ext>
          </a:extLst>
        </xdr:cNvPr>
        <xdr:cNvSpPr txBox="1"/>
      </xdr:nvSpPr>
      <xdr:spPr>
        <a:xfrm>
          <a:off x="6737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 xmlns:a16="http://schemas.microsoft.com/office/drawing/2014/main" id="{7AA1E26E-FBDA-4652-87C8-AC05C39692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 xmlns:a16="http://schemas.microsoft.com/office/drawing/2014/main" id="{7F17421C-2C9F-408F-988E-D3132674B1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 xmlns:a16="http://schemas.microsoft.com/office/drawing/2014/main" id="{BD96DE25-B176-4A4E-831B-22F53B1EC5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 xmlns:a16="http://schemas.microsoft.com/office/drawing/2014/main" id="{B9F995A2-F525-4E98-8A79-C9A2118C6E6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 xmlns:a16="http://schemas.microsoft.com/office/drawing/2014/main" id="{16E537C8-A82B-4F05-B079-8C48A89F80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 xmlns:a16="http://schemas.microsoft.com/office/drawing/2014/main" id="{43DC2187-D160-4A64-A6DA-88BD9D56AF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 xmlns:a16="http://schemas.microsoft.com/office/drawing/2014/main" id="{A35D8321-9121-4B80-860A-DE55C8FA5F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 xmlns:a16="http://schemas.microsoft.com/office/drawing/2014/main" id="{0011FC5B-BC37-484F-878F-847325FADA7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 xmlns:a16="http://schemas.microsoft.com/office/drawing/2014/main" id="{B694B217-1E7A-45A6-A990-1DCBFDDCC5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 xmlns:a16="http://schemas.microsoft.com/office/drawing/2014/main" id="{6234FB8E-1810-4E12-9E4D-4CB9A3E8896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 xmlns:a16="http://schemas.microsoft.com/office/drawing/2014/main" id="{CF40953E-ACC7-4068-8009-8FFC4A2AFF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 xmlns:a16="http://schemas.microsoft.com/office/drawing/2014/main" id="{08785FE7-4BA5-4859-8B29-4E28E56E56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 xmlns:a16="http://schemas.microsoft.com/office/drawing/2014/main" id="{D2BB4B34-F43F-4590-B1CA-157EF31455F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 xmlns:a16="http://schemas.microsoft.com/office/drawing/2014/main" id="{EB9487BA-9665-4B47-A721-B5270DFD844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 xmlns:a16="http://schemas.microsoft.com/office/drawing/2014/main" id="{173DC1E3-5D57-4749-B8B3-47B0EE3036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 xmlns:a16="http://schemas.microsoft.com/office/drawing/2014/main" id="{45CF1098-7ACB-425F-89F1-E2937310BCB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 xmlns:a16="http://schemas.microsoft.com/office/drawing/2014/main" id="{E03EC4B2-307C-4B31-AAD4-4D4AE390218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 xmlns:a16="http://schemas.microsoft.com/office/drawing/2014/main" id="{E9CE1212-B2A5-4C5D-A53B-CA46D41FA49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 xmlns:a16="http://schemas.microsoft.com/office/drawing/2014/main" id="{FEDAAA73-2CBC-4D92-88B6-EE0E6DB80A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 xmlns:a16="http://schemas.microsoft.com/office/drawing/2014/main" id="{2FB68579-76C3-448B-B239-4690DA419E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 xmlns:a16="http://schemas.microsoft.com/office/drawing/2014/main" id="{42C45E56-0C45-4656-BCE4-6E2CA70732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 xmlns:a16="http://schemas.microsoft.com/office/drawing/2014/main" id="{F8175B01-898A-40DC-9AAA-F438714C06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 xmlns:a16="http://schemas.microsoft.com/office/drawing/2014/main" id="{4F1C764B-AE7C-478E-89A9-81158FF1C17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 xmlns:a16="http://schemas.microsoft.com/office/drawing/2014/main" id="{845667AF-ADCC-499B-A714-A2F22301E26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 xmlns:a16="http://schemas.microsoft.com/office/drawing/2014/main" id="{345C908C-11CA-4D6E-91CA-088E0F2E88C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 xmlns:a16="http://schemas.microsoft.com/office/drawing/2014/main" id="{E241E0ED-0E0F-4E70-9AD7-07F14527A05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 xmlns:a16="http://schemas.microsoft.com/office/drawing/2014/main" id="{6DD32657-981B-49F0-A2BD-D729BADB15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 xmlns:a16="http://schemas.microsoft.com/office/drawing/2014/main" id="{A9ED857A-4ED7-4AE8-9A1D-0738200C2BB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 xmlns:a16="http://schemas.microsoft.com/office/drawing/2014/main" id="{FC1C0A38-8224-493F-A31B-7009E2030C3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 xmlns:a16="http://schemas.microsoft.com/office/drawing/2014/main" id="{85671652-E67F-48A4-BD29-45A880D1E0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 xmlns:a16="http://schemas.microsoft.com/office/drawing/2014/main" id="{314DCE0C-FC7D-4BAE-AC6C-8AD5F2B0ACB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 xmlns:a16="http://schemas.microsoft.com/office/drawing/2014/main" id="{097D5710-C646-47E2-8CC3-BB6478F6D54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 xmlns:a16="http://schemas.microsoft.com/office/drawing/2014/main" id="{DBDA788B-DD39-4C38-AE1D-56447AE925B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 xmlns:a16="http://schemas.microsoft.com/office/drawing/2014/main" id="{A16E0A8B-9DE7-4A67-9907-542A06980B4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 xmlns:a16="http://schemas.microsoft.com/office/drawing/2014/main" id="{118EDD03-8247-4536-A626-BCCD916649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 xmlns:a16="http://schemas.microsoft.com/office/drawing/2014/main" id="{9A89C437-9FEB-4ECB-ADD8-B4F1DB90BC5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 xmlns:a16="http://schemas.microsoft.com/office/drawing/2014/main" id="{C7430209-E228-4399-87BB-C7030EC5A04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 xmlns:a16="http://schemas.microsoft.com/office/drawing/2014/main" id="{B2676766-5991-4D06-9BA1-AF30BFF91B1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 xmlns:a16="http://schemas.microsoft.com/office/drawing/2014/main" id="{080E9735-AFCE-4078-87FF-98ED83E6331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 xmlns:a16="http://schemas.microsoft.com/office/drawing/2014/main" id="{D13A2120-65E3-4C17-82D3-9D1FB6EF51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 xmlns:a16="http://schemas.microsoft.com/office/drawing/2014/main" id="{CAC5DF56-EA7B-484A-9BCC-8844C72A014A}"/>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 xmlns:a16="http://schemas.microsoft.com/office/drawing/2014/main" id="{EB01F341-BF63-47FE-92AE-A41B2A516A5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 xmlns:a16="http://schemas.microsoft.com/office/drawing/2014/main" id="{7BEC6940-77B5-43FB-9DBF-E0197A9D718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 xmlns:a16="http://schemas.microsoft.com/office/drawing/2014/main" id="{A322D820-B542-46D9-B448-D1F2BF81E755}"/>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 xmlns:a16="http://schemas.microsoft.com/office/drawing/2014/main" id="{F6D651A6-08B9-4E14-B9D6-1A732C33B2D8}"/>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4" name="【一般廃棄物処理施設】&#10;有形固定資産減価償却率平均値テキスト">
          <a:extLst>
            <a:ext uri="{FF2B5EF4-FFF2-40B4-BE49-F238E27FC236}">
              <a16:creationId xmlns="" xmlns:a16="http://schemas.microsoft.com/office/drawing/2014/main" id="{EE6CA503-D9A1-4727-89EB-F4CFE7B13819}"/>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 xmlns:a16="http://schemas.microsoft.com/office/drawing/2014/main" id="{89491AFC-46E0-451D-8114-01BA04739E92}"/>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 xmlns:a16="http://schemas.microsoft.com/office/drawing/2014/main" id="{281CA02C-88FF-49BF-89A5-E560D3E71C55}"/>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 xmlns:a16="http://schemas.microsoft.com/office/drawing/2014/main" id="{8BF0D276-6775-4931-9DDB-46B42B8053EA}"/>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 xmlns:a16="http://schemas.microsoft.com/office/drawing/2014/main" id="{EBB9B7CD-609D-45A6-9951-3C03BB559108}"/>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 xmlns:a16="http://schemas.microsoft.com/office/drawing/2014/main" id="{064919C6-2BD2-4D7D-BCFB-E099974439EA}"/>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D07EDC2E-E4BC-48EA-954F-A0F1E97837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521703C8-9CE2-43BC-8CB9-21555C0970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3F4ED2C5-BB2A-49DA-86FE-9111C49B558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4ABB0D97-C8AA-41AE-8687-66D84BA05D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 xmlns:a16="http://schemas.microsoft.com/office/drawing/2014/main" id="{24016BD5-B615-4D91-BDA9-91FBF0DB15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153035</xdr:rowOff>
    </xdr:from>
    <xdr:to>
      <xdr:col>85</xdr:col>
      <xdr:colOff>177800</xdr:colOff>
      <xdr:row>36</xdr:row>
      <xdr:rowOff>83185</xdr:rowOff>
    </xdr:to>
    <xdr:sp macro="" textlink="">
      <xdr:nvSpPr>
        <xdr:cNvPr id="435" name="楕円 434">
          <a:extLst>
            <a:ext uri="{FF2B5EF4-FFF2-40B4-BE49-F238E27FC236}">
              <a16:creationId xmlns="" xmlns:a16="http://schemas.microsoft.com/office/drawing/2014/main" id="{5EA1C2E7-2349-47C9-BA45-24FA0E260FA7}"/>
            </a:ext>
          </a:extLst>
        </xdr:cNvPr>
        <xdr:cNvSpPr/>
      </xdr:nvSpPr>
      <xdr:spPr>
        <a:xfrm>
          <a:off x="162687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4462</xdr:rowOff>
    </xdr:from>
    <xdr:ext cx="405111" cy="259045"/>
    <xdr:sp macro="" textlink="">
      <xdr:nvSpPr>
        <xdr:cNvPr id="436" name="【一般廃棄物処理施設】&#10;有形固定資産減価償却率該当値テキスト">
          <a:extLst>
            <a:ext uri="{FF2B5EF4-FFF2-40B4-BE49-F238E27FC236}">
              <a16:creationId xmlns="" xmlns:a16="http://schemas.microsoft.com/office/drawing/2014/main" id="{EA13CE0E-2794-4F05-94B3-F6FB1F7F715C}"/>
            </a:ext>
          </a:extLst>
        </xdr:cNvPr>
        <xdr:cNvSpPr txBox="1"/>
      </xdr:nvSpPr>
      <xdr:spPr>
        <a:xfrm>
          <a:off x="163576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437" name="楕円 436">
          <a:extLst>
            <a:ext uri="{FF2B5EF4-FFF2-40B4-BE49-F238E27FC236}">
              <a16:creationId xmlns="" xmlns:a16="http://schemas.microsoft.com/office/drawing/2014/main" id="{A12F38DC-C71D-4E44-B63E-6BE37291E39D}"/>
            </a:ext>
          </a:extLst>
        </xdr:cNvPr>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150495</xdr:rowOff>
    </xdr:from>
    <xdr:to>
      <xdr:col>85</xdr:col>
      <xdr:colOff>127000</xdr:colOff>
      <xdr:row>36</xdr:row>
      <xdr:rowOff>32385</xdr:rowOff>
    </xdr:to>
    <xdr:cxnSp macro="">
      <xdr:nvCxnSpPr>
        <xdr:cNvPr id="438" name="直線コネクタ 437">
          <a:extLst>
            <a:ext uri="{FF2B5EF4-FFF2-40B4-BE49-F238E27FC236}">
              <a16:creationId xmlns="" xmlns:a16="http://schemas.microsoft.com/office/drawing/2014/main" id="{F20E1F04-AF0A-4FFB-AD0F-90D3149AA01A}"/>
            </a:ext>
          </a:extLst>
        </xdr:cNvPr>
        <xdr:cNvCxnSpPr/>
      </xdr:nvCxnSpPr>
      <xdr:spPr>
        <a:xfrm>
          <a:off x="15481300" y="615124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46355</xdr:rowOff>
    </xdr:from>
    <xdr:to>
      <xdr:col>76</xdr:col>
      <xdr:colOff>165100</xdr:colOff>
      <xdr:row>35</xdr:row>
      <xdr:rowOff>147955</xdr:rowOff>
    </xdr:to>
    <xdr:sp macro="" textlink="">
      <xdr:nvSpPr>
        <xdr:cNvPr id="439" name="楕円 438">
          <a:extLst>
            <a:ext uri="{FF2B5EF4-FFF2-40B4-BE49-F238E27FC236}">
              <a16:creationId xmlns="" xmlns:a16="http://schemas.microsoft.com/office/drawing/2014/main" id="{519D6101-C67A-4739-B046-1964B1CDB0D5}"/>
            </a:ext>
          </a:extLst>
        </xdr:cNvPr>
        <xdr:cNvSpPr/>
      </xdr:nvSpPr>
      <xdr:spPr>
        <a:xfrm>
          <a:off x="14541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150495</xdr:rowOff>
    </xdr:to>
    <xdr:cxnSp macro="">
      <xdr:nvCxnSpPr>
        <xdr:cNvPr id="440" name="直線コネクタ 439">
          <a:extLst>
            <a:ext uri="{FF2B5EF4-FFF2-40B4-BE49-F238E27FC236}">
              <a16:creationId xmlns="" xmlns:a16="http://schemas.microsoft.com/office/drawing/2014/main" id="{313BDA16-2847-4C7E-9F70-FB376CC2ED30}"/>
            </a:ext>
          </a:extLst>
        </xdr:cNvPr>
        <xdr:cNvCxnSpPr/>
      </xdr:nvCxnSpPr>
      <xdr:spPr>
        <a:xfrm>
          <a:off x="14592300" y="60979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164465</xdr:rowOff>
    </xdr:from>
    <xdr:to>
      <xdr:col>72</xdr:col>
      <xdr:colOff>38100</xdr:colOff>
      <xdr:row>35</xdr:row>
      <xdr:rowOff>94615</xdr:rowOff>
    </xdr:to>
    <xdr:sp macro="" textlink="">
      <xdr:nvSpPr>
        <xdr:cNvPr id="441" name="楕円 440">
          <a:extLst>
            <a:ext uri="{FF2B5EF4-FFF2-40B4-BE49-F238E27FC236}">
              <a16:creationId xmlns="" xmlns:a16="http://schemas.microsoft.com/office/drawing/2014/main" id="{31ADEC2B-8617-4131-913B-07EC7A7BA7F5}"/>
            </a:ext>
          </a:extLst>
        </xdr:cNvPr>
        <xdr:cNvSpPr/>
      </xdr:nvSpPr>
      <xdr:spPr>
        <a:xfrm>
          <a:off x="13652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43815</xdr:rowOff>
    </xdr:from>
    <xdr:to>
      <xdr:col>76</xdr:col>
      <xdr:colOff>114300</xdr:colOff>
      <xdr:row>35</xdr:row>
      <xdr:rowOff>97155</xdr:rowOff>
    </xdr:to>
    <xdr:cxnSp macro="">
      <xdr:nvCxnSpPr>
        <xdr:cNvPr id="442" name="直線コネクタ 441">
          <a:extLst>
            <a:ext uri="{FF2B5EF4-FFF2-40B4-BE49-F238E27FC236}">
              <a16:creationId xmlns="" xmlns:a16="http://schemas.microsoft.com/office/drawing/2014/main" id="{0353CB3C-0FDF-47CD-9BDE-C1F6D3A4837E}"/>
            </a:ext>
          </a:extLst>
        </xdr:cNvPr>
        <xdr:cNvCxnSpPr/>
      </xdr:nvCxnSpPr>
      <xdr:spPr>
        <a:xfrm>
          <a:off x="13703300" y="60445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111125</xdr:rowOff>
    </xdr:from>
    <xdr:to>
      <xdr:col>67</xdr:col>
      <xdr:colOff>101600</xdr:colOff>
      <xdr:row>35</xdr:row>
      <xdr:rowOff>41275</xdr:rowOff>
    </xdr:to>
    <xdr:sp macro="" textlink="">
      <xdr:nvSpPr>
        <xdr:cNvPr id="443" name="楕円 442">
          <a:extLst>
            <a:ext uri="{FF2B5EF4-FFF2-40B4-BE49-F238E27FC236}">
              <a16:creationId xmlns="" xmlns:a16="http://schemas.microsoft.com/office/drawing/2014/main" id="{981D3A88-5C68-43EC-AA11-FEA00F5C15A3}"/>
            </a:ext>
          </a:extLst>
        </xdr:cNvPr>
        <xdr:cNvSpPr/>
      </xdr:nvSpPr>
      <xdr:spPr>
        <a:xfrm>
          <a:off x="12763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161925</xdr:rowOff>
    </xdr:from>
    <xdr:to>
      <xdr:col>71</xdr:col>
      <xdr:colOff>177800</xdr:colOff>
      <xdr:row>35</xdr:row>
      <xdr:rowOff>43815</xdr:rowOff>
    </xdr:to>
    <xdr:cxnSp macro="">
      <xdr:nvCxnSpPr>
        <xdr:cNvPr id="444" name="直線コネクタ 443">
          <a:extLst>
            <a:ext uri="{FF2B5EF4-FFF2-40B4-BE49-F238E27FC236}">
              <a16:creationId xmlns="" xmlns:a16="http://schemas.microsoft.com/office/drawing/2014/main" id="{DCF95685-337D-41E6-B6D3-719C4684F9D4}"/>
            </a:ext>
          </a:extLst>
        </xdr:cNvPr>
        <xdr:cNvCxnSpPr/>
      </xdr:nvCxnSpPr>
      <xdr:spPr>
        <a:xfrm>
          <a:off x="12814300" y="59912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445" name="n_1aveValue【一般廃棄物処理施設】&#10;有形固定資産減価償却率">
          <a:extLst>
            <a:ext uri="{FF2B5EF4-FFF2-40B4-BE49-F238E27FC236}">
              <a16:creationId xmlns="" xmlns:a16="http://schemas.microsoft.com/office/drawing/2014/main" id="{D4BF0C1E-C5E0-4C2E-A135-83489506307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6" name="n_2aveValue【一般廃棄物処理施設】&#10;有形固定資産減価償却率">
          <a:extLst>
            <a:ext uri="{FF2B5EF4-FFF2-40B4-BE49-F238E27FC236}">
              <a16:creationId xmlns="" xmlns:a16="http://schemas.microsoft.com/office/drawing/2014/main" id="{1CE7DDC1-9AD2-4468-846A-A8D6DC504022}"/>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7" name="n_3aveValue【一般廃棄物処理施設】&#10;有形固定資産減価償却率">
          <a:extLst>
            <a:ext uri="{FF2B5EF4-FFF2-40B4-BE49-F238E27FC236}">
              <a16:creationId xmlns="" xmlns:a16="http://schemas.microsoft.com/office/drawing/2014/main" id="{F29B3124-90AA-4750-A403-EDB4F850CF4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8" name="n_4aveValue【一般廃棄物処理施設】&#10;有形固定資産減価償却率">
          <a:extLst>
            <a:ext uri="{FF2B5EF4-FFF2-40B4-BE49-F238E27FC236}">
              <a16:creationId xmlns="" xmlns:a16="http://schemas.microsoft.com/office/drawing/2014/main" id="{BFC6EBA8-0F20-41DA-AB8B-55914E8457F1}"/>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449" name="n_1mainValue【一般廃棄物処理施設】&#10;有形固定資産減価償却率">
          <a:extLst>
            <a:ext uri="{FF2B5EF4-FFF2-40B4-BE49-F238E27FC236}">
              <a16:creationId xmlns="" xmlns:a16="http://schemas.microsoft.com/office/drawing/2014/main" id="{FD3E456A-577F-4B68-B318-8B36EDD56088}"/>
            </a:ext>
          </a:extLst>
        </xdr:cNvPr>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164482</xdr:rowOff>
    </xdr:from>
    <xdr:ext cx="405111" cy="259045"/>
    <xdr:sp macro="" textlink="">
      <xdr:nvSpPr>
        <xdr:cNvPr id="450" name="n_2mainValue【一般廃棄物処理施設】&#10;有形固定資産減価償却率">
          <a:extLst>
            <a:ext uri="{FF2B5EF4-FFF2-40B4-BE49-F238E27FC236}">
              <a16:creationId xmlns="" xmlns:a16="http://schemas.microsoft.com/office/drawing/2014/main" id="{2F14133B-6C92-4BAE-97D8-C56189EB3860}"/>
            </a:ext>
          </a:extLst>
        </xdr:cNvPr>
        <xdr:cNvSpPr txBox="1"/>
      </xdr:nvSpPr>
      <xdr:spPr>
        <a:xfrm>
          <a:off x="14389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111142</xdr:rowOff>
    </xdr:from>
    <xdr:ext cx="405111" cy="259045"/>
    <xdr:sp macro="" textlink="">
      <xdr:nvSpPr>
        <xdr:cNvPr id="451" name="n_3mainValue【一般廃棄物処理施設】&#10;有形固定資産減価償却率">
          <a:extLst>
            <a:ext uri="{FF2B5EF4-FFF2-40B4-BE49-F238E27FC236}">
              <a16:creationId xmlns="" xmlns:a16="http://schemas.microsoft.com/office/drawing/2014/main" id="{37B4AF8E-7EB3-434E-A8D2-52695A273629}"/>
            </a:ext>
          </a:extLst>
        </xdr:cNvPr>
        <xdr:cNvSpPr txBox="1"/>
      </xdr:nvSpPr>
      <xdr:spPr>
        <a:xfrm>
          <a:off x="13500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57802</xdr:rowOff>
    </xdr:from>
    <xdr:ext cx="405111" cy="259045"/>
    <xdr:sp macro="" textlink="">
      <xdr:nvSpPr>
        <xdr:cNvPr id="452" name="n_4mainValue【一般廃棄物処理施設】&#10;有形固定資産減価償却率">
          <a:extLst>
            <a:ext uri="{FF2B5EF4-FFF2-40B4-BE49-F238E27FC236}">
              <a16:creationId xmlns="" xmlns:a16="http://schemas.microsoft.com/office/drawing/2014/main" id="{89F52D12-E898-488A-BF4D-D0061BFDCA42}"/>
            </a:ext>
          </a:extLst>
        </xdr:cNvPr>
        <xdr:cNvSpPr txBox="1"/>
      </xdr:nvSpPr>
      <xdr:spPr>
        <a:xfrm>
          <a:off x="1261174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 xmlns:a16="http://schemas.microsoft.com/office/drawing/2014/main" id="{79D12BA2-E7DF-4534-B099-8D029AF799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 xmlns:a16="http://schemas.microsoft.com/office/drawing/2014/main" id="{6BA5571F-03DB-4321-A6B9-CEFC2CD266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 xmlns:a16="http://schemas.microsoft.com/office/drawing/2014/main" id="{A7B75391-C3A5-42DB-8823-489F5BD76C3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 xmlns:a16="http://schemas.microsoft.com/office/drawing/2014/main" id="{2B52BE6C-DCAB-48F2-9B74-6AD890119C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 xmlns:a16="http://schemas.microsoft.com/office/drawing/2014/main" id="{AA24C938-872A-4EAB-9009-008D177317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 xmlns:a16="http://schemas.microsoft.com/office/drawing/2014/main" id="{4E8B076B-5297-457A-8791-D00C7186F1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 xmlns:a16="http://schemas.microsoft.com/office/drawing/2014/main" id="{28DBF71E-E235-452B-AD58-A723884AA70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 xmlns:a16="http://schemas.microsoft.com/office/drawing/2014/main" id="{FBA7F13D-C8F4-4373-A212-CE738FA0D11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 xmlns:a16="http://schemas.microsoft.com/office/drawing/2014/main" id="{7C8D5625-D873-4F7F-B10B-74C49EB470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 xmlns:a16="http://schemas.microsoft.com/office/drawing/2014/main" id="{68E57330-7DC1-46FB-8B00-F55FAD62A4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 xmlns:a16="http://schemas.microsoft.com/office/drawing/2014/main" id="{FC22D456-87AB-4336-8BB5-BD78026E220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 xmlns:a16="http://schemas.microsoft.com/office/drawing/2014/main" id="{DC5DB668-B94C-4822-84A1-C0A67C5BDCA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 xmlns:a16="http://schemas.microsoft.com/office/drawing/2014/main" id="{500E708A-0140-424C-8BA7-60C2B7ACEF7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 xmlns:a16="http://schemas.microsoft.com/office/drawing/2014/main" id="{CAA7138E-E65B-4E34-9F1D-A8BE7881837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 xmlns:a16="http://schemas.microsoft.com/office/drawing/2014/main" id="{A10C8DBC-F48F-4991-B84F-3C7AEA479671}"/>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 xmlns:a16="http://schemas.microsoft.com/office/drawing/2014/main" id="{A897F188-923E-486B-A6EB-A96698C1A104}"/>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 xmlns:a16="http://schemas.microsoft.com/office/drawing/2014/main" id="{985ABB3C-84E4-4C24-BADE-323496AA04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 xmlns:a16="http://schemas.microsoft.com/office/drawing/2014/main" id="{11411D5A-6F36-4EC9-BA63-6AD02345F24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 xmlns:a16="http://schemas.microsoft.com/office/drawing/2014/main" id="{111F78F3-23A6-4E33-8D60-486FA36C54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a:extLst>
            <a:ext uri="{FF2B5EF4-FFF2-40B4-BE49-F238E27FC236}">
              <a16:creationId xmlns="" xmlns:a16="http://schemas.microsoft.com/office/drawing/2014/main" id="{7DEBCDE0-11E7-434D-A6ED-38C24E97EA35}"/>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 xmlns:a16="http://schemas.microsoft.com/office/drawing/2014/main" id="{901266BA-462B-43CE-BABD-99D79C6D0391}"/>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 xmlns:a16="http://schemas.microsoft.com/office/drawing/2014/main" id="{5FE78FDB-60EC-495E-8C41-97D141F4AF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a:extLst>
            <a:ext uri="{FF2B5EF4-FFF2-40B4-BE49-F238E27FC236}">
              <a16:creationId xmlns="" xmlns:a16="http://schemas.microsoft.com/office/drawing/2014/main" id="{CB926A25-1B7A-41C8-BEC9-DB9947762667}"/>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a:extLst>
            <a:ext uri="{FF2B5EF4-FFF2-40B4-BE49-F238E27FC236}">
              <a16:creationId xmlns="" xmlns:a16="http://schemas.microsoft.com/office/drawing/2014/main" id="{213379BE-032F-4A7F-892F-287443345117}"/>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7" name="【一般廃棄物処理施設】&#10;一人当たり有形固定資産（償却資産）額平均値テキスト">
          <a:extLst>
            <a:ext uri="{FF2B5EF4-FFF2-40B4-BE49-F238E27FC236}">
              <a16:creationId xmlns="" xmlns:a16="http://schemas.microsoft.com/office/drawing/2014/main" id="{D811B5F2-D476-4706-9D20-ADE1E8B210B0}"/>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a:extLst>
            <a:ext uri="{FF2B5EF4-FFF2-40B4-BE49-F238E27FC236}">
              <a16:creationId xmlns="" xmlns:a16="http://schemas.microsoft.com/office/drawing/2014/main" id="{39D5DAD7-8261-489D-8536-887E0055B493}"/>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a:extLst>
            <a:ext uri="{FF2B5EF4-FFF2-40B4-BE49-F238E27FC236}">
              <a16:creationId xmlns="" xmlns:a16="http://schemas.microsoft.com/office/drawing/2014/main" id="{FD6FE16A-834E-48B2-8392-E7E624A14469}"/>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a:extLst>
            <a:ext uri="{FF2B5EF4-FFF2-40B4-BE49-F238E27FC236}">
              <a16:creationId xmlns="" xmlns:a16="http://schemas.microsoft.com/office/drawing/2014/main" id="{881DC66C-6F55-4C57-A1BF-326EB9A7021D}"/>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a:extLst>
            <a:ext uri="{FF2B5EF4-FFF2-40B4-BE49-F238E27FC236}">
              <a16:creationId xmlns="" xmlns:a16="http://schemas.microsoft.com/office/drawing/2014/main" id="{29CBAB6B-10DC-4797-A410-D05F2C7A3C49}"/>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a:extLst>
            <a:ext uri="{FF2B5EF4-FFF2-40B4-BE49-F238E27FC236}">
              <a16:creationId xmlns="" xmlns:a16="http://schemas.microsoft.com/office/drawing/2014/main" id="{2A7738FD-165D-4915-A64F-6910AAE5EB9B}"/>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 xmlns:a16="http://schemas.microsoft.com/office/drawing/2014/main" id="{AD8CECBA-25E4-4FEA-B795-80FDB1C533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 xmlns:a16="http://schemas.microsoft.com/office/drawing/2014/main" id="{E079CFF0-200D-4139-A180-A402506A8D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 xmlns:a16="http://schemas.microsoft.com/office/drawing/2014/main" id="{FF170E52-D488-478B-B1C8-BB4B526306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 xmlns:a16="http://schemas.microsoft.com/office/drawing/2014/main" id="{36C33CB1-6BB4-4C92-88EA-56BBAC6F44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 xmlns:a16="http://schemas.microsoft.com/office/drawing/2014/main" id="{1A198A7F-159E-49BA-8CFC-5DD4841B617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67588</xdr:rowOff>
    </xdr:from>
    <xdr:to>
      <xdr:col>116</xdr:col>
      <xdr:colOff>114300</xdr:colOff>
      <xdr:row>40</xdr:row>
      <xdr:rowOff>169188</xdr:rowOff>
    </xdr:to>
    <xdr:sp macro="" textlink="">
      <xdr:nvSpPr>
        <xdr:cNvPr id="488" name="楕円 487">
          <a:extLst>
            <a:ext uri="{FF2B5EF4-FFF2-40B4-BE49-F238E27FC236}">
              <a16:creationId xmlns="" xmlns:a16="http://schemas.microsoft.com/office/drawing/2014/main" id="{89FDBC57-FFDF-484F-8AE8-E798704A6BDB}"/>
            </a:ext>
          </a:extLst>
        </xdr:cNvPr>
        <xdr:cNvSpPr/>
      </xdr:nvSpPr>
      <xdr:spPr>
        <a:xfrm>
          <a:off x="22110700" y="69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153965</xdr:rowOff>
    </xdr:from>
    <xdr:ext cx="534377" cy="259045"/>
    <xdr:sp macro="" textlink="">
      <xdr:nvSpPr>
        <xdr:cNvPr id="489" name="【一般廃棄物処理施設】&#10;一人当たり有形固定資産（償却資産）額該当値テキスト">
          <a:extLst>
            <a:ext uri="{FF2B5EF4-FFF2-40B4-BE49-F238E27FC236}">
              <a16:creationId xmlns="" xmlns:a16="http://schemas.microsoft.com/office/drawing/2014/main" id="{3A921A31-BBE4-4FEA-ACAE-E9B743A8A30C}"/>
            </a:ext>
          </a:extLst>
        </xdr:cNvPr>
        <xdr:cNvSpPr txBox="1"/>
      </xdr:nvSpPr>
      <xdr:spPr>
        <a:xfrm>
          <a:off x="22199600" y="68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67651</xdr:rowOff>
    </xdr:from>
    <xdr:to>
      <xdr:col>112</xdr:col>
      <xdr:colOff>38100</xdr:colOff>
      <xdr:row>40</xdr:row>
      <xdr:rowOff>169251</xdr:rowOff>
    </xdr:to>
    <xdr:sp macro="" textlink="">
      <xdr:nvSpPr>
        <xdr:cNvPr id="490" name="楕円 489">
          <a:extLst>
            <a:ext uri="{FF2B5EF4-FFF2-40B4-BE49-F238E27FC236}">
              <a16:creationId xmlns="" xmlns:a16="http://schemas.microsoft.com/office/drawing/2014/main" id="{835230B2-6A86-49DA-B4C1-0FBE57F38245}"/>
            </a:ext>
          </a:extLst>
        </xdr:cNvPr>
        <xdr:cNvSpPr/>
      </xdr:nvSpPr>
      <xdr:spPr>
        <a:xfrm>
          <a:off x="21272500" y="69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118388</xdr:rowOff>
    </xdr:from>
    <xdr:to>
      <xdr:col>116</xdr:col>
      <xdr:colOff>63500</xdr:colOff>
      <xdr:row>40</xdr:row>
      <xdr:rowOff>118451</xdr:rowOff>
    </xdr:to>
    <xdr:cxnSp macro="">
      <xdr:nvCxnSpPr>
        <xdr:cNvPr id="491" name="直線コネクタ 490">
          <a:extLst>
            <a:ext uri="{FF2B5EF4-FFF2-40B4-BE49-F238E27FC236}">
              <a16:creationId xmlns="" xmlns:a16="http://schemas.microsoft.com/office/drawing/2014/main" id="{1C70AEA9-D918-4956-ABF6-2299829FFE54}"/>
            </a:ext>
          </a:extLst>
        </xdr:cNvPr>
        <xdr:cNvCxnSpPr/>
      </xdr:nvCxnSpPr>
      <xdr:spPr>
        <a:xfrm flipV="1">
          <a:off x="21323300" y="6976388"/>
          <a:ext cx="83820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67222</xdr:rowOff>
    </xdr:from>
    <xdr:to>
      <xdr:col>107</xdr:col>
      <xdr:colOff>101600</xdr:colOff>
      <xdr:row>40</xdr:row>
      <xdr:rowOff>168822</xdr:rowOff>
    </xdr:to>
    <xdr:sp macro="" textlink="">
      <xdr:nvSpPr>
        <xdr:cNvPr id="492" name="楕円 491">
          <a:extLst>
            <a:ext uri="{FF2B5EF4-FFF2-40B4-BE49-F238E27FC236}">
              <a16:creationId xmlns="" xmlns:a16="http://schemas.microsoft.com/office/drawing/2014/main" id="{A1F39D6D-E7D6-4C51-AAD1-F15EFCCABAD3}"/>
            </a:ext>
          </a:extLst>
        </xdr:cNvPr>
        <xdr:cNvSpPr/>
      </xdr:nvSpPr>
      <xdr:spPr>
        <a:xfrm>
          <a:off x="20383500" y="69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118022</xdr:rowOff>
    </xdr:from>
    <xdr:to>
      <xdr:col>111</xdr:col>
      <xdr:colOff>177800</xdr:colOff>
      <xdr:row>40</xdr:row>
      <xdr:rowOff>118451</xdr:rowOff>
    </xdr:to>
    <xdr:cxnSp macro="">
      <xdr:nvCxnSpPr>
        <xdr:cNvPr id="493" name="直線コネクタ 492">
          <a:extLst>
            <a:ext uri="{FF2B5EF4-FFF2-40B4-BE49-F238E27FC236}">
              <a16:creationId xmlns="" xmlns:a16="http://schemas.microsoft.com/office/drawing/2014/main" id="{1E288367-3BF7-45AA-BE17-D7878076773C}"/>
            </a:ext>
          </a:extLst>
        </xdr:cNvPr>
        <xdr:cNvCxnSpPr/>
      </xdr:nvCxnSpPr>
      <xdr:spPr>
        <a:xfrm>
          <a:off x="20434300" y="697602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66782</xdr:rowOff>
    </xdr:from>
    <xdr:to>
      <xdr:col>102</xdr:col>
      <xdr:colOff>165100</xdr:colOff>
      <xdr:row>40</xdr:row>
      <xdr:rowOff>168382</xdr:rowOff>
    </xdr:to>
    <xdr:sp macro="" textlink="">
      <xdr:nvSpPr>
        <xdr:cNvPr id="494" name="楕円 493">
          <a:extLst>
            <a:ext uri="{FF2B5EF4-FFF2-40B4-BE49-F238E27FC236}">
              <a16:creationId xmlns="" xmlns:a16="http://schemas.microsoft.com/office/drawing/2014/main" id="{D84EC0D8-3D77-4659-BAF8-523184FB756C}"/>
            </a:ext>
          </a:extLst>
        </xdr:cNvPr>
        <xdr:cNvSpPr/>
      </xdr:nvSpPr>
      <xdr:spPr>
        <a:xfrm>
          <a:off x="19494500" y="69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117582</xdr:rowOff>
    </xdr:from>
    <xdr:to>
      <xdr:col>107</xdr:col>
      <xdr:colOff>50800</xdr:colOff>
      <xdr:row>40</xdr:row>
      <xdr:rowOff>118022</xdr:rowOff>
    </xdr:to>
    <xdr:cxnSp macro="">
      <xdr:nvCxnSpPr>
        <xdr:cNvPr id="495" name="直線コネクタ 494">
          <a:extLst>
            <a:ext uri="{FF2B5EF4-FFF2-40B4-BE49-F238E27FC236}">
              <a16:creationId xmlns="" xmlns:a16="http://schemas.microsoft.com/office/drawing/2014/main" id="{F72BD3AB-5B59-4307-938C-5824922A425A}"/>
            </a:ext>
          </a:extLst>
        </xdr:cNvPr>
        <xdr:cNvCxnSpPr/>
      </xdr:nvCxnSpPr>
      <xdr:spPr>
        <a:xfrm>
          <a:off x="19545300" y="697558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66388</xdr:rowOff>
    </xdr:from>
    <xdr:to>
      <xdr:col>98</xdr:col>
      <xdr:colOff>38100</xdr:colOff>
      <xdr:row>40</xdr:row>
      <xdr:rowOff>167988</xdr:rowOff>
    </xdr:to>
    <xdr:sp macro="" textlink="">
      <xdr:nvSpPr>
        <xdr:cNvPr id="496" name="楕円 495">
          <a:extLst>
            <a:ext uri="{FF2B5EF4-FFF2-40B4-BE49-F238E27FC236}">
              <a16:creationId xmlns="" xmlns:a16="http://schemas.microsoft.com/office/drawing/2014/main" id="{BBDB8286-F79A-4B02-B4E6-B82B8C8E5749}"/>
            </a:ext>
          </a:extLst>
        </xdr:cNvPr>
        <xdr:cNvSpPr/>
      </xdr:nvSpPr>
      <xdr:spPr>
        <a:xfrm>
          <a:off x="18605500" y="69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117188</xdr:rowOff>
    </xdr:from>
    <xdr:to>
      <xdr:col>102</xdr:col>
      <xdr:colOff>114300</xdr:colOff>
      <xdr:row>40</xdr:row>
      <xdr:rowOff>117582</xdr:rowOff>
    </xdr:to>
    <xdr:cxnSp macro="">
      <xdr:nvCxnSpPr>
        <xdr:cNvPr id="497" name="直線コネクタ 496">
          <a:extLst>
            <a:ext uri="{FF2B5EF4-FFF2-40B4-BE49-F238E27FC236}">
              <a16:creationId xmlns="" xmlns:a16="http://schemas.microsoft.com/office/drawing/2014/main" id="{83E64BF3-4DCA-4995-AE60-551693C3A64C}"/>
            </a:ext>
          </a:extLst>
        </xdr:cNvPr>
        <xdr:cNvCxnSpPr/>
      </xdr:nvCxnSpPr>
      <xdr:spPr>
        <a:xfrm>
          <a:off x="18656300" y="6975188"/>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8" name="n_1aveValue【一般廃棄物処理施設】&#10;一人当たり有形固定資産（償却資産）額">
          <a:extLst>
            <a:ext uri="{FF2B5EF4-FFF2-40B4-BE49-F238E27FC236}">
              <a16:creationId xmlns="" xmlns:a16="http://schemas.microsoft.com/office/drawing/2014/main" id="{AB6252EF-3EFA-439F-B356-163FE028E01E}"/>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9" name="n_2aveValue【一般廃棄物処理施設】&#10;一人当たり有形固定資産（償却資産）額">
          <a:extLst>
            <a:ext uri="{FF2B5EF4-FFF2-40B4-BE49-F238E27FC236}">
              <a16:creationId xmlns="" xmlns:a16="http://schemas.microsoft.com/office/drawing/2014/main" id="{6B18AE86-9618-45CF-842A-9AADDD74BAD7}"/>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0" name="n_3aveValue【一般廃棄物処理施設】&#10;一人当たり有形固定資産（償却資産）額">
          <a:extLst>
            <a:ext uri="{FF2B5EF4-FFF2-40B4-BE49-F238E27FC236}">
              <a16:creationId xmlns="" xmlns:a16="http://schemas.microsoft.com/office/drawing/2014/main" id="{BAC4CFFC-7AF5-48AE-B20B-81CAF108F382}"/>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1" name="n_4aveValue【一般廃棄物処理施設】&#10;一人当たり有形固定資産（償却資産）額">
          <a:extLst>
            <a:ext uri="{FF2B5EF4-FFF2-40B4-BE49-F238E27FC236}">
              <a16:creationId xmlns="" xmlns:a16="http://schemas.microsoft.com/office/drawing/2014/main" id="{21C34536-A003-4D05-A6D1-C9A28CA1534A}"/>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160378</xdr:rowOff>
    </xdr:from>
    <xdr:ext cx="534377" cy="259045"/>
    <xdr:sp macro="" textlink="">
      <xdr:nvSpPr>
        <xdr:cNvPr id="502" name="n_1mainValue【一般廃棄物処理施設】&#10;一人当たり有形固定資産（償却資産）額">
          <a:extLst>
            <a:ext uri="{FF2B5EF4-FFF2-40B4-BE49-F238E27FC236}">
              <a16:creationId xmlns="" xmlns:a16="http://schemas.microsoft.com/office/drawing/2014/main" id="{C8200FC7-327E-4584-8270-81F7D724381A}"/>
            </a:ext>
          </a:extLst>
        </xdr:cNvPr>
        <xdr:cNvSpPr txBox="1"/>
      </xdr:nvSpPr>
      <xdr:spPr>
        <a:xfrm>
          <a:off x="21043411" y="70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159949</xdr:rowOff>
    </xdr:from>
    <xdr:ext cx="534377" cy="259045"/>
    <xdr:sp macro="" textlink="">
      <xdr:nvSpPr>
        <xdr:cNvPr id="503" name="n_2mainValue【一般廃棄物処理施設】&#10;一人当たり有形固定資産（償却資産）額">
          <a:extLst>
            <a:ext uri="{FF2B5EF4-FFF2-40B4-BE49-F238E27FC236}">
              <a16:creationId xmlns="" xmlns:a16="http://schemas.microsoft.com/office/drawing/2014/main" id="{15D1C525-FECA-41C7-95A9-CA58B1585D42}"/>
            </a:ext>
          </a:extLst>
        </xdr:cNvPr>
        <xdr:cNvSpPr txBox="1"/>
      </xdr:nvSpPr>
      <xdr:spPr>
        <a:xfrm>
          <a:off x="20167111" y="70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159509</xdr:rowOff>
    </xdr:from>
    <xdr:ext cx="534377" cy="259045"/>
    <xdr:sp macro="" textlink="">
      <xdr:nvSpPr>
        <xdr:cNvPr id="504" name="n_3mainValue【一般廃棄物処理施設】&#10;一人当たり有形固定資産（償却資産）額">
          <a:extLst>
            <a:ext uri="{FF2B5EF4-FFF2-40B4-BE49-F238E27FC236}">
              <a16:creationId xmlns="" xmlns:a16="http://schemas.microsoft.com/office/drawing/2014/main" id="{A46013E0-7365-482E-A8AF-7F30BB900689}"/>
            </a:ext>
          </a:extLst>
        </xdr:cNvPr>
        <xdr:cNvSpPr txBox="1"/>
      </xdr:nvSpPr>
      <xdr:spPr>
        <a:xfrm>
          <a:off x="19278111" y="70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159115</xdr:rowOff>
    </xdr:from>
    <xdr:ext cx="534377" cy="259045"/>
    <xdr:sp macro="" textlink="">
      <xdr:nvSpPr>
        <xdr:cNvPr id="505" name="n_4mainValue【一般廃棄物処理施設】&#10;一人当たり有形固定資産（償却資産）額">
          <a:extLst>
            <a:ext uri="{FF2B5EF4-FFF2-40B4-BE49-F238E27FC236}">
              <a16:creationId xmlns="" xmlns:a16="http://schemas.microsoft.com/office/drawing/2014/main" id="{935FB332-91C0-4215-9A90-168C2FC94B6A}"/>
            </a:ext>
          </a:extLst>
        </xdr:cNvPr>
        <xdr:cNvSpPr txBox="1"/>
      </xdr:nvSpPr>
      <xdr:spPr>
        <a:xfrm>
          <a:off x="18389111" y="70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 xmlns:a16="http://schemas.microsoft.com/office/drawing/2014/main" id="{3628BD3E-F75D-4E12-98C2-976F15EE34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 xmlns:a16="http://schemas.microsoft.com/office/drawing/2014/main" id="{BD4D89E7-237F-4F68-9013-77FB08075E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 xmlns:a16="http://schemas.microsoft.com/office/drawing/2014/main" id="{F210AA4C-DCF4-4C5A-BE28-8690C05A6F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 xmlns:a16="http://schemas.microsoft.com/office/drawing/2014/main" id="{07C784B9-A995-434C-BD6D-DD0DC139FB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 xmlns:a16="http://schemas.microsoft.com/office/drawing/2014/main" id="{514571EA-6D78-466F-920D-67076B6F48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 xmlns:a16="http://schemas.microsoft.com/office/drawing/2014/main" id="{E5913EDD-6D67-4A2F-85AA-D47381DC94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 xmlns:a16="http://schemas.microsoft.com/office/drawing/2014/main" id="{35655B75-9AA0-4EF1-AE1E-412C35071C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 xmlns:a16="http://schemas.microsoft.com/office/drawing/2014/main" id="{563A0480-3FCD-49BA-AD7B-365D937354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 xmlns:a16="http://schemas.microsoft.com/office/drawing/2014/main" id="{452E7483-CEE2-49D1-ACA8-0F4FA602E3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 xmlns:a16="http://schemas.microsoft.com/office/drawing/2014/main" id="{D4512A38-20D1-416E-B4B0-5190BE7815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 xmlns:a16="http://schemas.microsoft.com/office/drawing/2014/main" id="{C73AECB5-4396-4FF8-A26A-A268F86482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 xmlns:a16="http://schemas.microsoft.com/office/drawing/2014/main" id="{748F94B1-51B7-42A9-AA9C-7A44E64DADB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 xmlns:a16="http://schemas.microsoft.com/office/drawing/2014/main" id="{7FF13141-4A94-4197-B727-960ECB9E1FA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 xmlns:a16="http://schemas.microsoft.com/office/drawing/2014/main" id="{4DA6C554-3627-485A-BED8-2B88D72715F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 xmlns:a16="http://schemas.microsoft.com/office/drawing/2014/main" id="{5372C501-97EF-4868-BF93-EF394BADAF4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 xmlns:a16="http://schemas.microsoft.com/office/drawing/2014/main" id="{9A055861-F675-4599-AEAB-FC125349696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 xmlns:a16="http://schemas.microsoft.com/office/drawing/2014/main" id="{542D7EAA-EA0E-4C3A-BE0E-25F3825E2B0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 xmlns:a16="http://schemas.microsoft.com/office/drawing/2014/main" id="{782BDA06-D8B8-4700-9C6D-2E6D22F32EE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 xmlns:a16="http://schemas.microsoft.com/office/drawing/2014/main" id="{98A54A41-4239-40AD-BC50-E0476CBE403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 xmlns:a16="http://schemas.microsoft.com/office/drawing/2014/main" id="{EB782942-608A-4930-9580-F31049624E3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 xmlns:a16="http://schemas.microsoft.com/office/drawing/2014/main" id="{3A3433D0-5A80-48F2-B6A2-55DCD930352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 xmlns:a16="http://schemas.microsoft.com/office/drawing/2014/main" id="{A0778597-5F32-4A00-96E9-2CA21B66CC9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 xmlns:a16="http://schemas.microsoft.com/office/drawing/2014/main" id="{E60E8DC9-A7EF-432A-AD2D-BB440F4892C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 xmlns:a16="http://schemas.microsoft.com/office/drawing/2014/main" id="{2D2B68BD-078A-427B-909E-4E4DC3AA6D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 xmlns:a16="http://schemas.microsoft.com/office/drawing/2014/main" id="{03458522-311B-4334-9197-8C6920C34D3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1" name="直線コネクタ 530">
          <a:extLst>
            <a:ext uri="{FF2B5EF4-FFF2-40B4-BE49-F238E27FC236}">
              <a16:creationId xmlns="" xmlns:a16="http://schemas.microsoft.com/office/drawing/2014/main" id="{7E82A7D5-9BA5-42C5-95C2-98D5A13E1F99}"/>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2" name="【保健センター・保健所】&#10;有形固定資産減価償却率最小値テキスト">
          <a:extLst>
            <a:ext uri="{FF2B5EF4-FFF2-40B4-BE49-F238E27FC236}">
              <a16:creationId xmlns="" xmlns:a16="http://schemas.microsoft.com/office/drawing/2014/main" id="{9CA4951C-C614-4975-81AE-2926A93F7E2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3" name="直線コネクタ 532">
          <a:extLst>
            <a:ext uri="{FF2B5EF4-FFF2-40B4-BE49-F238E27FC236}">
              <a16:creationId xmlns="" xmlns:a16="http://schemas.microsoft.com/office/drawing/2014/main" id="{0F7353CB-A33F-470A-989F-0304893711C3}"/>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4" name="【保健センター・保健所】&#10;有形固定資産減価償却率最大値テキスト">
          <a:extLst>
            <a:ext uri="{FF2B5EF4-FFF2-40B4-BE49-F238E27FC236}">
              <a16:creationId xmlns="" xmlns:a16="http://schemas.microsoft.com/office/drawing/2014/main" id="{0C0D692C-7B70-4B51-A0CE-5F43DE4BFA07}"/>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5" name="直線コネクタ 534">
          <a:extLst>
            <a:ext uri="{FF2B5EF4-FFF2-40B4-BE49-F238E27FC236}">
              <a16:creationId xmlns="" xmlns:a16="http://schemas.microsoft.com/office/drawing/2014/main" id="{6BEBDB1F-A676-43A2-9229-AA05930760A1}"/>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6" name="【保健センター・保健所】&#10;有形固定資産減価償却率平均値テキスト">
          <a:extLst>
            <a:ext uri="{FF2B5EF4-FFF2-40B4-BE49-F238E27FC236}">
              <a16:creationId xmlns="" xmlns:a16="http://schemas.microsoft.com/office/drawing/2014/main" id="{08C78A09-80AF-4735-89B9-4F1A5A331ACE}"/>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7" name="フローチャート: 判断 536">
          <a:extLst>
            <a:ext uri="{FF2B5EF4-FFF2-40B4-BE49-F238E27FC236}">
              <a16:creationId xmlns="" xmlns:a16="http://schemas.microsoft.com/office/drawing/2014/main" id="{8947752C-3030-472A-821F-466385ACCA7C}"/>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8" name="フローチャート: 判断 537">
          <a:extLst>
            <a:ext uri="{FF2B5EF4-FFF2-40B4-BE49-F238E27FC236}">
              <a16:creationId xmlns="" xmlns:a16="http://schemas.microsoft.com/office/drawing/2014/main" id="{B64D3AE5-861A-4BC5-AF85-F114701421F9}"/>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a:extLst>
            <a:ext uri="{FF2B5EF4-FFF2-40B4-BE49-F238E27FC236}">
              <a16:creationId xmlns="" xmlns:a16="http://schemas.microsoft.com/office/drawing/2014/main" id="{154ED7FD-0775-496C-AD14-B9F7DF21DBD1}"/>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0" name="フローチャート: 判断 539">
          <a:extLst>
            <a:ext uri="{FF2B5EF4-FFF2-40B4-BE49-F238E27FC236}">
              <a16:creationId xmlns="" xmlns:a16="http://schemas.microsoft.com/office/drawing/2014/main" id="{B9F04E7C-C15D-454C-80AB-AE47F1C4B2E7}"/>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1" name="フローチャート: 判断 540">
          <a:extLst>
            <a:ext uri="{FF2B5EF4-FFF2-40B4-BE49-F238E27FC236}">
              <a16:creationId xmlns="" xmlns:a16="http://schemas.microsoft.com/office/drawing/2014/main" id="{826F8667-FEA7-486C-BCA3-0DD7E1346FF2}"/>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CAFEA1CC-A4C8-40F2-909D-C45C88FED8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F2931413-7FB7-4107-B71E-6BD969DA16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9275E045-82EB-4B5F-A9DC-34B14AD58E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A5624354-08E6-4311-B9B4-DAA2BFF064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C5419125-FE48-415E-B8DA-DC3014D780E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42273</xdr:rowOff>
    </xdr:from>
    <xdr:to>
      <xdr:col>85</xdr:col>
      <xdr:colOff>177800</xdr:colOff>
      <xdr:row>60</xdr:row>
      <xdr:rowOff>143873</xdr:rowOff>
    </xdr:to>
    <xdr:sp macro="" textlink="">
      <xdr:nvSpPr>
        <xdr:cNvPr id="547" name="楕円 546">
          <a:extLst>
            <a:ext uri="{FF2B5EF4-FFF2-40B4-BE49-F238E27FC236}">
              <a16:creationId xmlns="" xmlns:a16="http://schemas.microsoft.com/office/drawing/2014/main" id="{A5583F09-F8AB-4FE3-8D56-EE4256691917}"/>
            </a:ext>
          </a:extLst>
        </xdr:cNvPr>
        <xdr:cNvSpPr/>
      </xdr:nvSpPr>
      <xdr:spPr>
        <a:xfrm>
          <a:off x="16268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20700</xdr:rowOff>
    </xdr:from>
    <xdr:ext cx="405111" cy="259045"/>
    <xdr:sp macro="" textlink="">
      <xdr:nvSpPr>
        <xdr:cNvPr id="548" name="【保健センター・保健所】&#10;有形固定資産減価償却率該当値テキスト">
          <a:extLst>
            <a:ext uri="{FF2B5EF4-FFF2-40B4-BE49-F238E27FC236}">
              <a16:creationId xmlns="" xmlns:a16="http://schemas.microsoft.com/office/drawing/2014/main" id="{1FA3B922-8018-4A27-A0AE-F67E4DBEC98D}"/>
            </a:ext>
          </a:extLst>
        </xdr:cNvPr>
        <xdr:cNvSpPr txBox="1"/>
      </xdr:nvSpPr>
      <xdr:spPr>
        <a:xfrm>
          <a:off x="16357600"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549" name="楕円 548">
          <a:extLst>
            <a:ext uri="{FF2B5EF4-FFF2-40B4-BE49-F238E27FC236}">
              <a16:creationId xmlns="" xmlns:a16="http://schemas.microsoft.com/office/drawing/2014/main" id="{DEB4FCB4-21E9-4D42-8790-EEB4BFAD2DFB}"/>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93073</xdr:rowOff>
    </xdr:to>
    <xdr:cxnSp macro="">
      <xdr:nvCxnSpPr>
        <xdr:cNvPr id="550" name="直線コネクタ 549">
          <a:extLst>
            <a:ext uri="{FF2B5EF4-FFF2-40B4-BE49-F238E27FC236}">
              <a16:creationId xmlns="" xmlns:a16="http://schemas.microsoft.com/office/drawing/2014/main" id="{89D67F7A-B3ED-4099-8932-52DD6D2D4FB5}"/>
            </a:ext>
          </a:extLst>
        </xdr:cNvPr>
        <xdr:cNvCxnSpPr/>
      </xdr:nvCxnSpPr>
      <xdr:spPr>
        <a:xfrm>
          <a:off x="15481300" y="103392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51" name="楕円 550">
          <a:extLst>
            <a:ext uri="{FF2B5EF4-FFF2-40B4-BE49-F238E27FC236}">
              <a16:creationId xmlns="" xmlns:a16="http://schemas.microsoft.com/office/drawing/2014/main" id="{CE5299F8-E2B3-4913-BA45-2BD516468DC9}"/>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52251</xdr:rowOff>
    </xdr:from>
    <xdr:to>
      <xdr:col>81</xdr:col>
      <xdr:colOff>50800</xdr:colOff>
      <xdr:row>60</xdr:row>
      <xdr:rowOff>130628</xdr:rowOff>
    </xdr:to>
    <xdr:cxnSp macro="">
      <xdr:nvCxnSpPr>
        <xdr:cNvPr id="552" name="直線コネクタ 551">
          <a:extLst>
            <a:ext uri="{FF2B5EF4-FFF2-40B4-BE49-F238E27FC236}">
              <a16:creationId xmlns="" xmlns:a16="http://schemas.microsoft.com/office/drawing/2014/main" id="{6DDFAD78-530F-447E-AC7C-6DBB4C53B43F}"/>
            </a:ext>
          </a:extLst>
        </xdr:cNvPr>
        <xdr:cNvCxnSpPr/>
      </xdr:nvCxnSpPr>
      <xdr:spPr>
        <a:xfrm flipV="1">
          <a:off x="14592300" y="103392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53" name="楕円 552">
          <a:extLst>
            <a:ext uri="{FF2B5EF4-FFF2-40B4-BE49-F238E27FC236}">
              <a16:creationId xmlns="" xmlns:a16="http://schemas.microsoft.com/office/drawing/2014/main" id="{56E6C4A4-3507-4E79-B08A-E6153AB35F92}"/>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54" name="直線コネクタ 553">
          <a:extLst>
            <a:ext uri="{FF2B5EF4-FFF2-40B4-BE49-F238E27FC236}">
              <a16:creationId xmlns="" xmlns:a16="http://schemas.microsoft.com/office/drawing/2014/main" id="{31279589-6E25-480E-B79F-76019C7DC345}"/>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55" name="楕円 554">
          <a:extLst>
            <a:ext uri="{FF2B5EF4-FFF2-40B4-BE49-F238E27FC236}">
              <a16:creationId xmlns="" xmlns:a16="http://schemas.microsoft.com/office/drawing/2014/main" id="{5823F505-D694-4115-A9EC-0EA052B50353}"/>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97972</xdr:rowOff>
    </xdr:to>
    <xdr:cxnSp macro="">
      <xdr:nvCxnSpPr>
        <xdr:cNvPr id="556" name="直線コネクタ 555">
          <a:extLst>
            <a:ext uri="{FF2B5EF4-FFF2-40B4-BE49-F238E27FC236}">
              <a16:creationId xmlns="" xmlns:a16="http://schemas.microsoft.com/office/drawing/2014/main" id="{86536E26-0C35-428D-843C-8077F410A9F7}"/>
            </a:ext>
          </a:extLst>
        </xdr:cNvPr>
        <xdr:cNvCxnSpPr/>
      </xdr:nvCxnSpPr>
      <xdr:spPr>
        <a:xfrm>
          <a:off x="12814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7" name="n_1aveValue【保健センター・保健所】&#10;有形固定資産減価償却率">
          <a:extLst>
            <a:ext uri="{FF2B5EF4-FFF2-40B4-BE49-F238E27FC236}">
              <a16:creationId xmlns="" xmlns:a16="http://schemas.microsoft.com/office/drawing/2014/main" id="{B859997A-A348-4A0C-A967-A1A8D85E91F4}"/>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8" name="n_2aveValue【保健センター・保健所】&#10;有形固定資産減価償却率">
          <a:extLst>
            <a:ext uri="{FF2B5EF4-FFF2-40B4-BE49-F238E27FC236}">
              <a16:creationId xmlns="" xmlns:a16="http://schemas.microsoft.com/office/drawing/2014/main" id="{F339A64A-563C-470C-A6F0-94D1E596ECC8}"/>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9" name="n_3aveValue【保健センター・保健所】&#10;有形固定資産減価償却率">
          <a:extLst>
            <a:ext uri="{FF2B5EF4-FFF2-40B4-BE49-F238E27FC236}">
              <a16:creationId xmlns="" xmlns:a16="http://schemas.microsoft.com/office/drawing/2014/main" id="{7FA1C22C-230B-49E8-AE95-151E610D70BB}"/>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0" name="n_4aveValue【保健センター・保健所】&#10;有形固定資産減価償却率">
          <a:extLst>
            <a:ext uri="{FF2B5EF4-FFF2-40B4-BE49-F238E27FC236}">
              <a16:creationId xmlns="" xmlns:a16="http://schemas.microsoft.com/office/drawing/2014/main" id="{BABD845C-6494-4150-98DC-5EFF411778CE}"/>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561" name="n_1mainValue【保健センター・保健所】&#10;有形固定資産減価償却率">
          <a:extLst>
            <a:ext uri="{FF2B5EF4-FFF2-40B4-BE49-F238E27FC236}">
              <a16:creationId xmlns="" xmlns:a16="http://schemas.microsoft.com/office/drawing/2014/main" id="{86052F78-93C3-43AF-8743-B23E87A027F8}"/>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62" name="n_2mainValue【保健センター・保健所】&#10;有形固定資産減価償却率">
          <a:extLst>
            <a:ext uri="{FF2B5EF4-FFF2-40B4-BE49-F238E27FC236}">
              <a16:creationId xmlns="" xmlns:a16="http://schemas.microsoft.com/office/drawing/2014/main" id="{E4FF24EE-DAEB-4565-B640-D9DF6C3B535D}"/>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63" name="n_3mainValue【保健センター・保健所】&#10;有形固定資産減価償却率">
          <a:extLst>
            <a:ext uri="{FF2B5EF4-FFF2-40B4-BE49-F238E27FC236}">
              <a16:creationId xmlns="" xmlns:a16="http://schemas.microsoft.com/office/drawing/2014/main" id="{9E7AEA7B-84B8-423F-8F5B-CFFC2E2F19FD}"/>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64" name="n_4mainValue【保健センター・保健所】&#10;有形固定資産減価償却率">
          <a:extLst>
            <a:ext uri="{FF2B5EF4-FFF2-40B4-BE49-F238E27FC236}">
              <a16:creationId xmlns="" xmlns:a16="http://schemas.microsoft.com/office/drawing/2014/main" id="{151EB3B3-7066-486F-A53F-B1ABEFBA1352}"/>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 xmlns:a16="http://schemas.microsoft.com/office/drawing/2014/main" id="{BF9DB1D7-BCC1-417D-AD6B-5A7033E492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 xmlns:a16="http://schemas.microsoft.com/office/drawing/2014/main" id="{1623BAC9-3F84-4580-B33A-802045C17B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 xmlns:a16="http://schemas.microsoft.com/office/drawing/2014/main" id="{389CA5B5-E7DD-43E2-BE68-F638732D43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 xmlns:a16="http://schemas.microsoft.com/office/drawing/2014/main" id="{C51198DC-8A1E-4829-855B-0C87F7236F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 xmlns:a16="http://schemas.microsoft.com/office/drawing/2014/main" id="{80DD7E04-AB0F-47C3-A31D-B5175ADCA2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 xmlns:a16="http://schemas.microsoft.com/office/drawing/2014/main" id="{332B2342-F07D-4568-83FB-CCAABFC590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 xmlns:a16="http://schemas.microsoft.com/office/drawing/2014/main" id="{B3D00B28-CA73-46E6-95B7-B3A226D7A6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 xmlns:a16="http://schemas.microsoft.com/office/drawing/2014/main" id="{C89B6E9E-BCE2-47ED-BB92-1E702400FC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 xmlns:a16="http://schemas.microsoft.com/office/drawing/2014/main" id="{7666F8D6-66A2-4152-9612-3214F53120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 xmlns:a16="http://schemas.microsoft.com/office/drawing/2014/main" id="{F405762D-FDDE-4328-B6F5-4B67F97C6D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 xmlns:a16="http://schemas.microsoft.com/office/drawing/2014/main" id="{D1282A11-FAA4-448D-86DE-DE3F78E0294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 xmlns:a16="http://schemas.microsoft.com/office/drawing/2014/main" id="{442ACC93-3E0B-4372-8360-160E0E0040C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 xmlns:a16="http://schemas.microsoft.com/office/drawing/2014/main" id="{84BA6D76-4871-40D6-B6CA-754A5455B2E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 xmlns:a16="http://schemas.microsoft.com/office/drawing/2014/main" id="{D444BBF6-5133-4046-8064-459C562B89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 xmlns:a16="http://schemas.microsoft.com/office/drawing/2014/main" id="{E14CE534-BABA-4D29-B7E7-9983089827C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 xmlns:a16="http://schemas.microsoft.com/office/drawing/2014/main" id="{79D6672A-C0F4-4548-9235-FDC663CBF43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 xmlns:a16="http://schemas.microsoft.com/office/drawing/2014/main" id="{74CFC5A2-2D4B-4B6A-908A-2778FD13AC0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 xmlns:a16="http://schemas.microsoft.com/office/drawing/2014/main" id="{F74CD86A-D34A-467B-9D18-5CF08B73421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 xmlns:a16="http://schemas.microsoft.com/office/drawing/2014/main" id="{DFA5B707-E096-4FDD-A49E-5E8B756688D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 xmlns:a16="http://schemas.microsoft.com/office/drawing/2014/main" id="{1A70252B-E81A-41D5-B870-99258785045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 xmlns:a16="http://schemas.microsoft.com/office/drawing/2014/main" id="{9220B75F-05FD-41B8-9733-73A2A38135D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 xmlns:a16="http://schemas.microsoft.com/office/drawing/2014/main" id="{063B797B-F4A2-43A7-B1EB-270CC420AA2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 xmlns:a16="http://schemas.microsoft.com/office/drawing/2014/main" id="{56416A80-E166-4150-8239-867F15CCC9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 xmlns:a16="http://schemas.microsoft.com/office/drawing/2014/main" id="{D7842D1F-E513-46A3-B92A-8544CEBC28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 xmlns:a16="http://schemas.microsoft.com/office/drawing/2014/main" id="{FCA27B73-D4B6-4B43-B557-9C3B868545C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0" name="直線コネクタ 589">
          <a:extLst>
            <a:ext uri="{FF2B5EF4-FFF2-40B4-BE49-F238E27FC236}">
              <a16:creationId xmlns="" xmlns:a16="http://schemas.microsoft.com/office/drawing/2014/main" id="{F8EF5D44-9918-4DE4-8E80-764D95ADA1CA}"/>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a:extLst>
            <a:ext uri="{FF2B5EF4-FFF2-40B4-BE49-F238E27FC236}">
              <a16:creationId xmlns="" xmlns:a16="http://schemas.microsoft.com/office/drawing/2014/main" id="{C02780C5-E372-45EE-97D7-501A4E940A49}"/>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a:extLst>
            <a:ext uri="{FF2B5EF4-FFF2-40B4-BE49-F238E27FC236}">
              <a16:creationId xmlns="" xmlns:a16="http://schemas.microsoft.com/office/drawing/2014/main" id="{405DEC13-67A2-4FFC-8A8C-317985D4B702}"/>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3" name="【保健センター・保健所】&#10;一人当たり面積最大値テキスト">
          <a:extLst>
            <a:ext uri="{FF2B5EF4-FFF2-40B4-BE49-F238E27FC236}">
              <a16:creationId xmlns="" xmlns:a16="http://schemas.microsoft.com/office/drawing/2014/main" id="{076C94B8-51C7-4B2A-8660-FCD30BDABD43}"/>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4" name="直線コネクタ 593">
          <a:extLst>
            <a:ext uri="{FF2B5EF4-FFF2-40B4-BE49-F238E27FC236}">
              <a16:creationId xmlns="" xmlns:a16="http://schemas.microsoft.com/office/drawing/2014/main" id="{631F7D5F-D97D-4695-A0A2-DCFD089E7443}"/>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5" name="【保健センター・保健所】&#10;一人当たり面積平均値テキスト">
          <a:extLst>
            <a:ext uri="{FF2B5EF4-FFF2-40B4-BE49-F238E27FC236}">
              <a16:creationId xmlns="" xmlns:a16="http://schemas.microsoft.com/office/drawing/2014/main" id="{A7974E64-B2AD-438D-963E-13E369822EED}"/>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6" name="フローチャート: 判断 595">
          <a:extLst>
            <a:ext uri="{FF2B5EF4-FFF2-40B4-BE49-F238E27FC236}">
              <a16:creationId xmlns="" xmlns:a16="http://schemas.microsoft.com/office/drawing/2014/main" id="{EBE1C0EE-BAF9-4457-8863-57C54772D4C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7" name="フローチャート: 判断 596">
          <a:extLst>
            <a:ext uri="{FF2B5EF4-FFF2-40B4-BE49-F238E27FC236}">
              <a16:creationId xmlns="" xmlns:a16="http://schemas.microsoft.com/office/drawing/2014/main" id="{B4010DDB-844E-4036-8F56-D296B42ED72D}"/>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8" name="フローチャート: 判断 597">
          <a:extLst>
            <a:ext uri="{FF2B5EF4-FFF2-40B4-BE49-F238E27FC236}">
              <a16:creationId xmlns="" xmlns:a16="http://schemas.microsoft.com/office/drawing/2014/main" id="{C9F71869-F8D4-4993-BF6B-912E1FFCEC01}"/>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9" name="フローチャート: 判断 598">
          <a:extLst>
            <a:ext uri="{FF2B5EF4-FFF2-40B4-BE49-F238E27FC236}">
              <a16:creationId xmlns="" xmlns:a16="http://schemas.microsoft.com/office/drawing/2014/main" id="{C1F4E0EA-BB77-4BCF-B90A-4784E75CD1BC}"/>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0" name="フローチャート: 判断 599">
          <a:extLst>
            <a:ext uri="{FF2B5EF4-FFF2-40B4-BE49-F238E27FC236}">
              <a16:creationId xmlns="" xmlns:a16="http://schemas.microsoft.com/office/drawing/2014/main" id="{50827B32-3481-47B4-BC3B-1D3F2585E5F3}"/>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 xmlns:a16="http://schemas.microsoft.com/office/drawing/2014/main" id="{1A535113-8CFF-4496-BE06-F66F02B672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 xmlns:a16="http://schemas.microsoft.com/office/drawing/2014/main" id="{7754D140-36F0-440C-A217-70C8A385EEC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476688C2-3199-4CF5-8B6B-724ACAB066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2E6A0F0E-02EF-4D28-8775-F2F6444C80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DD4161ED-A74C-4814-B70E-2650CD4397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xdr:rowOff>
    </xdr:from>
    <xdr:to>
      <xdr:col>116</xdr:col>
      <xdr:colOff>114300</xdr:colOff>
      <xdr:row>64</xdr:row>
      <xdr:rowOff>103051</xdr:rowOff>
    </xdr:to>
    <xdr:sp macro="" textlink="">
      <xdr:nvSpPr>
        <xdr:cNvPr id="606" name="楕円 605">
          <a:extLst>
            <a:ext uri="{FF2B5EF4-FFF2-40B4-BE49-F238E27FC236}">
              <a16:creationId xmlns="" xmlns:a16="http://schemas.microsoft.com/office/drawing/2014/main" id="{90434A6F-2907-4DD3-99A0-BC434761F857}"/>
            </a:ext>
          </a:extLst>
        </xdr:cNvPr>
        <xdr:cNvSpPr/>
      </xdr:nvSpPr>
      <xdr:spPr>
        <a:xfrm>
          <a:off x="22110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87828</xdr:rowOff>
    </xdr:from>
    <xdr:ext cx="469744" cy="259045"/>
    <xdr:sp macro="" textlink="">
      <xdr:nvSpPr>
        <xdr:cNvPr id="607" name="【保健センター・保健所】&#10;一人当たり面積該当値テキスト">
          <a:extLst>
            <a:ext uri="{FF2B5EF4-FFF2-40B4-BE49-F238E27FC236}">
              <a16:creationId xmlns="" xmlns:a16="http://schemas.microsoft.com/office/drawing/2014/main" id="{0DDD7A8E-BD28-4A6B-A6F4-74E0E297366B}"/>
            </a:ext>
          </a:extLst>
        </xdr:cNvPr>
        <xdr:cNvSpPr txBox="1"/>
      </xdr:nvSpPr>
      <xdr:spPr>
        <a:xfrm>
          <a:off x="22199600" y="108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xdr:rowOff>
    </xdr:from>
    <xdr:to>
      <xdr:col>112</xdr:col>
      <xdr:colOff>38100</xdr:colOff>
      <xdr:row>64</xdr:row>
      <xdr:rowOff>103051</xdr:rowOff>
    </xdr:to>
    <xdr:sp macro="" textlink="">
      <xdr:nvSpPr>
        <xdr:cNvPr id="608" name="楕円 607">
          <a:extLst>
            <a:ext uri="{FF2B5EF4-FFF2-40B4-BE49-F238E27FC236}">
              <a16:creationId xmlns="" xmlns:a16="http://schemas.microsoft.com/office/drawing/2014/main" id="{9003EC82-999E-4546-A421-E0E1580768C8}"/>
            </a:ext>
          </a:extLst>
        </xdr:cNvPr>
        <xdr:cNvSpPr/>
      </xdr:nvSpPr>
      <xdr:spPr>
        <a:xfrm>
          <a:off x="2127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52251</xdr:rowOff>
    </xdr:from>
    <xdr:to>
      <xdr:col>116</xdr:col>
      <xdr:colOff>63500</xdr:colOff>
      <xdr:row>64</xdr:row>
      <xdr:rowOff>52251</xdr:rowOff>
    </xdr:to>
    <xdr:cxnSp macro="">
      <xdr:nvCxnSpPr>
        <xdr:cNvPr id="609" name="直線コネクタ 608">
          <a:extLst>
            <a:ext uri="{FF2B5EF4-FFF2-40B4-BE49-F238E27FC236}">
              <a16:creationId xmlns="" xmlns:a16="http://schemas.microsoft.com/office/drawing/2014/main" id="{1679660B-FE35-45CE-8476-FA2713DF106A}"/>
            </a:ext>
          </a:extLst>
        </xdr:cNvPr>
        <xdr:cNvCxnSpPr/>
      </xdr:nvCxnSpPr>
      <xdr:spPr>
        <a:xfrm>
          <a:off x="21323300" y="110250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xdr:rowOff>
    </xdr:from>
    <xdr:to>
      <xdr:col>107</xdr:col>
      <xdr:colOff>101600</xdr:colOff>
      <xdr:row>64</xdr:row>
      <xdr:rowOff>103051</xdr:rowOff>
    </xdr:to>
    <xdr:sp macro="" textlink="">
      <xdr:nvSpPr>
        <xdr:cNvPr id="610" name="楕円 609">
          <a:extLst>
            <a:ext uri="{FF2B5EF4-FFF2-40B4-BE49-F238E27FC236}">
              <a16:creationId xmlns="" xmlns:a16="http://schemas.microsoft.com/office/drawing/2014/main" id="{2F9A4DD2-07A0-44C2-9CDD-9DF88A2D51B0}"/>
            </a:ext>
          </a:extLst>
        </xdr:cNvPr>
        <xdr:cNvSpPr/>
      </xdr:nvSpPr>
      <xdr:spPr>
        <a:xfrm>
          <a:off x="20383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52251</xdr:rowOff>
    </xdr:from>
    <xdr:to>
      <xdr:col>111</xdr:col>
      <xdr:colOff>177800</xdr:colOff>
      <xdr:row>64</xdr:row>
      <xdr:rowOff>52251</xdr:rowOff>
    </xdr:to>
    <xdr:cxnSp macro="">
      <xdr:nvCxnSpPr>
        <xdr:cNvPr id="611" name="直線コネクタ 610">
          <a:extLst>
            <a:ext uri="{FF2B5EF4-FFF2-40B4-BE49-F238E27FC236}">
              <a16:creationId xmlns="" xmlns:a16="http://schemas.microsoft.com/office/drawing/2014/main" id="{D0DA4CE7-9D93-48E8-890D-21BA2F6FA445}"/>
            </a:ext>
          </a:extLst>
        </xdr:cNvPr>
        <xdr:cNvCxnSpPr/>
      </xdr:nvCxnSpPr>
      <xdr:spPr>
        <a:xfrm>
          <a:off x="20434300" y="1102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xdr:rowOff>
    </xdr:from>
    <xdr:to>
      <xdr:col>102</xdr:col>
      <xdr:colOff>165100</xdr:colOff>
      <xdr:row>64</xdr:row>
      <xdr:rowOff>103051</xdr:rowOff>
    </xdr:to>
    <xdr:sp macro="" textlink="">
      <xdr:nvSpPr>
        <xdr:cNvPr id="612" name="楕円 611">
          <a:extLst>
            <a:ext uri="{FF2B5EF4-FFF2-40B4-BE49-F238E27FC236}">
              <a16:creationId xmlns="" xmlns:a16="http://schemas.microsoft.com/office/drawing/2014/main" id="{C634DF5A-53C8-4716-8678-16F8833ADD6C}"/>
            </a:ext>
          </a:extLst>
        </xdr:cNvPr>
        <xdr:cNvSpPr/>
      </xdr:nvSpPr>
      <xdr:spPr>
        <a:xfrm>
          <a:off x="19494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52251</xdr:rowOff>
    </xdr:from>
    <xdr:to>
      <xdr:col>107</xdr:col>
      <xdr:colOff>50800</xdr:colOff>
      <xdr:row>64</xdr:row>
      <xdr:rowOff>52251</xdr:rowOff>
    </xdr:to>
    <xdr:cxnSp macro="">
      <xdr:nvCxnSpPr>
        <xdr:cNvPr id="613" name="直線コネクタ 612">
          <a:extLst>
            <a:ext uri="{FF2B5EF4-FFF2-40B4-BE49-F238E27FC236}">
              <a16:creationId xmlns="" xmlns:a16="http://schemas.microsoft.com/office/drawing/2014/main" id="{94B47A3D-ADFF-4DFB-A4CE-33567FBF1A2E}"/>
            </a:ext>
          </a:extLst>
        </xdr:cNvPr>
        <xdr:cNvCxnSpPr/>
      </xdr:nvCxnSpPr>
      <xdr:spPr>
        <a:xfrm>
          <a:off x="19545300" y="1102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xdr:rowOff>
    </xdr:from>
    <xdr:to>
      <xdr:col>98</xdr:col>
      <xdr:colOff>38100</xdr:colOff>
      <xdr:row>64</xdr:row>
      <xdr:rowOff>103051</xdr:rowOff>
    </xdr:to>
    <xdr:sp macro="" textlink="">
      <xdr:nvSpPr>
        <xdr:cNvPr id="614" name="楕円 613">
          <a:extLst>
            <a:ext uri="{FF2B5EF4-FFF2-40B4-BE49-F238E27FC236}">
              <a16:creationId xmlns="" xmlns:a16="http://schemas.microsoft.com/office/drawing/2014/main" id="{C1D223E1-3C84-4D73-B986-C4B62748155D}"/>
            </a:ext>
          </a:extLst>
        </xdr:cNvPr>
        <xdr:cNvSpPr/>
      </xdr:nvSpPr>
      <xdr:spPr>
        <a:xfrm>
          <a:off x="18605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52251</xdr:rowOff>
    </xdr:from>
    <xdr:to>
      <xdr:col>102</xdr:col>
      <xdr:colOff>114300</xdr:colOff>
      <xdr:row>64</xdr:row>
      <xdr:rowOff>52251</xdr:rowOff>
    </xdr:to>
    <xdr:cxnSp macro="">
      <xdr:nvCxnSpPr>
        <xdr:cNvPr id="615" name="直線コネクタ 614">
          <a:extLst>
            <a:ext uri="{FF2B5EF4-FFF2-40B4-BE49-F238E27FC236}">
              <a16:creationId xmlns="" xmlns:a16="http://schemas.microsoft.com/office/drawing/2014/main" id="{4EA2C72A-5A3F-449D-A228-1CE025A8AB8D}"/>
            </a:ext>
          </a:extLst>
        </xdr:cNvPr>
        <xdr:cNvCxnSpPr/>
      </xdr:nvCxnSpPr>
      <xdr:spPr>
        <a:xfrm>
          <a:off x="18656300" y="1102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6" name="n_1aveValue【保健センター・保健所】&#10;一人当たり面積">
          <a:extLst>
            <a:ext uri="{FF2B5EF4-FFF2-40B4-BE49-F238E27FC236}">
              <a16:creationId xmlns="" xmlns:a16="http://schemas.microsoft.com/office/drawing/2014/main" id="{A0DFE55E-A89C-4838-A914-A30FE1F90C96}"/>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7" name="n_2aveValue【保健センター・保健所】&#10;一人当たり面積">
          <a:extLst>
            <a:ext uri="{FF2B5EF4-FFF2-40B4-BE49-F238E27FC236}">
              <a16:creationId xmlns="" xmlns:a16="http://schemas.microsoft.com/office/drawing/2014/main" id="{8C6E9AD1-A716-4867-8BFC-0A5B1C9EA3FC}"/>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18" name="n_3aveValue【保健センター・保健所】&#10;一人当たり面積">
          <a:extLst>
            <a:ext uri="{FF2B5EF4-FFF2-40B4-BE49-F238E27FC236}">
              <a16:creationId xmlns="" xmlns:a16="http://schemas.microsoft.com/office/drawing/2014/main" id="{454884AF-EBAF-4D79-BC04-6EB107697CF5}"/>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19" name="n_4aveValue【保健センター・保健所】&#10;一人当たり面積">
          <a:extLst>
            <a:ext uri="{FF2B5EF4-FFF2-40B4-BE49-F238E27FC236}">
              <a16:creationId xmlns="" xmlns:a16="http://schemas.microsoft.com/office/drawing/2014/main" id="{EF9BE815-61CE-49B4-8BD4-E5F760BF96FD}"/>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94178</xdr:rowOff>
    </xdr:from>
    <xdr:ext cx="469744" cy="259045"/>
    <xdr:sp macro="" textlink="">
      <xdr:nvSpPr>
        <xdr:cNvPr id="620" name="n_1mainValue【保健センター・保健所】&#10;一人当たり面積">
          <a:extLst>
            <a:ext uri="{FF2B5EF4-FFF2-40B4-BE49-F238E27FC236}">
              <a16:creationId xmlns="" xmlns:a16="http://schemas.microsoft.com/office/drawing/2014/main" id="{9C925F7C-D0AB-422F-A4C2-F968BC8D8401}"/>
            </a:ext>
          </a:extLst>
        </xdr:cNvPr>
        <xdr:cNvSpPr txBox="1"/>
      </xdr:nvSpPr>
      <xdr:spPr>
        <a:xfrm>
          <a:off x="210757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94178</xdr:rowOff>
    </xdr:from>
    <xdr:ext cx="469744" cy="259045"/>
    <xdr:sp macro="" textlink="">
      <xdr:nvSpPr>
        <xdr:cNvPr id="621" name="n_2mainValue【保健センター・保健所】&#10;一人当たり面積">
          <a:extLst>
            <a:ext uri="{FF2B5EF4-FFF2-40B4-BE49-F238E27FC236}">
              <a16:creationId xmlns="" xmlns:a16="http://schemas.microsoft.com/office/drawing/2014/main" id="{429B0123-72D1-473A-84AC-272DD10AAC4B}"/>
            </a:ext>
          </a:extLst>
        </xdr:cNvPr>
        <xdr:cNvSpPr txBox="1"/>
      </xdr:nvSpPr>
      <xdr:spPr>
        <a:xfrm>
          <a:off x="201994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94178</xdr:rowOff>
    </xdr:from>
    <xdr:ext cx="469744" cy="259045"/>
    <xdr:sp macro="" textlink="">
      <xdr:nvSpPr>
        <xdr:cNvPr id="622" name="n_3mainValue【保健センター・保健所】&#10;一人当たり面積">
          <a:extLst>
            <a:ext uri="{FF2B5EF4-FFF2-40B4-BE49-F238E27FC236}">
              <a16:creationId xmlns="" xmlns:a16="http://schemas.microsoft.com/office/drawing/2014/main" id="{638D519B-0360-4E85-B5DD-7C7BADD4AB6F}"/>
            </a:ext>
          </a:extLst>
        </xdr:cNvPr>
        <xdr:cNvSpPr txBox="1"/>
      </xdr:nvSpPr>
      <xdr:spPr>
        <a:xfrm>
          <a:off x="193104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94178</xdr:rowOff>
    </xdr:from>
    <xdr:ext cx="469744" cy="259045"/>
    <xdr:sp macro="" textlink="">
      <xdr:nvSpPr>
        <xdr:cNvPr id="623" name="n_4mainValue【保健センター・保健所】&#10;一人当たり面積">
          <a:extLst>
            <a:ext uri="{FF2B5EF4-FFF2-40B4-BE49-F238E27FC236}">
              <a16:creationId xmlns="" xmlns:a16="http://schemas.microsoft.com/office/drawing/2014/main" id="{55E34296-91C4-487E-9530-C7A3B619BCFC}"/>
            </a:ext>
          </a:extLst>
        </xdr:cNvPr>
        <xdr:cNvSpPr txBox="1"/>
      </xdr:nvSpPr>
      <xdr:spPr>
        <a:xfrm>
          <a:off x="184214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 xmlns:a16="http://schemas.microsoft.com/office/drawing/2014/main" id="{E8E1CF25-EF04-4CF8-AEB7-F5D989B855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 xmlns:a16="http://schemas.microsoft.com/office/drawing/2014/main" id="{C09BDBFE-78DE-484A-90FB-7C89AE21B1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 xmlns:a16="http://schemas.microsoft.com/office/drawing/2014/main" id="{BC08782C-5612-4A4A-A6F7-3FA99242CAB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 xmlns:a16="http://schemas.microsoft.com/office/drawing/2014/main" id="{54E25C6B-D13F-4CFB-8FE8-405CC117FF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 xmlns:a16="http://schemas.microsoft.com/office/drawing/2014/main" id="{1043FA9D-C78A-4F1E-A469-A66A45A271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 xmlns:a16="http://schemas.microsoft.com/office/drawing/2014/main" id="{C6A27545-6B3E-47B8-BBE4-16BC4FC0B1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 xmlns:a16="http://schemas.microsoft.com/office/drawing/2014/main" id="{7A89222C-2C3A-4D8F-BFCE-881C7B47BC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 xmlns:a16="http://schemas.microsoft.com/office/drawing/2014/main" id="{F22D73A0-D6A2-4F4A-B238-396DA48279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 xmlns:a16="http://schemas.microsoft.com/office/drawing/2014/main" id="{6A734A6A-B716-48B0-8DE0-4739A4E3C60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 xmlns:a16="http://schemas.microsoft.com/office/drawing/2014/main" id="{E59519AA-72FD-4E86-84C1-8002FF4ABB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 xmlns:a16="http://schemas.microsoft.com/office/drawing/2014/main" id="{57643A9E-5230-4AE7-812D-6A68F9F01D1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 xmlns:a16="http://schemas.microsoft.com/office/drawing/2014/main" id="{20546119-22B6-4415-9C3B-B8290F9018D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 xmlns:a16="http://schemas.microsoft.com/office/drawing/2014/main" id="{AEA4E8CB-7BDE-4C8F-9C1F-C6AC7AA08B0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 xmlns:a16="http://schemas.microsoft.com/office/drawing/2014/main" id="{B782D367-89A2-41E6-A0F3-A1A783F4C4E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 xmlns:a16="http://schemas.microsoft.com/office/drawing/2014/main" id="{BB0A8322-58D8-4C1F-9694-CFF598DD1F6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 xmlns:a16="http://schemas.microsoft.com/office/drawing/2014/main" id="{CBD5231B-52F5-4CA9-8F46-042D263AE3B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 xmlns:a16="http://schemas.microsoft.com/office/drawing/2014/main" id="{4774514F-EE5A-4EDE-8567-328D48C7E77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 xmlns:a16="http://schemas.microsoft.com/office/drawing/2014/main" id="{FE25BDA0-A53B-4977-804E-0B7E744FFE1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 xmlns:a16="http://schemas.microsoft.com/office/drawing/2014/main" id="{D402CB60-F2B5-40C4-9488-0A6CFA89C9B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 xmlns:a16="http://schemas.microsoft.com/office/drawing/2014/main" id="{AC398FC1-3DDD-4B0C-A268-EF2434BC41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 xmlns:a16="http://schemas.microsoft.com/office/drawing/2014/main" id="{79088B9F-E1DC-4533-AE89-6B1C2BF8579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 xmlns:a16="http://schemas.microsoft.com/office/drawing/2014/main" id="{AC4AD3A9-FC96-46F5-A435-0D9D333ABFC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 xmlns:a16="http://schemas.microsoft.com/office/drawing/2014/main" id="{F5BA66AB-841E-42F6-9FBD-C0A9A0E84B2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 xmlns:a16="http://schemas.microsoft.com/office/drawing/2014/main" id="{6F43C9B8-F30E-49FF-B52F-688068A2C7D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 xmlns:a16="http://schemas.microsoft.com/office/drawing/2014/main" id="{EE597165-B838-42DB-9128-F2DFAC44038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9" name="直線コネクタ 648">
          <a:extLst>
            <a:ext uri="{FF2B5EF4-FFF2-40B4-BE49-F238E27FC236}">
              <a16:creationId xmlns="" xmlns:a16="http://schemas.microsoft.com/office/drawing/2014/main" id="{D69D0668-F149-4D10-A15E-A45DCF8244ED}"/>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 xmlns:a16="http://schemas.microsoft.com/office/drawing/2014/main" id="{618E01D1-53EC-4894-A916-80AE0589281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 xmlns:a16="http://schemas.microsoft.com/office/drawing/2014/main" id="{4322A29E-E8B6-49FC-A0C5-9E8837AC140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2" name="【消防施設】&#10;有形固定資産減価償却率最大値テキスト">
          <a:extLst>
            <a:ext uri="{FF2B5EF4-FFF2-40B4-BE49-F238E27FC236}">
              <a16:creationId xmlns="" xmlns:a16="http://schemas.microsoft.com/office/drawing/2014/main" id="{D0FE4AEB-6545-4A06-AD79-CD429A586F7A}"/>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3" name="直線コネクタ 652">
          <a:extLst>
            <a:ext uri="{FF2B5EF4-FFF2-40B4-BE49-F238E27FC236}">
              <a16:creationId xmlns="" xmlns:a16="http://schemas.microsoft.com/office/drawing/2014/main" id="{1B568294-7C44-4F99-8EF4-7D57582D616E}"/>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4" name="【消防施設】&#10;有形固定資産減価償却率平均値テキスト">
          <a:extLst>
            <a:ext uri="{FF2B5EF4-FFF2-40B4-BE49-F238E27FC236}">
              <a16:creationId xmlns="" xmlns:a16="http://schemas.microsoft.com/office/drawing/2014/main" id="{063896F5-6FE6-4AA1-845C-0ABF0C18C9C4}"/>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5" name="フローチャート: 判断 654">
          <a:extLst>
            <a:ext uri="{FF2B5EF4-FFF2-40B4-BE49-F238E27FC236}">
              <a16:creationId xmlns="" xmlns:a16="http://schemas.microsoft.com/office/drawing/2014/main" id="{11518F89-BAD6-4504-8A9D-2545EA888576}"/>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6" name="フローチャート: 判断 655">
          <a:extLst>
            <a:ext uri="{FF2B5EF4-FFF2-40B4-BE49-F238E27FC236}">
              <a16:creationId xmlns="" xmlns:a16="http://schemas.microsoft.com/office/drawing/2014/main" id="{68979995-A2AF-4735-9F60-79E3AB182B43}"/>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7" name="フローチャート: 判断 656">
          <a:extLst>
            <a:ext uri="{FF2B5EF4-FFF2-40B4-BE49-F238E27FC236}">
              <a16:creationId xmlns="" xmlns:a16="http://schemas.microsoft.com/office/drawing/2014/main" id="{7F0337B7-D4EC-484D-9BBF-A88FEF669E45}"/>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8" name="フローチャート: 判断 657">
          <a:extLst>
            <a:ext uri="{FF2B5EF4-FFF2-40B4-BE49-F238E27FC236}">
              <a16:creationId xmlns="" xmlns:a16="http://schemas.microsoft.com/office/drawing/2014/main" id="{96BFB90A-BD25-492D-B8DE-15D36BFA4B88}"/>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9" name="フローチャート: 判断 658">
          <a:extLst>
            <a:ext uri="{FF2B5EF4-FFF2-40B4-BE49-F238E27FC236}">
              <a16:creationId xmlns="" xmlns:a16="http://schemas.microsoft.com/office/drawing/2014/main" id="{A5666875-AED1-42F7-BB14-CD5640356001}"/>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 xmlns:a16="http://schemas.microsoft.com/office/drawing/2014/main" id="{003CE13E-EDFB-4710-A2E6-D86A330405F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 xmlns:a16="http://schemas.microsoft.com/office/drawing/2014/main" id="{851880C4-23F5-4FEF-ABDB-A66C78A74DA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 xmlns:a16="http://schemas.microsoft.com/office/drawing/2014/main" id="{2DD3AF10-80F5-4434-A532-62D8284306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 xmlns:a16="http://schemas.microsoft.com/office/drawing/2014/main" id="{8BB1EA7F-8552-4408-8C6C-AC1463BC5CD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 xmlns:a16="http://schemas.microsoft.com/office/drawing/2014/main" id="{C3E35A54-8A23-4E5D-8EC6-7D4F2D78831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77107</xdr:rowOff>
    </xdr:from>
    <xdr:to>
      <xdr:col>85</xdr:col>
      <xdr:colOff>177800</xdr:colOff>
      <xdr:row>84</xdr:row>
      <xdr:rowOff>7257</xdr:rowOff>
    </xdr:to>
    <xdr:sp macro="" textlink="">
      <xdr:nvSpPr>
        <xdr:cNvPr id="665" name="楕円 664">
          <a:extLst>
            <a:ext uri="{FF2B5EF4-FFF2-40B4-BE49-F238E27FC236}">
              <a16:creationId xmlns="" xmlns:a16="http://schemas.microsoft.com/office/drawing/2014/main" id="{E33A80CC-010B-4DF9-A564-F56D6B235FCA}"/>
            </a:ext>
          </a:extLst>
        </xdr:cNvPr>
        <xdr:cNvSpPr/>
      </xdr:nvSpPr>
      <xdr:spPr>
        <a:xfrm>
          <a:off x="16268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55534</xdr:rowOff>
    </xdr:from>
    <xdr:ext cx="405111" cy="259045"/>
    <xdr:sp macro="" textlink="">
      <xdr:nvSpPr>
        <xdr:cNvPr id="666" name="【消防施設】&#10;有形固定資産減価償却率該当値テキスト">
          <a:extLst>
            <a:ext uri="{FF2B5EF4-FFF2-40B4-BE49-F238E27FC236}">
              <a16:creationId xmlns="" xmlns:a16="http://schemas.microsoft.com/office/drawing/2014/main" id="{AA6AA04C-5FDE-4CB6-B70D-DA8401BC9906}"/>
            </a:ext>
          </a:extLst>
        </xdr:cNvPr>
        <xdr:cNvSpPr txBox="1"/>
      </xdr:nvSpPr>
      <xdr:spPr>
        <a:xfrm>
          <a:off x="16357600"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47716</xdr:rowOff>
    </xdr:from>
    <xdr:to>
      <xdr:col>81</xdr:col>
      <xdr:colOff>101600</xdr:colOff>
      <xdr:row>83</xdr:row>
      <xdr:rowOff>149316</xdr:rowOff>
    </xdr:to>
    <xdr:sp macro="" textlink="">
      <xdr:nvSpPr>
        <xdr:cNvPr id="667" name="楕円 666">
          <a:extLst>
            <a:ext uri="{FF2B5EF4-FFF2-40B4-BE49-F238E27FC236}">
              <a16:creationId xmlns="" xmlns:a16="http://schemas.microsoft.com/office/drawing/2014/main" id="{9EE7C87A-4144-4C53-9BF2-5A78C111058D}"/>
            </a:ext>
          </a:extLst>
        </xdr:cNvPr>
        <xdr:cNvSpPr/>
      </xdr:nvSpPr>
      <xdr:spPr>
        <a:xfrm>
          <a:off x="15430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98516</xdr:rowOff>
    </xdr:from>
    <xdr:to>
      <xdr:col>85</xdr:col>
      <xdr:colOff>127000</xdr:colOff>
      <xdr:row>83</xdr:row>
      <xdr:rowOff>127907</xdr:rowOff>
    </xdr:to>
    <xdr:cxnSp macro="">
      <xdr:nvCxnSpPr>
        <xdr:cNvPr id="668" name="直線コネクタ 667">
          <a:extLst>
            <a:ext uri="{FF2B5EF4-FFF2-40B4-BE49-F238E27FC236}">
              <a16:creationId xmlns="" xmlns:a16="http://schemas.microsoft.com/office/drawing/2014/main" id="{6C3E0893-7E35-4B99-8BB8-8008A81CA941}"/>
            </a:ext>
          </a:extLst>
        </xdr:cNvPr>
        <xdr:cNvCxnSpPr/>
      </xdr:nvCxnSpPr>
      <xdr:spPr>
        <a:xfrm>
          <a:off x="15481300" y="143288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69" name="楕円 668">
          <a:extLst>
            <a:ext uri="{FF2B5EF4-FFF2-40B4-BE49-F238E27FC236}">
              <a16:creationId xmlns="" xmlns:a16="http://schemas.microsoft.com/office/drawing/2014/main" id="{AE435452-6041-4157-B9DE-761E790345E9}"/>
            </a:ext>
          </a:extLst>
        </xdr:cNvPr>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34834</xdr:rowOff>
    </xdr:from>
    <xdr:to>
      <xdr:col>81</xdr:col>
      <xdr:colOff>50800</xdr:colOff>
      <xdr:row>83</xdr:row>
      <xdr:rowOff>98516</xdr:rowOff>
    </xdr:to>
    <xdr:cxnSp macro="">
      <xdr:nvCxnSpPr>
        <xdr:cNvPr id="670" name="直線コネクタ 669">
          <a:extLst>
            <a:ext uri="{FF2B5EF4-FFF2-40B4-BE49-F238E27FC236}">
              <a16:creationId xmlns="" xmlns:a16="http://schemas.microsoft.com/office/drawing/2014/main" id="{9E39AFA8-1214-4E9E-8F1E-9D0DAEDD8B77}"/>
            </a:ext>
          </a:extLst>
        </xdr:cNvPr>
        <xdr:cNvCxnSpPr/>
      </xdr:nvCxnSpPr>
      <xdr:spPr>
        <a:xfrm>
          <a:off x="14592300" y="1426518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99968</xdr:rowOff>
    </xdr:from>
    <xdr:to>
      <xdr:col>72</xdr:col>
      <xdr:colOff>38100</xdr:colOff>
      <xdr:row>83</xdr:row>
      <xdr:rowOff>30118</xdr:rowOff>
    </xdr:to>
    <xdr:sp macro="" textlink="">
      <xdr:nvSpPr>
        <xdr:cNvPr id="671" name="楕円 670">
          <a:extLst>
            <a:ext uri="{FF2B5EF4-FFF2-40B4-BE49-F238E27FC236}">
              <a16:creationId xmlns="" xmlns:a16="http://schemas.microsoft.com/office/drawing/2014/main" id="{BB51569F-14E1-4EA1-B65C-97969D0AB8CB}"/>
            </a:ext>
          </a:extLst>
        </xdr:cNvPr>
        <xdr:cNvSpPr/>
      </xdr:nvSpPr>
      <xdr:spPr>
        <a:xfrm>
          <a:off x="13652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150768</xdr:rowOff>
    </xdr:from>
    <xdr:to>
      <xdr:col>76</xdr:col>
      <xdr:colOff>114300</xdr:colOff>
      <xdr:row>83</xdr:row>
      <xdr:rowOff>34834</xdr:rowOff>
    </xdr:to>
    <xdr:cxnSp macro="">
      <xdr:nvCxnSpPr>
        <xdr:cNvPr id="672" name="直線コネクタ 671">
          <a:extLst>
            <a:ext uri="{FF2B5EF4-FFF2-40B4-BE49-F238E27FC236}">
              <a16:creationId xmlns="" xmlns:a16="http://schemas.microsoft.com/office/drawing/2014/main" id="{0C29F1F4-E014-484E-9B01-49B4356E2F3A}"/>
            </a:ext>
          </a:extLst>
        </xdr:cNvPr>
        <xdr:cNvCxnSpPr/>
      </xdr:nvCxnSpPr>
      <xdr:spPr>
        <a:xfrm>
          <a:off x="13703300" y="1420966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67311</xdr:rowOff>
    </xdr:from>
    <xdr:to>
      <xdr:col>67</xdr:col>
      <xdr:colOff>101600</xdr:colOff>
      <xdr:row>82</xdr:row>
      <xdr:rowOff>168911</xdr:rowOff>
    </xdr:to>
    <xdr:sp macro="" textlink="">
      <xdr:nvSpPr>
        <xdr:cNvPr id="673" name="楕円 672">
          <a:extLst>
            <a:ext uri="{FF2B5EF4-FFF2-40B4-BE49-F238E27FC236}">
              <a16:creationId xmlns="" xmlns:a16="http://schemas.microsoft.com/office/drawing/2014/main" id="{C77ACE86-9D59-43D6-A0DA-B0D76B6118FC}"/>
            </a:ext>
          </a:extLst>
        </xdr:cNvPr>
        <xdr:cNvSpPr/>
      </xdr:nvSpPr>
      <xdr:spPr>
        <a:xfrm>
          <a:off x="12763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82</xdr:row>
      <xdr:rowOff>150768</xdr:rowOff>
    </xdr:to>
    <xdr:cxnSp macro="">
      <xdr:nvCxnSpPr>
        <xdr:cNvPr id="674" name="直線コネクタ 673">
          <a:extLst>
            <a:ext uri="{FF2B5EF4-FFF2-40B4-BE49-F238E27FC236}">
              <a16:creationId xmlns="" xmlns:a16="http://schemas.microsoft.com/office/drawing/2014/main" id="{BEFC471D-E13D-4519-A33C-E8BCAD5D3EB2}"/>
            </a:ext>
          </a:extLst>
        </xdr:cNvPr>
        <xdr:cNvCxnSpPr/>
      </xdr:nvCxnSpPr>
      <xdr:spPr>
        <a:xfrm>
          <a:off x="12814300" y="141770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75" name="n_1aveValue【消防施設】&#10;有形固定資産減価償却率">
          <a:extLst>
            <a:ext uri="{FF2B5EF4-FFF2-40B4-BE49-F238E27FC236}">
              <a16:creationId xmlns="" xmlns:a16="http://schemas.microsoft.com/office/drawing/2014/main" id="{986FA262-6F10-4C94-B05E-45BE049391A4}"/>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6" name="n_2aveValue【消防施設】&#10;有形固定資産減価償却率">
          <a:extLst>
            <a:ext uri="{FF2B5EF4-FFF2-40B4-BE49-F238E27FC236}">
              <a16:creationId xmlns="" xmlns:a16="http://schemas.microsoft.com/office/drawing/2014/main" id="{2F43AFA2-6889-4C59-8F60-B787061AB9D3}"/>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7" name="n_3aveValue【消防施設】&#10;有形固定資産減価償却率">
          <a:extLst>
            <a:ext uri="{FF2B5EF4-FFF2-40B4-BE49-F238E27FC236}">
              <a16:creationId xmlns="" xmlns:a16="http://schemas.microsoft.com/office/drawing/2014/main" id="{00CEA8D1-8944-4E3D-8A9C-3752B0E272F3}"/>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8" name="n_4aveValue【消防施設】&#10;有形固定資産減価償却率">
          <a:extLst>
            <a:ext uri="{FF2B5EF4-FFF2-40B4-BE49-F238E27FC236}">
              <a16:creationId xmlns="" xmlns:a16="http://schemas.microsoft.com/office/drawing/2014/main" id="{C7636C8F-7568-4CF8-B0C8-3B100A5A55AF}"/>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140443</xdr:rowOff>
    </xdr:from>
    <xdr:ext cx="405111" cy="259045"/>
    <xdr:sp macro="" textlink="">
      <xdr:nvSpPr>
        <xdr:cNvPr id="679" name="n_1mainValue【消防施設】&#10;有形固定資産減価償却率">
          <a:extLst>
            <a:ext uri="{FF2B5EF4-FFF2-40B4-BE49-F238E27FC236}">
              <a16:creationId xmlns="" xmlns:a16="http://schemas.microsoft.com/office/drawing/2014/main" id="{037C8EDD-D874-4E12-9C35-9E07E692661A}"/>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80" name="n_2mainValue【消防施設】&#10;有形固定資産減価償却率">
          <a:extLst>
            <a:ext uri="{FF2B5EF4-FFF2-40B4-BE49-F238E27FC236}">
              <a16:creationId xmlns="" xmlns:a16="http://schemas.microsoft.com/office/drawing/2014/main" id="{BDD5E849-B1AB-4AAB-B009-1CCA5449FD52}"/>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81" name="n_3mainValue【消防施設】&#10;有形固定資産減価償却率">
          <a:extLst>
            <a:ext uri="{FF2B5EF4-FFF2-40B4-BE49-F238E27FC236}">
              <a16:creationId xmlns="" xmlns:a16="http://schemas.microsoft.com/office/drawing/2014/main" id="{74F46762-6F39-4077-9903-F7BE838E305F}"/>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2" name="n_4mainValue【消防施設】&#10;有形固定資産減価償却率">
          <a:extLst>
            <a:ext uri="{FF2B5EF4-FFF2-40B4-BE49-F238E27FC236}">
              <a16:creationId xmlns="" xmlns:a16="http://schemas.microsoft.com/office/drawing/2014/main" id="{BFEC8FF7-FB1E-4268-90EC-72D8C853A35C}"/>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 xmlns:a16="http://schemas.microsoft.com/office/drawing/2014/main" id="{AF5F52C3-0345-44DD-AFA8-67FABD5D0B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 xmlns:a16="http://schemas.microsoft.com/office/drawing/2014/main" id="{BDD2F716-56A8-449B-88AA-EB2AC05BBC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 xmlns:a16="http://schemas.microsoft.com/office/drawing/2014/main" id="{79C95127-3EDF-464D-8804-91E88BF24D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 xmlns:a16="http://schemas.microsoft.com/office/drawing/2014/main" id="{2913F857-BE92-4CC0-947E-4A64E836070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 xmlns:a16="http://schemas.microsoft.com/office/drawing/2014/main" id="{A84497C3-4F45-442B-B3F3-B34EF865D6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 xmlns:a16="http://schemas.microsoft.com/office/drawing/2014/main" id="{6785741B-6317-4EBF-9BAF-18901DC4A0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 xmlns:a16="http://schemas.microsoft.com/office/drawing/2014/main" id="{D53AD099-EB0D-40E1-954F-FBB4EB5D9E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 xmlns:a16="http://schemas.microsoft.com/office/drawing/2014/main" id="{FA9737A9-AFBA-4B06-A232-81DEDA8ABA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 xmlns:a16="http://schemas.microsoft.com/office/drawing/2014/main" id="{B1CA5556-D073-47FD-B495-3B4CAB57B4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 xmlns:a16="http://schemas.microsoft.com/office/drawing/2014/main" id="{5F6ABF75-732A-414B-BA04-D3F89C94B6B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 xmlns:a16="http://schemas.microsoft.com/office/drawing/2014/main" id="{D24A5E3D-73C4-4DE3-BAEE-99017C773BA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 xmlns:a16="http://schemas.microsoft.com/office/drawing/2014/main" id="{AEBB4FAB-01D5-41BB-A746-FEAFED2185C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 xmlns:a16="http://schemas.microsoft.com/office/drawing/2014/main" id="{19FBE0AE-AD92-4473-BA0C-39093394370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 xmlns:a16="http://schemas.microsoft.com/office/drawing/2014/main" id="{F4FBE5AF-C983-4556-8CBD-75B44C38918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 xmlns:a16="http://schemas.microsoft.com/office/drawing/2014/main" id="{818D5937-DF2D-41A7-9071-6F86F4B334B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 xmlns:a16="http://schemas.microsoft.com/office/drawing/2014/main" id="{BB0E34D1-DEE1-4046-8404-1EE04841792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 xmlns:a16="http://schemas.microsoft.com/office/drawing/2014/main" id="{90550650-F907-468E-AE7B-DECAAC7F8CB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 xmlns:a16="http://schemas.microsoft.com/office/drawing/2014/main" id="{461978EA-D0DD-42F2-A53F-D5A89B86EF3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 xmlns:a16="http://schemas.microsoft.com/office/drawing/2014/main" id="{57A51E3D-4374-4F57-A188-AA4AA633EE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 xmlns:a16="http://schemas.microsoft.com/office/drawing/2014/main" id="{104AA7D8-1AEB-4AEF-B12D-DB5B5F4EE4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 xmlns:a16="http://schemas.microsoft.com/office/drawing/2014/main" id="{E8FD7751-E60E-45E9-9A63-85371D4F95B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4" name="直線コネクタ 703">
          <a:extLst>
            <a:ext uri="{FF2B5EF4-FFF2-40B4-BE49-F238E27FC236}">
              <a16:creationId xmlns="" xmlns:a16="http://schemas.microsoft.com/office/drawing/2014/main" id="{1A0E5064-DA5D-4317-A3ED-7F88F2CBA5C4}"/>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5" name="【消防施設】&#10;一人当たり面積最小値テキスト">
          <a:extLst>
            <a:ext uri="{FF2B5EF4-FFF2-40B4-BE49-F238E27FC236}">
              <a16:creationId xmlns="" xmlns:a16="http://schemas.microsoft.com/office/drawing/2014/main" id="{36000431-15F2-4D09-9501-27357D205F55}"/>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6" name="直線コネクタ 705">
          <a:extLst>
            <a:ext uri="{FF2B5EF4-FFF2-40B4-BE49-F238E27FC236}">
              <a16:creationId xmlns="" xmlns:a16="http://schemas.microsoft.com/office/drawing/2014/main" id="{2FCB11B2-4373-40AC-915A-554CE14117DF}"/>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7" name="【消防施設】&#10;一人当たり面積最大値テキスト">
          <a:extLst>
            <a:ext uri="{FF2B5EF4-FFF2-40B4-BE49-F238E27FC236}">
              <a16:creationId xmlns="" xmlns:a16="http://schemas.microsoft.com/office/drawing/2014/main" id="{0BD989CB-A057-44D9-9DE0-3C3CF245C505}"/>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8" name="直線コネクタ 707">
          <a:extLst>
            <a:ext uri="{FF2B5EF4-FFF2-40B4-BE49-F238E27FC236}">
              <a16:creationId xmlns="" xmlns:a16="http://schemas.microsoft.com/office/drawing/2014/main" id="{4BB58DC8-9CEE-4A69-8138-A6F8D1FE76C3}"/>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9" name="【消防施設】&#10;一人当たり面積平均値テキスト">
          <a:extLst>
            <a:ext uri="{FF2B5EF4-FFF2-40B4-BE49-F238E27FC236}">
              <a16:creationId xmlns="" xmlns:a16="http://schemas.microsoft.com/office/drawing/2014/main" id="{AAA7FD7A-EEB1-4672-BB6D-7437A794F37E}"/>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0" name="フローチャート: 判断 709">
          <a:extLst>
            <a:ext uri="{FF2B5EF4-FFF2-40B4-BE49-F238E27FC236}">
              <a16:creationId xmlns="" xmlns:a16="http://schemas.microsoft.com/office/drawing/2014/main" id="{2B031034-2E18-4938-879B-395F90721AAC}"/>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 xmlns:a16="http://schemas.microsoft.com/office/drawing/2014/main" id="{ABBD9D94-DC9D-4394-B6BC-81BD0B7C4C43}"/>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2" name="フローチャート: 判断 711">
          <a:extLst>
            <a:ext uri="{FF2B5EF4-FFF2-40B4-BE49-F238E27FC236}">
              <a16:creationId xmlns="" xmlns:a16="http://schemas.microsoft.com/office/drawing/2014/main" id="{AE3CFDA7-D553-4E48-B2DF-9F891D9A3298}"/>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a:extLst>
            <a:ext uri="{FF2B5EF4-FFF2-40B4-BE49-F238E27FC236}">
              <a16:creationId xmlns="" xmlns:a16="http://schemas.microsoft.com/office/drawing/2014/main" id="{639B8231-2C20-4599-91AA-23A61724A888}"/>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4" name="フローチャート: 判断 713">
          <a:extLst>
            <a:ext uri="{FF2B5EF4-FFF2-40B4-BE49-F238E27FC236}">
              <a16:creationId xmlns="" xmlns:a16="http://schemas.microsoft.com/office/drawing/2014/main" id="{B317AB31-BD73-4580-83F8-5830D54C7557}"/>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 xmlns:a16="http://schemas.microsoft.com/office/drawing/2014/main" id="{87901AD4-5128-451E-9416-3DAEF315904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 xmlns:a16="http://schemas.microsoft.com/office/drawing/2014/main" id="{C63664E8-CBC8-4369-B9D1-25A22B3835F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 xmlns:a16="http://schemas.microsoft.com/office/drawing/2014/main" id="{FFF55BB9-8A7B-48A7-B041-8B0AFA9D0C2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 xmlns:a16="http://schemas.microsoft.com/office/drawing/2014/main" id="{8D7AD4B3-D62B-4087-8265-D4E57893FDB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 xmlns:a16="http://schemas.microsoft.com/office/drawing/2014/main" id="{7173EC2C-1C2D-4BC4-8411-9E1AB8F8C26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20" name="楕円 719">
          <a:extLst>
            <a:ext uri="{FF2B5EF4-FFF2-40B4-BE49-F238E27FC236}">
              <a16:creationId xmlns="" xmlns:a16="http://schemas.microsoft.com/office/drawing/2014/main" id="{636E5687-9B79-454C-86F5-98F29B22940F}"/>
            </a:ext>
          </a:extLst>
        </xdr:cNvPr>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721" name="【消防施設】&#10;一人当たり面積該当値テキスト">
          <a:extLst>
            <a:ext uri="{FF2B5EF4-FFF2-40B4-BE49-F238E27FC236}">
              <a16:creationId xmlns="" xmlns:a16="http://schemas.microsoft.com/office/drawing/2014/main" id="{65A8A4EF-382F-475E-BD93-7FDFA7EA339E}"/>
            </a:ext>
          </a:extLst>
        </xdr:cNvPr>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722" name="楕円 721">
          <a:extLst>
            <a:ext uri="{FF2B5EF4-FFF2-40B4-BE49-F238E27FC236}">
              <a16:creationId xmlns="" xmlns:a16="http://schemas.microsoft.com/office/drawing/2014/main" id="{4C540F59-6E1D-4C06-9EAC-4AC7C2FDC044}"/>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97537</xdr:rowOff>
    </xdr:to>
    <xdr:cxnSp macro="">
      <xdr:nvCxnSpPr>
        <xdr:cNvPr id="723" name="直線コネクタ 722">
          <a:extLst>
            <a:ext uri="{FF2B5EF4-FFF2-40B4-BE49-F238E27FC236}">
              <a16:creationId xmlns="" xmlns:a16="http://schemas.microsoft.com/office/drawing/2014/main" id="{61684A83-98ED-4051-ABA4-737A5F3C42D5}"/>
            </a:ext>
          </a:extLst>
        </xdr:cNvPr>
        <xdr:cNvCxnSpPr/>
      </xdr:nvCxnSpPr>
      <xdr:spPr>
        <a:xfrm flipV="1">
          <a:off x="21323300" y="144901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724" name="楕円 723">
          <a:extLst>
            <a:ext uri="{FF2B5EF4-FFF2-40B4-BE49-F238E27FC236}">
              <a16:creationId xmlns="" xmlns:a16="http://schemas.microsoft.com/office/drawing/2014/main" id="{88B9E6F2-CBB8-42E3-866A-11DB6CEE3D7F}"/>
            </a:ext>
          </a:extLst>
        </xdr:cNvPr>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97537</xdr:rowOff>
    </xdr:to>
    <xdr:cxnSp macro="">
      <xdr:nvCxnSpPr>
        <xdr:cNvPr id="725" name="直線コネクタ 724">
          <a:extLst>
            <a:ext uri="{FF2B5EF4-FFF2-40B4-BE49-F238E27FC236}">
              <a16:creationId xmlns="" xmlns:a16="http://schemas.microsoft.com/office/drawing/2014/main" id="{2F36F8F0-DC47-4ED9-895A-A55773A4C6A2}"/>
            </a:ext>
          </a:extLst>
        </xdr:cNvPr>
        <xdr:cNvCxnSpPr/>
      </xdr:nvCxnSpPr>
      <xdr:spPr>
        <a:xfrm>
          <a:off x="20434300" y="14490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26" name="楕円 725">
          <a:extLst>
            <a:ext uri="{FF2B5EF4-FFF2-40B4-BE49-F238E27FC236}">
              <a16:creationId xmlns="" xmlns:a16="http://schemas.microsoft.com/office/drawing/2014/main" id="{6D22FED2-F14E-4BC3-92F4-AA8B36439FA8}"/>
            </a:ext>
          </a:extLst>
        </xdr:cNvPr>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92963</xdr:rowOff>
    </xdr:to>
    <xdr:cxnSp macro="">
      <xdr:nvCxnSpPr>
        <xdr:cNvPr id="727" name="直線コネクタ 726">
          <a:extLst>
            <a:ext uri="{FF2B5EF4-FFF2-40B4-BE49-F238E27FC236}">
              <a16:creationId xmlns="" xmlns:a16="http://schemas.microsoft.com/office/drawing/2014/main" id="{AF084598-C26E-40B2-AAE9-806CB51A1D1A}"/>
            </a:ext>
          </a:extLst>
        </xdr:cNvPr>
        <xdr:cNvCxnSpPr/>
      </xdr:nvCxnSpPr>
      <xdr:spPr>
        <a:xfrm flipV="1">
          <a:off x="19545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728" name="楕円 727">
          <a:extLst>
            <a:ext uri="{FF2B5EF4-FFF2-40B4-BE49-F238E27FC236}">
              <a16:creationId xmlns="" xmlns:a16="http://schemas.microsoft.com/office/drawing/2014/main" id="{A4CB94DB-A8C4-4C1C-AC57-D9C85C023D69}"/>
            </a:ext>
          </a:extLst>
        </xdr:cNvPr>
        <xdr:cNvSpPr/>
      </xdr:nvSpPr>
      <xdr:spPr>
        <a:xfrm>
          <a:off x="18605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92963</xdr:rowOff>
    </xdr:to>
    <xdr:cxnSp macro="">
      <xdr:nvCxnSpPr>
        <xdr:cNvPr id="729" name="直線コネクタ 728">
          <a:extLst>
            <a:ext uri="{FF2B5EF4-FFF2-40B4-BE49-F238E27FC236}">
              <a16:creationId xmlns="" xmlns:a16="http://schemas.microsoft.com/office/drawing/2014/main" id="{3D843100-4D42-4ABC-807F-91528AA00C1D}"/>
            </a:ext>
          </a:extLst>
        </xdr:cNvPr>
        <xdr:cNvCxnSpPr/>
      </xdr:nvCxnSpPr>
      <xdr:spPr>
        <a:xfrm>
          <a:off x="18656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消防施設】&#10;一人当たり面積">
          <a:extLst>
            <a:ext uri="{FF2B5EF4-FFF2-40B4-BE49-F238E27FC236}">
              <a16:creationId xmlns="" xmlns:a16="http://schemas.microsoft.com/office/drawing/2014/main" id="{471A165A-1BF3-45B9-9159-133E6D119272}"/>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1" name="n_2aveValue【消防施設】&#10;一人当たり面積">
          <a:extLst>
            <a:ext uri="{FF2B5EF4-FFF2-40B4-BE49-F238E27FC236}">
              <a16:creationId xmlns="" xmlns:a16="http://schemas.microsoft.com/office/drawing/2014/main" id="{69F86587-C183-44DE-B23F-92CDC963BD58}"/>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2" name="n_3aveValue【消防施設】&#10;一人当たり面積">
          <a:extLst>
            <a:ext uri="{FF2B5EF4-FFF2-40B4-BE49-F238E27FC236}">
              <a16:creationId xmlns="" xmlns:a16="http://schemas.microsoft.com/office/drawing/2014/main" id="{2E88DA72-E128-4264-A121-5B0F1B90C4A9}"/>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3" name="n_4aveValue【消防施設】&#10;一人当たり面積">
          <a:extLst>
            <a:ext uri="{FF2B5EF4-FFF2-40B4-BE49-F238E27FC236}">
              <a16:creationId xmlns="" xmlns:a16="http://schemas.microsoft.com/office/drawing/2014/main" id="{F66A7FA0-8E88-40AB-828B-27DBA5FBDA44}"/>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734" name="n_1mainValue【消防施設】&#10;一人当たり面積">
          <a:extLst>
            <a:ext uri="{FF2B5EF4-FFF2-40B4-BE49-F238E27FC236}">
              <a16:creationId xmlns="" xmlns:a16="http://schemas.microsoft.com/office/drawing/2014/main" id="{A949334C-0141-47C4-89A9-C562DD8329BA}"/>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735" name="n_2mainValue【消防施設】&#10;一人当たり面積">
          <a:extLst>
            <a:ext uri="{FF2B5EF4-FFF2-40B4-BE49-F238E27FC236}">
              <a16:creationId xmlns="" xmlns:a16="http://schemas.microsoft.com/office/drawing/2014/main" id="{F4FA79FE-EFE0-489F-80FB-20DD886A4D34}"/>
            </a:ext>
          </a:extLst>
        </xdr:cNvPr>
        <xdr:cNvSpPr txBox="1"/>
      </xdr:nvSpPr>
      <xdr:spPr>
        <a:xfrm>
          <a:off x="20199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6" name="n_3mainValue【消防施設】&#10;一人当たり面積">
          <a:extLst>
            <a:ext uri="{FF2B5EF4-FFF2-40B4-BE49-F238E27FC236}">
              <a16:creationId xmlns="" xmlns:a16="http://schemas.microsoft.com/office/drawing/2014/main" id="{B657F41A-38EA-41A1-B69F-2C80D1ECC028}"/>
            </a:ext>
          </a:extLst>
        </xdr:cNvPr>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130319</xdr:rowOff>
    </xdr:from>
    <xdr:ext cx="469744" cy="259045"/>
    <xdr:sp macro="" textlink="">
      <xdr:nvSpPr>
        <xdr:cNvPr id="737" name="n_4mainValue【消防施設】&#10;一人当たり面積">
          <a:extLst>
            <a:ext uri="{FF2B5EF4-FFF2-40B4-BE49-F238E27FC236}">
              <a16:creationId xmlns="" xmlns:a16="http://schemas.microsoft.com/office/drawing/2014/main" id="{C7F0237F-BC2D-4937-9512-61C81D29FFA2}"/>
            </a:ext>
          </a:extLst>
        </xdr:cNvPr>
        <xdr:cNvSpPr txBox="1"/>
      </xdr:nvSpPr>
      <xdr:spPr>
        <a:xfrm>
          <a:off x="18421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 xmlns:a16="http://schemas.microsoft.com/office/drawing/2014/main" id="{34011E5A-A03F-416E-B10B-3D1D1165BD9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 xmlns:a16="http://schemas.microsoft.com/office/drawing/2014/main" id="{665B07F0-48EA-4276-BFF8-153A50794E1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 xmlns:a16="http://schemas.microsoft.com/office/drawing/2014/main" id="{F17F1865-4FBA-42C7-A813-1640D5D25F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 xmlns:a16="http://schemas.microsoft.com/office/drawing/2014/main" id="{D17FE20B-AEF3-48F2-A1C2-0612B4B0E2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 xmlns:a16="http://schemas.microsoft.com/office/drawing/2014/main" id="{34058012-1C38-445A-8EDE-FE59C248FE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 xmlns:a16="http://schemas.microsoft.com/office/drawing/2014/main" id="{74E98C9D-A3DD-42F2-BC81-5326FE440A4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 xmlns:a16="http://schemas.microsoft.com/office/drawing/2014/main" id="{DB9D1B21-FA66-49CA-9F77-B7A6B8A5EF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 xmlns:a16="http://schemas.microsoft.com/office/drawing/2014/main" id="{B69B106D-29EC-4819-B3D7-58096AF667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 xmlns:a16="http://schemas.microsoft.com/office/drawing/2014/main" id="{514DF77B-CB8D-4671-A719-428B7ECDA7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 xmlns:a16="http://schemas.microsoft.com/office/drawing/2014/main" id="{A2C1A1D3-0508-4606-AB34-05568AF324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 xmlns:a16="http://schemas.microsoft.com/office/drawing/2014/main" id="{E1EAB606-6B9E-4CE4-9F72-D08549F161C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 xmlns:a16="http://schemas.microsoft.com/office/drawing/2014/main" id="{8C91251B-20D2-4372-B00C-4E6FC88D377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 xmlns:a16="http://schemas.microsoft.com/office/drawing/2014/main" id="{F5F25EB0-8289-4644-A14B-06DC8636E68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 xmlns:a16="http://schemas.microsoft.com/office/drawing/2014/main" id="{C6F8C21E-F226-42B0-9878-9218A256CE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 xmlns:a16="http://schemas.microsoft.com/office/drawing/2014/main" id="{4FE43104-8B23-43EE-A195-76A59319B9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 xmlns:a16="http://schemas.microsoft.com/office/drawing/2014/main" id="{B19EEB69-1EE9-4B15-BB89-72449096F9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 xmlns:a16="http://schemas.microsoft.com/office/drawing/2014/main" id="{A397B53F-C28E-4E29-9A9C-C5896D3B053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 xmlns:a16="http://schemas.microsoft.com/office/drawing/2014/main" id="{64ADADCC-9503-47A6-B65F-AC9AC31CE5D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 xmlns:a16="http://schemas.microsoft.com/office/drawing/2014/main" id="{94907E64-09DA-42C0-8ABA-45F8D4142E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 xmlns:a16="http://schemas.microsoft.com/office/drawing/2014/main" id="{0A72729B-0236-4E5F-89A1-F11285F7E4F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 xmlns:a16="http://schemas.microsoft.com/office/drawing/2014/main" id="{41901B38-1145-4504-8851-3E9C396B4B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 xmlns:a16="http://schemas.microsoft.com/office/drawing/2014/main" id="{A7ACFC6E-9F6E-42A0-8C05-D29CA33C43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 xmlns:a16="http://schemas.microsoft.com/office/drawing/2014/main" id="{8109D1F4-06A4-409E-AFC6-B271DA6225E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 xmlns:a16="http://schemas.microsoft.com/office/drawing/2014/main" id="{034AD77E-3853-49BF-8A0B-321C061668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 xmlns:a16="http://schemas.microsoft.com/office/drawing/2014/main" id="{DB07CCC2-7812-404B-8171-FA050F6932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 xmlns:a16="http://schemas.microsoft.com/office/drawing/2014/main" id="{E205A446-54D6-4CC8-A254-353C861BB047}"/>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 xmlns:a16="http://schemas.microsoft.com/office/drawing/2014/main" id="{C757AEA8-DF55-49C6-B90F-2449C509A3D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 xmlns:a16="http://schemas.microsoft.com/office/drawing/2014/main" id="{06DF486F-5B38-49FB-82D8-9B05BD44238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 xmlns:a16="http://schemas.microsoft.com/office/drawing/2014/main" id="{D008A30E-97C7-4740-8227-69FD029DD505}"/>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 xmlns:a16="http://schemas.microsoft.com/office/drawing/2014/main" id="{325F3956-6452-4395-AD51-1BDFCB414C75}"/>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8" name="【庁舎】&#10;有形固定資産減価償却率平均値テキスト">
          <a:extLst>
            <a:ext uri="{FF2B5EF4-FFF2-40B4-BE49-F238E27FC236}">
              <a16:creationId xmlns="" xmlns:a16="http://schemas.microsoft.com/office/drawing/2014/main" id="{E888CA28-B98A-49C7-ACBA-EC25569020D8}"/>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9" name="フローチャート: 判断 768">
          <a:extLst>
            <a:ext uri="{FF2B5EF4-FFF2-40B4-BE49-F238E27FC236}">
              <a16:creationId xmlns="" xmlns:a16="http://schemas.microsoft.com/office/drawing/2014/main" id="{3144B097-3886-458A-BDDC-959857D2718B}"/>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0" name="フローチャート: 判断 769">
          <a:extLst>
            <a:ext uri="{FF2B5EF4-FFF2-40B4-BE49-F238E27FC236}">
              <a16:creationId xmlns="" xmlns:a16="http://schemas.microsoft.com/office/drawing/2014/main" id="{4CC56E1F-DEBB-42EA-92CA-51A4ABEBF59A}"/>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1" name="フローチャート: 判断 770">
          <a:extLst>
            <a:ext uri="{FF2B5EF4-FFF2-40B4-BE49-F238E27FC236}">
              <a16:creationId xmlns="" xmlns:a16="http://schemas.microsoft.com/office/drawing/2014/main" id="{39EB792F-F800-4457-9E40-9C391919258B}"/>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2" name="フローチャート: 判断 771">
          <a:extLst>
            <a:ext uri="{FF2B5EF4-FFF2-40B4-BE49-F238E27FC236}">
              <a16:creationId xmlns="" xmlns:a16="http://schemas.microsoft.com/office/drawing/2014/main" id="{F9E6E163-9C3A-4860-B800-8C64DAAADF26}"/>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3" name="フローチャート: 判断 772">
          <a:extLst>
            <a:ext uri="{FF2B5EF4-FFF2-40B4-BE49-F238E27FC236}">
              <a16:creationId xmlns="" xmlns:a16="http://schemas.microsoft.com/office/drawing/2014/main" id="{C9A99367-08FE-40B3-91BA-9B57A1A56D01}"/>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F8E04DC9-A6FF-47B7-9FDF-7B52D6F257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1FA3F116-22DC-46F2-860B-557EAFDC911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D58750D0-0D39-4B71-B31B-30C562B6C7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 xmlns:a16="http://schemas.microsoft.com/office/drawing/2014/main" id="{DF5965FB-B422-4B02-9178-4A0B11921F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 xmlns:a16="http://schemas.microsoft.com/office/drawing/2014/main" id="{BD9B0902-75E2-4DA5-9BD0-C2EA30E14E8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779" name="楕円 778">
          <a:extLst>
            <a:ext uri="{FF2B5EF4-FFF2-40B4-BE49-F238E27FC236}">
              <a16:creationId xmlns="" xmlns:a16="http://schemas.microsoft.com/office/drawing/2014/main" id="{5EDDF09F-7D4C-4940-A2AD-B47A7B94A7C5}"/>
            </a:ext>
          </a:extLst>
        </xdr:cNvPr>
        <xdr:cNvSpPr/>
      </xdr:nvSpPr>
      <xdr:spPr>
        <a:xfrm>
          <a:off x="16268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780" name="【庁舎】&#10;有形固定資産減価償却率該当値テキスト">
          <a:extLst>
            <a:ext uri="{FF2B5EF4-FFF2-40B4-BE49-F238E27FC236}">
              <a16:creationId xmlns="" xmlns:a16="http://schemas.microsoft.com/office/drawing/2014/main" id="{38923FB0-2293-40CD-851E-574A02FB455A}"/>
            </a:ext>
          </a:extLst>
        </xdr:cNvPr>
        <xdr:cNvSpPr txBox="1"/>
      </xdr:nvSpPr>
      <xdr:spPr>
        <a:xfrm>
          <a:off x="16357600"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81" name="楕円 780">
          <a:extLst>
            <a:ext uri="{FF2B5EF4-FFF2-40B4-BE49-F238E27FC236}">
              <a16:creationId xmlns="" xmlns:a16="http://schemas.microsoft.com/office/drawing/2014/main" id="{72B5F6BD-277A-451A-907B-3BA12EC0ECA2}"/>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123552</xdr:rowOff>
    </xdr:to>
    <xdr:cxnSp macro="">
      <xdr:nvCxnSpPr>
        <xdr:cNvPr id="782" name="直線コネクタ 781">
          <a:extLst>
            <a:ext uri="{FF2B5EF4-FFF2-40B4-BE49-F238E27FC236}">
              <a16:creationId xmlns="" xmlns:a16="http://schemas.microsoft.com/office/drawing/2014/main" id="{914EFFE8-7611-44CF-B44E-7CE9D6C752D2}"/>
            </a:ext>
          </a:extLst>
        </xdr:cNvPr>
        <xdr:cNvCxnSpPr/>
      </xdr:nvCxnSpPr>
      <xdr:spPr>
        <a:xfrm>
          <a:off x="15481300" y="182613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783" name="楕円 782">
          <a:extLst>
            <a:ext uri="{FF2B5EF4-FFF2-40B4-BE49-F238E27FC236}">
              <a16:creationId xmlns="" xmlns:a16="http://schemas.microsoft.com/office/drawing/2014/main" id="{23B27411-C926-4B6F-BBF8-DD12504F1618}"/>
            </a:ext>
          </a:extLst>
        </xdr:cNvPr>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87630</xdr:rowOff>
    </xdr:to>
    <xdr:cxnSp macro="">
      <xdr:nvCxnSpPr>
        <xdr:cNvPr id="784" name="直線コネクタ 783">
          <a:extLst>
            <a:ext uri="{FF2B5EF4-FFF2-40B4-BE49-F238E27FC236}">
              <a16:creationId xmlns="" xmlns:a16="http://schemas.microsoft.com/office/drawing/2014/main" id="{3F2CAD05-C0C9-497F-A7E4-ED2AD54CC36C}"/>
            </a:ext>
          </a:extLst>
        </xdr:cNvPr>
        <xdr:cNvCxnSpPr/>
      </xdr:nvCxnSpPr>
      <xdr:spPr>
        <a:xfrm>
          <a:off x="14592300" y="182237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785" name="楕円 784">
          <a:extLst>
            <a:ext uri="{FF2B5EF4-FFF2-40B4-BE49-F238E27FC236}">
              <a16:creationId xmlns="" xmlns:a16="http://schemas.microsoft.com/office/drawing/2014/main" id="{8EA861A5-29E9-4C32-9675-BF5042EC6668}"/>
            </a:ext>
          </a:extLst>
        </xdr:cNvPr>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123552</xdr:rowOff>
    </xdr:to>
    <xdr:cxnSp macro="">
      <xdr:nvCxnSpPr>
        <xdr:cNvPr id="786" name="直線コネクタ 785">
          <a:extLst>
            <a:ext uri="{FF2B5EF4-FFF2-40B4-BE49-F238E27FC236}">
              <a16:creationId xmlns="" xmlns:a16="http://schemas.microsoft.com/office/drawing/2014/main" id="{DD837A52-7CF2-4821-B409-03AEAF10AE65}"/>
            </a:ext>
          </a:extLst>
        </xdr:cNvPr>
        <xdr:cNvCxnSpPr/>
      </xdr:nvCxnSpPr>
      <xdr:spPr>
        <a:xfrm flipV="1">
          <a:off x="13703300" y="18223774"/>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787" name="楕円 786">
          <a:extLst>
            <a:ext uri="{FF2B5EF4-FFF2-40B4-BE49-F238E27FC236}">
              <a16:creationId xmlns="" xmlns:a16="http://schemas.microsoft.com/office/drawing/2014/main" id="{56E6AAA9-A7CC-4CF8-A00A-03B061BA8B9C}"/>
            </a:ext>
          </a:extLst>
        </xdr:cNvPr>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123552</xdr:rowOff>
    </xdr:to>
    <xdr:cxnSp macro="">
      <xdr:nvCxnSpPr>
        <xdr:cNvPr id="788" name="直線コネクタ 787">
          <a:extLst>
            <a:ext uri="{FF2B5EF4-FFF2-40B4-BE49-F238E27FC236}">
              <a16:creationId xmlns="" xmlns:a16="http://schemas.microsoft.com/office/drawing/2014/main" id="{D33A675A-10D0-4EE8-9789-72A3C5FDAC56}"/>
            </a:ext>
          </a:extLst>
        </xdr:cNvPr>
        <xdr:cNvCxnSpPr/>
      </xdr:nvCxnSpPr>
      <xdr:spPr>
        <a:xfrm>
          <a:off x="12814300" y="182727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9" name="n_1aveValue【庁舎】&#10;有形固定資産減価償却率">
          <a:extLst>
            <a:ext uri="{FF2B5EF4-FFF2-40B4-BE49-F238E27FC236}">
              <a16:creationId xmlns="" xmlns:a16="http://schemas.microsoft.com/office/drawing/2014/main" id="{65598104-99A5-474A-BA51-28AEE1BDF65E}"/>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90" name="n_2aveValue【庁舎】&#10;有形固定資産減価償却率">
          <a:extLst>
            <a:ext uri="{FF2B5EF4-FFF2-40B4-BE49-F238E27FC236}">
              <a16:creationId xmlns="" xmlns:a16="http://schemas.microsoft.com/office/drawing/2014/main" id="{EA05B8C2-B58F-4D97-8D55-9CBF6609AB6F}"/>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91" name="n_3aveValue【庁舎】&#10;有形固定資産減価償却率">
          <a:extLst>
            <a:ext uri="{FF2B5EF4-FFF2-40B4-BE49-F238E27FC236}">
              <a16:creationId xmlns="" xmlns:a16="http://schemas.microsoft.com/office/drawing/2014/main" id="{803791D0-B237-49BC-8D2B-29D19D517AC4}"/>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2" name="n_4aveValue【庁舎】&#10;有形固定資産減価償却率">
          <a:extLst>
            <a:ext uri="{FF2B5EF4-FFF2-40B4-BE49-F238E27FC236}">
              <a16:creationId xmlns="" xmlns:a16="http://schemas.microsoft.com/office/drawing/2014/main" id="{1953C8BB-41AE-45FF-AFE4-A092B84A6665}"/>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93" name="n_1mainValue【庁舎】&#10;有形固定資産減価償却率">
          <a:extLst>
            <a:ext uri="{FF2B5EF4-FFF2-40B4-BE49-F238E27FC236}">
              <a16:creationId xmlns="" xmlns:a16="http://schemas.microsoft.com/office/drawing/2014/main" id="{207C06B6-9BDB-454C-8355-7D23EA0C7B4B}"/>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794" name="n_2mainValue【庁舎】&#10;有形固定資産減価償却率">
          <a:extLst>
            <a:ext uri="{FF2B5EF4-FFF2-40B4-BE49-F238E27FC236}">
              <a16:creationId xmlns="" xmlns:a16="http://schemas.microsoft.com/office/drawing/2014/main" id="{0CA120E2-47E1-424C-93E6-26B743561E6D}"/>
            </a:ext>
          </a:extLst>
        </xdr:cNvPr>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795" name="n_3mainValue【庁舎】&#10;有形固定資産減価償却率">
          <a:extLst>
            <a:ext uri="{FF2B5EF4-FFF2-40B4-BE49-F238E27FC236}">
              <a16:creationId xmlns="" xmlns:a16="http://schemas.microsoft.com/office/drawing/2014/main" id="{FD4F5F31-DA8F-48E0-9985-1F0AA5C2F927}"/>
            </a:ext>
          </a:extLst>
        </xdr:cNvPr>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796" name="n_4mainValue【庁舎】&#10;有形固定資産減価償却率">
          <a:extLst>
            <a:ext uri="{FF2B5EF4-FFF2-40B4-BE49-F238E27FC236}">
              <a16:creationId xmlns="" xmlns:a16="http://schemas.microsoft.com/office/drawing/2014/main" id="{BCAC987C-C110-435D-9ABB-237694A1B8BA}"/>
            </a:ext>
          </a:extLst>
        </xdr:cNvPr>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 xmlns:a16="http://schemas.microsoft.com/office/drawing/2014/main" id="{CD75C29A-CF0F-471D-9949-63F996FBD6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 xmlns:a16="http://schemas.microsoft.com/office/drawing/2014/main" id="{CD180A5A-4689-4AA9-B1D1-FFC45D3A87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 xmlns:a16="http://schemas.microsoft.com/office/drawing/2014/main" id="{029EAE45-E57E-42F8-955A-B6306AFB4EA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 xmlns:a16="http://schemas.microsoft.com/office/drawing/2014/main" id="{F8951B3E-04B7-4899-9EDA-44F11BBA89D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 xmlns:a16="http://schemas.microsoft.com/office/drawing/2014/main" id="{FF0B6DC5-4728-4678-8BA1-9C7D244F29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 xmlns:a16="http://schemas.microsoft.com/office/drawing/2014/main" id="{4ACA061F-8032-489E-8DE4-45704BA94D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 xmlns:a16="http://schemas.microsoft.com/office/drawing/2014/main" id="{C43DF26E-D2D6-4F15-812C-0DFF703972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 xmlns:a16="http://schemas.microsoft.com/office/drawing/2014/main" id="{0F23D0F9-6959-404B-8CA5-2C489286E6B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 xmlns:a16="http://schemas.microsoft.com/office/drawing/2014/main" id="{16DDCEDC-66E1-402B-B080-17C92BA331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 xmlns:a16="http://schemas.microsoft.com/office/drawing/2014/main" id="{272AF0FC-0D4F-4D7B-9AE5-35724FB52F9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 xmlns:a16="http://schemas.microsoft.com/office/drawing/2014/main" id="{94BA6335-7878-4A37-8CBF-2BAC465CCFD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 xmlns:a16="http://schemas.microsoft.com/office/drawing/2014/main" id="{93A9027E-B718-4D84-8B1D-C05C45A7289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 xmlns:a16="http://schemas.microsoft.com/office/drawing/2014/main" id="{6D08FF8A-D5BA-41C1-AB26-F0A07734A2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 xmlns:a16="http://schemas.microsoft.com/office/drawing/2014/main" id="{1A2DB125-5764-48FE-89D6-2CAF5BE729F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 xmlns:a16="http://schemas.microsoft.com/office/drawing/2014/main" id="{E3F9AED1-304C-455D-8488-E7ED8B44069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 xmlns:a16="http://schemas.microsoft.com/office/drawing/2014/main" id="{71B6A2B2-BB10-44B8-AD8D-E0E1F4AD51C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 xmlns:a16="http://schemas.microsoft.com/office/drawing/2014/main" id="{98F11219-9484-45B2-AF6F-C748F28A8DD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 xmlns:a16="http://schemas.microsoft.com/office/drawing/2014/main" id="{C50134FC-798D-4AC5-A906-9F9E5AF0F79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 xmlns:a16="http://schemas.microsoft.com/office/drawing/2014/main" id="{8923AB13-376C-4B2F-86D6-5E6FAD79AAD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 xmlns:a16="http://schemas.microsoft.com/office/drawing/2014/main" id="{AAE74AAD-6468-42C8-8BBB-04ED75CAE88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 xmlns:a16="http://schemas.microsoft.com/office/drawing/2014/main" id="{8917D08D-B1A4-451E-962F-F6BE6CE31EB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 xmlns:a16="http://schemas.microsoft.com/office/drawing/2014/main" id="{1D35562C-98FB-4D08-BC64-E6B2F46DF47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 xmlns:a16="http://schemas.microsoft.com/office/drawing/2014/main" id="{25DEA067-C2E1-450D-8820-DAA694FA245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 xmlns:a16="http://schemas.microsoft.com/office/drawing/2014/main" id="{5DA03FF1-5A3C-4447-A77D-2D5BE1CEA0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 xmlns:a16="http://schemas.microsoft.com/office/drawing/2014/main" id="{889F31C5-3945-488E-9272-E1CB44A0532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 xmlns:a16="http://schemas.microsoft.com/office/drawing/2014/main" id="{4AFBC76D-3D81-459E-BE9E-814223D4C7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3" name="直線コネクタ 822">
          <a:extLst>
            <a:ext uri="{FF2B5EF4-FFF2-40B4-BE49-F238E27FC236}">
              <a16:creationId xmlns="" xmlns:a16="http://schemas.microsoft.com/office/drawing/2014/main" id="{28967742-2437-4AAF-AE29-E0B991866341}"/>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4" name="【庁舎】&#10;一人当たり面積最小値テキスト">
          <a:extLst>
            <a:ext uri="{FF2B5EF4-FFF2-40B4-BE49-F238E27FC236}">
              <a16:creationId xmlns="" xmlns:a16="http://schemas.microsoft.com/office/drawing/2014/main" id="{C86E8C0A-D3AA-4335-8785-DCA6B44DF1F6}"/>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5" name="直線コネクタ 824">
          <a:extLst>
            <a:ext uri="{FF2B5EF4-FFF2-40B4-BE49-F238E27FC236}">
              <a16:creationId xmlns="" xmlns:a16="http://schemas.microsoft.com/office/drawing/2014/main" id="{FBC3DA49-73E1-4FE3-977B-AAE292EBFC41}"/>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6" name="【庁舎】&#10;一人当たり面積最大値テキスト">
          <a:extLst>
            <a:ext uri="{FF2B5EF4-FFF2-40B4-BE49-F238E27FC236}">
              <a16:creationId xmlns="" xmlns:a16="http://schemas.microsoft.com/office/drawing/2014/main" id="{445DE1F6-4AE7-4051-9695-0D3BE2076F9D}"/>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7" name="直線コネクタ 826">
          <a:extLst>
            <a:ext uri="{FF2B5EF4-FFF2-40B4-BE49-F238E27FC236}">
              <a16:creationId xmlns="" xmlns:a16="http://schemas.microsoft.com/office/drawing/2014/main" id="{FF24A862-55D0-4EC3-8D9A-DBAFDF865113}"/>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8" name="【庁舎】&#10;一人当たり面積平均値テキスト">
          <a:extLst>
            <a:ext uri="{FF2B5EF4-FFF2-40B4-BE49-F238E27FC236}">
              <a16:creationId xmlns="" xmlns:a16="http://schemas.microsoft.com/office/drawing/2014/main" id="{772B60CF-5FDD-4253-BE4A-F6C00E6E6772}"/>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9" name="フローチャート: 判断 828">
          <a:extLst>
            <a:ext uri="{FF2B5EF4-FFF2-40B4-BE49-F238E27FC236}">
              <a16:creationId xmlns="" xmlns:a16="http://schemas.microsoft.com/office/drawing/2014/main" id="{26A55ED3-A181-4284-A6A9-D8F8C3E73423}"/>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0" name="フローチャート: 判断 829">
          <a:extLst>
            <a:ext uri="{FF2B5EF4-FFF2-40B4-BE49-F238E27FC236}">
              <a16:creationId xmlns="" xmlns:a16="http://schemas.microsoft.com/office/drawing/2014/main" id="{A49BDF92-270A-4E9C-98D3-FE430A0E9A7F}"/>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1" name="フローチャート: 判断 830">
          <a:extLst>
            <a:ext uri="{FF2B5EF4-FFF2-40B4-BE49-F238E27FC236}">
              <a16:creationId xmlns="" xmlns:a16="http://schemas.microsoft.com/office/drawing/2014/main" id="{00F835A4-9791-4A06-AE6C-5E92AE1E0421}"/>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2" name="フローチャート: 判断 831">
          <a:extLst>
            <a:ext uri="{FF2B5EF4-FFF2-40B4-BE49-F238E27FC236}">
              <a16:creationId xmlns="" xmlns:a16="http://schemas.microsoft.com/office/drawing/2014/main" id="{2BB2CDB8-662E-4B5F-99C9-9EEC959C6AE5}"/>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3" name="フローチャート: 判断 832">
          <a:extLst>
            <a:ext uri="{FF2B5EF4-FFF2-40B4-BE49-F238E27FC236}">
              <a16:creationId xmlns="" xmlns:a16="http://schemas.microsoft.com/office/drawing/2014/main" id="{E96DF645-E9E7-49CE-A6ED-D5FBAE742609}"/>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 xmlns:a16="http://schemas.microsoft.com/office/drawing/2014/main" id="{7AEC7F80-34CD-4455-AEC6-CE09626DA0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 xmlns:a16="http://schemas.microsoft.com/office/drawing/2014/main" id="{057BE81D-B23A-4B2A-A9D0-E32D676BE7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 xmlns:a16="http://schemas.microsoft.com/office/drawing/2014/main" id="{54A89922-E4D6-4F61-A613-B9287FE795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 xmlns:a16="http://schemas.microsoft.com/office/drawing/2014/main" id="{26FFA5BD-1137-44F4-B2DE-EC8841BFDC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 xmlns:a16="http://schemas.microsoft.com/office/drawing/2014/main" id="{D59A6469-F0A0-4A2D-B0D6-68FA7F5E42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39" name="楕円 838">
          <a:extLst>
            <a:ext uri="{FF2B5EF4-FFF2-40B4-BE49-F238E27FC236}">
              <a16:creationId xmlns="" xmlns:a16="http://schemas.microsoft.com/office/drawing/2014/main" id="{C5B5B6AD-A621-40BF-B18E-D35724247E3F}"/>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40" name="【庁舎】&#10;一人当たり面積該当値テキスト">
          <a:extLst>
            <a:ext uri="{FF2B5EF4-FFF2-40B4-BE49-F238E27FC236}">
              <a16:creationId xmlns="" xmlns:a16="http://schemas.microsoft.com/office/drawing/2014/main" id="{690366BF-8F2D-45ED-9AA8-38DEA2EDDFAB}"/>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41" name="楕円 840">
          <a:extLst>
            <a:ext uri="{FF2B5EF4-FFF2-40B4-BE49-F238E27FC236}">
              <a16:creationId xmlns="" xmlns:a16="http://schemas.microsoft.com/office/drawing/2014/main" id="{C3D32E64-BF3D-472F-9069-BFFB8353576E}"/>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842" name="直線コネクタ 841">
          <a:extLst>
            <a:ext uri="{FF2B5EF4-FFF2-40B4-BE49-F238E27FC236}">
              <a16:creationId xmlns="" xmlns:a16="http://schemas.microsoft.com/office/drawing/2014/main" id="{BE73C096-054A-4716-9281-7626799E0305}"/>
            </a:ext>
          </a:extLst>
        </xdr:cNvPr>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843" name="楕円 842">
          <a:extLst>
            <a:ext uri="{FF2B5EF4-FFF2-40B4-BE49-F238E27FC236}">
              <a16:creationId xmlns="" xmlns:a16="http://schemas.microsoft.com/office/drawing/2014/main" id="{0010095E-80E2-4D51-B030-0BC773E5AFA3}"/>
            </a:ext>
          </a:extLst>
        </xdr:cNvPr>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144780</xdr:rowOff>
    </xdr:to>
    <xdr:cxnSp macro="">
      <xdr:nvCxnSpPr>
        <xdr:cNvPr id="844" name="直線コネクタ 843">
          <a:extLst>
            <a:ext uri="{FF2B5EF4-FFF2-40B4-BE49-F238E27FC236}">
              <a16:creationId xmlns="" xmlns:a16="http://schemas.microsoft.com/office/drawing/2014/main" id="{5BDF6F52-F486-44A8-86C9-CBB35AEBD8A5}"/>
            </a:ext>
          </a:extLst>
        </xdr:cNvPr>
        <xdr:cNvCxnSpPr/>
      </xdr:nvCxnSpPr>
      <xdr:spPr>
        <a:xfrm flipV="1">
          <a:off x="20434300" y="18615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93980</xdr:rowOff>
    </xdr:from>
    <xdr:to>
      <xdr:col>102</xdr:col>
      <xdr:colOff>165100</xdr:colOff>
      <xdr:row>109</xdr:row>
      <xdr:rowOff>24130</xdr:rowOff>
    </xdr:to>
    <xdr:sp macro="" textlink="">
      <xdr:nvSpPr>
        <xdr:cNvPr id="845" name="楕円 844">
          <a:extLst>
            <a:ext uri="{FF2B5EF4-FFF2-40B4-BE49-F238E27FC236}">
              <a16:creationId xmlns="" xmlns:a16="http://schemas.microsoft.com/office/drawing/2014/main" id="{A17D6941-160C-4C7F-A2B0-3275C66D706A}"/>
            </a:ext>
          </a:extLst>
        </xdr:cNvPr>
        <xdr:cNvSpPr/>
      </xdr:nvSpPr>
      <xdr:spPr>
        <a:xfrm>
          <a:off x="19494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144780</xdr:rowOff>
    </xdr:from>
    <xdr:to>
      <xdr:col>107</xdr:col>
      <xdr:colOff>50800</xdr:colOff>
      <xdr:row>108</xdr:row>
      <xdr:rowOff>144780</xdr:rowOff>
    </xdr:to>
    <xdr:cxnSp macro="">
      <xdr:nvCxnSpPr>
        <xdr:cNvPr id="846" name="直線コネクタ 845">
          <a:extLst>
            <a:ext uri="{FF2B5EF4-FFF2-40B4-BE49-F238E27FC236}">
              <a16:creationId xmlns="" xmlns:a16="http://schemas.microsoft.com/office/drawing/2014/main" id="{BED2BDA6-AA93-4683-BEE1-04765FFED62A}"/>
            </a:ext>
          </a:extLst>
        </xdr:cNvPr>
        <xdr:cNvCxnSpPr/>
      </xdr:nvCxnSpPr>
      <xdr:spPr>
        <a:xfrm>
          <a:off x="19545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847" name="楕円 846">
          <a:extLst>
            <a:ext uri="{FF2B5EF4-FFF2-40B4-BE49-F238E27FC236}">
              <a16:creationId xmlns="" xmlns:a16="http://schemas.microsoft.com/office/drawing/2014/main" id="{6F71ECAA-0FCC-49DE-B5FE-3A532241A41F}"/>
            </a:ext>
          </a:extLst>
        </xdr:cNvPr>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92529</xdr:rowOff>
    </xdr:from>
    <xdr:to>
      <xdr:col>102</xdr:col>
      <xdr:colOff>114300</xdr:colOff>
      <xdr:row>108</xdr:row>
      <xdr:rowOff>144780</xdr:rowOff>
    </xdr:to>
    <xdr:cxnSp macro="">
      <xdr:nvCxnSpPr>
        <xdr:cNvPr id="848" name="直線コネクタ 847">
          <a:extLst>
            <a:ext uri="{FF2B5EF4-FFF2-40B4-BE49-F238E27FC236}">
              <a16:creationId xmlns="" xmlns:a16="http://schemas.microsoft.com/office/drawing/2014/main" id="{AD7F4FCC-70D7-4525-A21E-D3FA59D7DC3D}"/>
            </a:ext>
          </a:extLst>
        </xdr:cNvPr>
        <xdr:cNvCxnSpPr/>
      </xdr:nvCxnSpPr>
      <xdr:spPr>
        <a:xfrm>
          <a:off x="18656300" y="186091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9" name="n_1aveValue【庁舎】&#10;一人当たり面積">
          <a:extLst>
            <a:ext uri="{FF2B5EF4-FFF2-40B4-BE49-F238E27FC236}">
              <a16:creationId xmlns="" xmlns:a16="http://schemas.microsoft.com/office/drawing/2014/main" id="{3CEADDF2-3BD2-4A37-A69B-2A27402175B9}"/>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0" name="n_2aveValue【庁舎】&#10;一人当たり面積">
          <a:extLst>
            <a:ext uri="{FF2B5EF4-FFF2-40B4-BE49-F238E27FC236}">
              <a16:creationId xmlns="" xmlns:a16="http://schemas.microsoft.com/office/drawing/2014/main" id="{1E0409E8-A41D-444A-A512-AD12E35D23B4}"/>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1" name="n_3aveValue【庁舎】&#10;一人当たり面積">
          <a:extLst>
            <a:ext uri="{FF2B5EF4-FFF2-40B4-BE49-F238E27FC236}">
              <a16:creationId xmlns="" xmlns:a16="http://schemas.microsoft.com/office/drawing/2014/main" id="{94FD9C10-1154-4AC4-8FDE-66B705859E5B}"/>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2" name="n_4aveValue【庁舎】&#10;一人当たり面積">
          <a:extLst>
            <a:ext uri="{FF2B5EF4-FFF2-40B4-BE49-F238E27FC236}">
              <a16:creationId xmlns="" xmlns:a16="http://schemas.microsoft.com/office/drawing/2014/main" id="{EB683830-4426-4D34-81BC-F6D2BFF69FC6}"/>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53" name="n_1mainValue【庁舎】&#10;一人当たり面積">
          <a:extLst>
            <a:ext uri="{FF2B5EF4-FFF2-40B4-BE49-F238E27FC236}">
              <a16:creationId xmlns="" xmlns:a16="http://schemas.microsoft.com/office/drawing/2014/main" id="{AA883A9F-1BE4-45EB-8611-A75D6CD4A3BC}"/>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854" name="n_2mainValue【庁舎】&#10;一人当たり面積">
          <a:extLst>
            <a:ext uri="{FF2B5EF4-FFF2-40B4-BE49-F238E27FC236}">
              <a16:creationId xmlns="" xmlns:a16="http://schemas.microsoft.com/office/drawing/2014/main" id="{9BD6E158-F6C1-432F-8CE6-A6A017C809D5}"/>
            </a:ext>
          </a:extLst>
        </xdr:cNvPr>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15257</xdr:rowOff>
    </xdr:from>
    <xdr:ext cx="469744" cy="259045"/>
    <xdr:sp macro="" textlink="">
      <xdr:nvSpPr>
        <xdr:cNvPr id="855" name="n_3mainValue【庁舎】&#10;一人当たり面積">
          <a:extLst>
            <a:ext uri="{FF2B5EF4-FFF2-40B4-BE49-F238E27FC236}">
              <a16:creationId xmlns="" xmlns:a16="http://schemas.microsoft.com/office/drawing/2014/main" id="{F69A5E6C-B686-4C29-9213-E1E100BE1810}"/>
            </a:ext>
          </a:extLst>
        </xdr:cNvPr>
        <xdr:cNvSpPr txBox="1"/>
      </xdr:nvSpPr>
      <xdr:spPr>
        <a:xfrm>
          <a:off x="19310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856" name="n_4mainValue【庁舎】&#10;一人当たり面積">
          <a:extLst>
            <a:ext uri="{FF2B5EF4-FFF2-40B4-BE49-F238E27FC236}">
              <a16:creationId xmlns="" xmlns:a16="http://schemas.microsoft.com/office/drawing/2014/main" id="{CB6B7E9F-38DD-44CD-9F52-312C284ADA57}"/>
            </a:ext>
          </a:extLst>
        </xdr:cNvPr>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 xmlns:a16="http://schemas.microsoft.com/office/drawing/2014/main" id="{05C9CD2F-6B74-4FA7-A2CA-9C73B452BF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 xmlns:a16="http://schemas.microsoft.com/office/drawing/2014/main" id="{7C2828CB-072E-4233-9CF1-B26650654A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 xmlns:a16="http://schemas.microsoft.com/office/drawing/2014/main" id="{1FF289AE-3C4B-441F-9E98-599E6EF1451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類似団体と比較して、一般廃棄物処理施設以外、有形固定資産減価償却率が高くなっているが、特に福祉施設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a:t>
          </a:r>
          <a:r>
            <a:rPr lang="ja-JP" altLang="en-US" sz="1100" b="0" i="0" baseline="0">
              <a:solidFill>
                <a:schemeClr val="dk1"/>
              </a:solidFill>
              <a:effectLst/>
              <a:latin typeface="+mn-lt"/>
              <a:ea typeface="+mn-ea"/>
              <a:cs typeface="+mn-cs"/>
            </a:rPr>
            <a:t>及び体育館</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％を超え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老朽化が進んでおり、今後の在り方を検討する必要がある。</a:t>
          </a:r>
          <a:endParaRPr lang="ja-JP" altLang="ja-JP" sz="1400">
            <a:effectLst/>
          </a:endParaRPr>
        </a:p>
        <a:p>
          <a:pPr rtl="0"/>
          <a:r>
            <a:rPr lang="ja-JP" altLang="ja-JP" sz="1100" b="0" i="0" baseline="0">
              <a:solidFill>
                <a:schemeClr val="dk1"/>
              </a:solidFill>
              <a:effectLst/>
              <a:latin typeface="+mn-lt"/>
              <a:ea typeface="+mn-ea"/>
              <a:cs typeface="+mn-cs"/>
            </a:rPr>
            <a:t>人口密度が高い町であるため、資産を一人当たりに配当すると類似団体平均よりも低くなっている。将来負担比率を悪化させないように、計画的に施設管理を進めていく。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46,572
45,908
8.69
18,838,917
17,524,315
1,314,602
9,623,297
10,296,845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令和３年度の指数は、前年度比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となった。税収は増収となったものの、それ以上に社会保障費が増加傾向にあるため、財政力指数の減少をまねいた。今後も、行政の効率化を務めることにより、財政基盤の強化に取り組んで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11995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1860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ポイント減となり</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％となった。しかし、類似団体も同様に数値を下げており、比較すると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となった要因は経常的一般財源等の増加の影響が大きく、中でも、普通交付税及び地方消費税交付金の増加が主な要因となった。なお、高齢化に伴う扶助費の増加や、社会保障費の増加が今後も見込まれるため、事務事業評価制度を活用し、事業の見直し、選択及び集中を検討し、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64</xdr:row>
      <xdr:rowOff>168063</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827173"/>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168063</xdr:rowOff>
    </xdr:from>
    <xdr:to>
      <xdr:col>19</xdr:col>
      <xdr:colOff>133350</xdr:colOff>
      <xdr:row>66</xdr:row>
      <xdr:rowOff>66463</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3225800" y="1114086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66463</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12293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65</xdr:row>
      <xdr:rowOff>85090</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122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117263</xdr:rowOff>
    </xdr:from>
    <xdr:to>
      <xdr:col>19</xdr:col>
      <xdr:colOff>184150</xdr:colOff>
      <xdr:row>65</xdr:row>
      <xdr:rowOff>47413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146067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138023</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は、類似団体と比較して職員割合が少ないためである。しかしながら、前年度と比較して、ワクチン接種等新型コロナ対策事業のため決算額は増加している。ここ数年に渡り、決算額は逓増しており、今後の定員管理・給与水準の推移を注視し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50809</xdr:rowOff>
    </xdr:from>
    <xdr:to>
      <xdr:col>23</xdr:col>
      <xdr:colOff>133350</xdr:colOff>
      <xdr:row>81</xdr:row>
      <xdr:rowOff>115593</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3938259"/>
          <a:ext cx="8382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132514</xdr:rowOff>
    </xdr:from>
    <xdr:to>
      <xdr:col>19</xdr:col>
      <xdr:colOff>133350</xdr:colOff>
      <xdr:row>81</xdr:row>
      <xdr:rowOff>50809</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3848514"/>
          <a:ext cx="889000" cy="8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108569</xdr:rowOff>
    </xdr:from>
    <xdr:to>
      <xdr:col>15</xdr:col>
      <xdr:colOff>82550</xdr:colOff>
      <xdr:row>80</xdr:row>
      <xdr:rowOff>132514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3824569"/>
          <a:ext cx="889000" cy="2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76698</xdr:rowOff>
    </xdr:from>
    <xdr:to>
      <xdr:col>11</xdr:col>
      <xdr:colOff>31750</xdr:colOff>
      <xdr:row>80</xdr:row>
      <xdr:rowOff>108569</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3792698"/>
          <a:ext cx="889000" cy="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64793</xdr:rowOff>
    </xdr:from>
    <xdr:to>
      <xdr:col>23</xdr:col>
      <xdr:colOff>184150</xdr:colOff>
      <xdr:row>81</xdr:row>
      <xdr:rowOff>166393</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39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81320</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379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xdr:rowOff>
    </xdr:from>
    <xdr:to>
      <xdr:col>19</xdr:col>
      <xdr:colOff>184150</xdr:colOff>
      <xdr:row>81</xdr:row>
      <xdr:rowOff>101609</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38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111786</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36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81714</xdr:rowOff>
    </xdr:from>
    <xdr:to>
      <xdr:col>15</xdr:col>
      <xdr:colOff>133350</xdr:colOff>
      <xdr:row>81</xdr:row>
      <xdr:rowOff>11864</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37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22041</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35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57769</xdr:rowOff>
    </xdr:from>
    <xdr:to>
      <xdr:col>11</xdr:col>
      <xdr:colOff>82550</xdr:colOff>
      <xdr:row>80</xdr:row>
      <xdr:rowOff>159369</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37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169546</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54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25898</xdr:rowOff>
    </xdr:from>
    <xdr:to>
      <xdr:col>7</xdr:col>
      <xdr:colOff>31750</xdr:colOff>
      <xdr:row>80</xdr:row>
      <xdr:rowOff>127498</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37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137675</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51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例年と同様に類似団体平均を上回る結果となったが、自団体のみで見ると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ポイント減となった。改善した主な要因としては、経験年数が短い職員を上位の職に任用しなかったことなどが考えられる。</a:t>
          </a:r>
        </a:p>
        <a:p>
          <a:r>
            <a:rPr kumimoji="1" lang="ja-JP" altLang="en-US" sz="1300">
              <a:latin typeface="ＭＳ Ｐゴシック" panose="020B0600070205080204" pitchFamily="50" charset="-128"/>
              <a:ea typeface="ＭＳ Ｐゴシック" panose="020B0600070205080204" pitchFamily="50" charset="-128"/>
            </a:rPr>
            <a:t>今後も、国や県、他の地方公共団体との均衡を踏まえ、給与水準の適正化に努める。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88</xdr:row>
      <xdr:rowOff>86179</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91524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137886</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flipV="1">
          <a:off x="13512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87086</xdr:rowOff>
    </xdr:from>
    <xdr:to>
      <xdr:col>64</xdr:col>
      <xdr:colOff>152400</xdr:colOff>
      <xdr:row>89</xdr:row>
      <xdr:rowOff>17236</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2013</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少ない職員割合で、今後も増え続ける行政需要に対応するため、人事評価制度を活用し、職員の適正を見極め、適材適所の配置を行う等より適切な定員管理に努める。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2903</xdr:rowOff>
    </xdr:from>
    <xdr:to>
      <xdr:col>81</xdr:col>
      <xdr:colOff>44450</xdr:colOff>
      <xdr:row>58</xdr:row>
      <xdr:rowOff>2903</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99470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162288</xdr:rowOff>
    </xdr:from>
    <xdr:to>
      <xdr:col>77</xdr:col>
      <xdr:colOff>44450</xdr:colOff>
      <xdr:row>58</xdr:row>
      <xdr:rowOff>2903</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5290800" y="99349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57</xdr:row>
      <xdr:rowOff>162288</xdr:rowOff>
    </xdr:from>
    <xdr:to>
      <xdr:col>72</xdr:col>
      <xdr:colOff>203200</xdr:colOff>
      <xdr:row>58</xdr:row>
      <xdr:rowOff>2903</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flipV="1">
          <a:off x="14401800" y="99349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132987</xdr:rowOff>
    </xdr:from>
    <xdr:to>
      <xdr:col>68</xdr:col>
      <xdr:colOff>152400</xdr:colOff>
      <xdr:row>58</xdr:row>
      <xdr:rowOff>2903</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3512800" y="99056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123553</xdr:rowOff>
    </xdr:from>
    <xdr:to>
      <xdr:col>81</xdr:col>
      <xdr:colOff>95250</xdr:colOff>
      <xdr:row>58</xdr:row>
      <xdr:rowOff>53703</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44830</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981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123553</xdr:rowOff>
    </xdr:from>
    <xdr:to>
      <xdr:col>77</xdr:col>
      <xdr:colOff>95250</xdr:colOff>
      <xdr:row>58</xdr:row>
      <xdr:rowOff>53703</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63880</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966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111488</xdr:rowOff>
    </xdr:from>
    <xdr:to>
      <xdr:col>73</xdr:col>
      <xdr:colOff>44450</xdr:colOff>
      <xdr:row>58</xdr:row>
      <xdr:rowOff>41638</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98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51815</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965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123553</xdr:rowOff>
    </xdr:from>
    <xdr:to>
      <xdr:col>68</xdr:col>
      <xdr:colOff>203200</xdr:colOff>
      <xdr:row>58</xdr:row>
      <xdr:rowOff>53703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63880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966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82187</xdr:rowOff>
    </xdr:from>
    <xdr:to>
      <xdr:col>64</xdr:col>
      <xdr:colOff>152400</xdr:colOff>
      <xdr:row>58</xdr:row>
      <xdr:rowOff>12337</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98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22514</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96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各学校等の大規模な建設事業や改修事業が落ち着き、前年度比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ポイント（三か年の平均）改善し、類似団体平均も下回っている。</a:t>
          </a:r>
        </a:p>
        <a:p>
          <a:r>
            <a:rPr kumimoji="1" lang="ja-JP" altLang="en-US" sz="1300">
              <a:latin typeface="ＭＳ Ｐゴシック" panose="020B0600070205080204" pitchFamily="50" charset="-128"/>
              <a:ea typeface="ＭＳ Ｐゴシック" panose="020B0600070205080204" pitchFamily="50" charset="-128"/>
            </a:rPr>
            <a:t>しかしながら、今後は、老朽化に伴う公共施設の改修等が増える見込みであることから、起債に頼ることが無いように公共施設等総合管理計画に従い、適切に事業を進めていく。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9797</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6179800" y="684022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9797</xdr:rowOff>
    </xdr:from>
    <xdr:to>
      <xdr:col>77</xdr:col>
      <xdr:colOff>44450</xdr:colOff>
      <xdr:row>40</xdr:row>
      <xdr:rowOff>23585</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686779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23585</xdr:rowOff>
    </xdr:from>
    <xdr:to>
      <xdr:col>72</xdr:col>
      <xdr:colOff>203200</xdr:colOff>
      <xdr:row>40</xdr:row>
      <xdr:rowOff>37374</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flipV="1">
          <a:off x="14401800" y="68815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9797</xdr:rowOff>
    </xdr:from>
    <xdr:to>
      <xdr:col>68</xdr:col>
      <xdr:colOff>152400</xdr:colOff>
      <xdr:row>40</xdr:row>
      <xdr:rowOff>37374</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3512800" y="686779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130447</xdr:rowOff>
    </xdr:from>
    <xdr:to>
      <xdr:col>77</xdr:col>
      <xdr:colOff>95250</xdr:colOff>
      <xdr:row>40</xdr:row>
      <xdr:rowOff>60597</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70774</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158024</xdr:rowOff>
    </xdr:from>
    <xdr:to>
      <xdr:col>68</xdr:col>
      <xdr:colOff>203200</xdr:colOff>
      <xdr:row>40</xdr:row>
      <xdr:rowOff>88174</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98351</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661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今後は、公共施設等総合管理計画に従い、老朽化した施設の修繕等が行われる予定であるが、基金の活用など、起債以外の財源確保に努め、この水準を維持する。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46,572
45,908
8.69
18,838,917
17,524,315
1,314,602
9,623,297
10,296,845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人件費に係る経常収支比率は、昨年度と比べ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これは、地方交付税の増加など、歳入に占める一般財源の増加に伴う割合の減少のためである。また、類似団体と比較すると下回っている。主な要因としては、住民あたりの職員の割合が低く、職員数が少ないことが挙げられる。今後も定員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152146</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1117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152146</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0294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159004</xdr:rowOff>
    </xdr:from>
    <xdr:to>
      <xdr:col>15</xdr:col>
      <xdr:colOff>98425</xdr:colOff>
      <xdr:row>35</xdr:row>
      <xdr:rowOff>28702</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5988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34</xdr:row>
      <xdr:rowOff>159004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89679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108204</xdr:rowOff>
    </xdr:from>
    <xdr:to>
      <xdr:col>11</xdr:col>
      <xdr:colOff>60325</xdr:colOff>
      <xdr:row>35</xdr:row>
      <xdr:rowOff>38354</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48531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43959</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物件費に係る経常収支比率は、昨年度と比べて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ポイント減となった。令和２年度に大きく下落しているのは、会計年度任用職員の導入により、非常勤職員等の報酬等を物件費から人件費へと計上したためである。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42418</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flipV="1">
          <a:off x="15671800" y="2947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18</xdr:row>
      <xdr:rowOff>108712</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flipV="1">
          <a:off x="14782800" y="295706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18</xdr:row>
      <xdr:rowOff>127000</xdr:rowOff>
    </xdr:to>
    <xdr:cxnSp macro="">
      <xdr:nvCxnSpPr>
        <xdr:cNvPr id="129" name="直線コネクタ 128">
          <a:extLst>
            <a:ext uri="{FF2B5EF4-FFF2-40B4-BE49-F238E27FC236}">
              <a16:creationId xmlns="" xmlns:a16="http://schemas.microsoft.com/office/drawing/2014/main" id="{00000000-0008-0000-0400-000081000000}"/>
            </a:ext>
          </a:extLst>
        </xdr:cNvPr>
        <xdr:cNvCxnSpPr/>
      </xdr:nvCxnSpPr>
      <xdr:spPr>
        <a:xfrm flipV="1">
          <a:off x="13893800" y="3194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136144</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flipV="1">
          <a:off x="13004800" y="3213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3" name="物件費該当値テキスト">
          <a:extLst>
            <a:ext uri="{FF2B5EF4-FFF2-40B4-BE49-F238E27FC236}">
              <a16:creationId xmlns="" xmlns:a16="http://schemas.microsoft.com/office/drawing/2014/main" id="{00000000-0008-0000-0400-00008F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85344</xdr:rowOff>
    </xdr:from>
    <xdr:to>
      <xdr:col>65</xdr:col>
      <xdr:colOff>53975</xdr:colOff>
      <xdr:row>19</xdr:row>
      <xdr:rowOff>15494</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2954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271</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623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扶助費に係る経常収支比率は、類似団体平均を上回っており、前年度と比べて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その主な要因は、令和２年度はコロナ禍において、福祉サービス利用等が自粛されていたものが、令和３年度は回復してきたことによる。また、扶助費においては、今後も増加が見込まれるため、町単独事業の見直し等、事業の取捨選択を進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50800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3987800" y="993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59</xdr:row>
      <xdr:rowOff>82550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098800" y="9931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59</xdr:row>
      <xdr:rowOff>82550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1008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59</xdr:row>
      <xdr:rowOff>19050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flipV="1">
          <a:off x="1320800" y="1008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139700</xdr:rowOff>
    </xdr:from>
    <xdr:to>
      <xdr:col>6</xdr:col>
      <xdr:colOff>171450</xdr:colOff>
      <xdr:row>59</xdr:row>
      <xdr:rowOff>69850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54627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特別会計等への繰出金は増加傾向であるが、経常的一般財源の増加により経常収支比率は減少となった。類似団体平均は下回っているものの、今後も予算や事業計画等の適正管理を促すことで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78015</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5671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165100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flipV="1">
          <a:off x="14782800" y="9679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56</xdr:row>
      <xdr:rowOff>165100</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893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56</xdr:row>
      <xdr:rowOff>132443</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3004800" y="9668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a:extLst>
            <a:ext uri="{FF2B5EF4-FFF2-40B4-BE49-F238E27FC236}">
              <a16:creationId xmlns="" xmlns:a16="http://schemas.microsoft.com/office/drawing/2014/main" id="{00000000-0008-0000-0400-00000B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補助費に係る経常収支比率は、昨年度と比べて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主な要因としては、コロナ対策関連の補助金や、粕屋南部消防組合等一部事務組合への負担金の減少である。しかしながら、依然として、類似団体平均を上回っており、町単独事業の見直しを含め、改善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72136</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5671800" y="648208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72136</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4782800" y="6578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76708</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76708</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a:off x="13004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っている。学校の耐震化等大型の整備事業のピークは過ぎたが、今後、老朽化に伴う公共施設の改修が見込まれるため、公共施設等総合管理計画に従い、類似団体の数値を考慮しながら適切に事業を進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94996</xdr:rowOff>
    </xdr:from>
    <xdr:to>
      <xdr:col>24</xdr:col>
      <xdr:colOff>25400</xdr:colOff>
      <xdr:row>76</xdr:row>
      <xdr:rowOff>117856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3987800" y="13125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136144</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flipV="1">
          <a:off x="3098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136144</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2209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131572</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となった。類似団体平均よりも若干上回っている。普通交付税や地方消費税交付金などの経常的一般財源等が増加により経常収支比率は減少となった。今後も事業の取捨選択を行い、経常費用の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165100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4086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79</xdr:row>
      <xdr:rowOff>92711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4782800" y="135382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31750</xdr:rowOff>
    </xdr:from>
    <xdr:to>
      <xdr:col>73</xdr:col>
      <xdr:colOff>180975</xdr:colOff>
      <xdr:row>79</xdr:row>
      <xdr:rowOff>92711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576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31750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3564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54627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140970</xdr:rowOff>
    </xdr:from>
    <xdr:to>
      <xdr:col>65</xdr:col>
      <xdr:colOff>53975</xdr:colOff>
      <xdr:row>79</xdr:row>
      <xdr:rowOff>71120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55897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109000</xdr:rowOff>
    </xdr:from>
    <xdr:to>
      <xdr:col>29</xdr:col>
      <xdr:colOff>127000</xdr:colOff>
      <xdr:row>19</xdr:row>
      <xdr:rowOff>137200</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3414175"/>
          <a:ext cx="647700" cy="28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137200</xdr:rowOff>
    </xdr:from>
    <xdr:to>
      <xdr:col>26</xdr:col>
      <xdr:colOff>50800</xdr:colOff>
      <xdr:row>19</xdr:row>
      <xdr:rowOff>165857</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442375"/>
          <a:ext cx="698500" cy="28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165857</xdr:rowOff>
    </xdr:from>
    <xdr:to>
      <xdr:col>22</xdr:col>
      <xdr:colOff>114300</xdr:colOff>
      <xdr:row>20</xdr:row>
      <xdr:rowOff>32664</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471032"/>
          <a:ext cx="698500" cy="3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15699</xdr:rowOff>
    </xdr:from>
    <xdr:to>
      <xdr:col>18</xdr:col>
      <xdr:colOff>177800</xdr:colOff>
      <xdr:row>20</xdr:row>
      <xdr:rowOff>32664</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3492324"/>
          <a:ext cx="698500" cy="16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58200</xdr:rowOff>
    </xdr:from>
    <xdr:to>
      <xdr:col>29</xdr:col>
      <xdr:colOff>177800</xdr:colOff>
      <xdr:row>19</xdr:row>
      <xdr:rowOff>159800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33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138227</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32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86400</xdr:rowOff>
    </xdr:from>
    <xdr:to>
      <xdr:col>26</xdr:col>
      <xdr:colOff>101600</xdr:colOff>
      <xdr:row>20</xdr:row>
      <xdr:rowOff>16550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3391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1327</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477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115057</xdr:rowOff>
    </xdr:from>
    <xdr:to>
      <xdr:col>22</xdr:col>
      <xdr:colOff>165100</xdr:colOff>
      <xdr:row>20</xdr:row>
      <xdr:rowOff>45207</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342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29984</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5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153314</xdr:rowOff>
    </xdr:from>
    <xdr:to>
      <xdr:col>19</xdr:col>
      <xdr:colOff>38100</xdr:colOff>
      <xdr:row>20</xdr:row>
      <xdr:rowOff>83464</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458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68241</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54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136349</xdr:rowOff>
    </xdr:from>
    <xdr:to>
      <xdr:col>15</xdr:col>
      <xdr:colOff>101600</xdr:colOff>
      <xdr:row>20</xdr:row>
      <xdr:rowOff>66499</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44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51276</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5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47714</xdr:rowOff>
    </xdr:from>
    <xdr:to>
      <xdr:col>29</xdr:col>
      <xdr:colOff>127000</xdr:colOff>
      <xdr:row>36</xdr:row>
      <xdr:rowOff>63049</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7000964"/>
          <a:ext cx="647700" cy="15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24911</xdr:rowOff>
    </xdr:from>
    <xdr:to>
      <xdr:col>26</xdr:col>
      <xdr:colOff>50800</xdr:colOff>
      <xdr:row>36</xdr:row>
      <xdr:rowOff>47714</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4305300" y="6978161"/>
          <a:ext cx="698500" cy="2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24911</xdr:rowOff>
    </xdr:from>
    <xdr:to>
      <xdr:col>22</xdr:col>
      <xdr:colOff>114300</xdr:colOff>
      <xdr:row>36</xdr:row>
      <xdr:rowOff>43752</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3606800" y="6978161"/>
          <a:ext cx="698500" cy="1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37523</xdr:rowOff>
    </xdr:from>
    <xdr:to>
      <xdr:col>18</xdr:col>
      <xdr:colOff>177800</xdr:colOff>
      <xdr:row>36</xdr:row>
      <xdr:rowOff>43752</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990773"/>
          <a:ext cx="698500" cy="6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12249</xdr:rowOff>
    </xdr:from>
    <xdr:to>
      <xdr:col>29</xdr:col>
      <xdr:colOff>177800</xdr:colOff>
      <xdr:row>36</xdr:row>
      <xdr:rowOff>113849</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96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327226</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93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339814</xdr:rowOff>
    </xdr:from>
    <xdr:to>
      <xdr:col>26</xdr:col>
      <xdr:colOff>101600</xdr:colOff>
      <xdr:row>36</xdr:row>
      <xdr:rowOff>98514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950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83291</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7036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317011</xdr:rowOff>
    </xdr:from>
    <xdr:to>
      <xdr:col>22</xdr:col>
      <xdr:colOff>165100</xdr:colOff>
      <xdr:row>36</xdr:row>
      <xdr:rowOff>75711</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92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60488</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701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335852</xdr:rowOff>
    </xdr:from>
    <xdr:to>
      <xdr:col>19</xdr:col>
      <xdr:colOff>38100</xdr:colOff>
      <xdr:row>36</xdr:row>
      <xdr:rowOff>94552</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94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79329</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703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329623</xdr:rowOff>
    </xdr:from>
    <xdr:to>
      <xdr:col>15</xdr:col>
      <xdr:colOff>101600</xdr:colOff>
      <xdr:row>36</xdr:row>
      <xdr:rowOff>88323</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9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73100</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70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46,572
45,908
8.69
18,838,917
17,524,315
1,314,602
9,623,297
10,296,845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130572</xdr:rowOff>
    </xdr:from>
    <xdr:to>
      <xdr:col>24</xdr:col>
      <xdr:colOff>62865</xdr:colOff>
      <xdr:row>37</xdr:row>
      <xdr:rowOff>86208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102622"/>
          <a:ext cx="1270" cy="132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90035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4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86208</xdr:rowOff>
    </xdr:from>
    <xdr:to>
      <xdr:col>24</xdr:col>
      <xdr:colOff>152400</xdr:colOff>
      <xdr:row>37</xdr:row>
      <xdr:rowOff>86208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42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77249</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8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130572</xdr:rowOff>
    </xdr:from>
    <xdr:to>
      <xdr:col>24</xdr:col>
      <xdr:colOff>152400</xdr:colOff>
      <xdr:row>29</xdr:row>
      <xdr:rowOff>130572</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10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20142</xdr:rowOff>
    </xdr:from>
    <xdr:to>
      <xdr:col>24</xdr:col>
      <xdr:colOff>63500</xdr:colOff>
      <xdr:row>37</xdr:row>
      <xdr:rowOff>51673</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363792"/>
          <a:ext cx="838200" cy="3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20745</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169318</xdr:rowOff>
    </xdr:from>
    <xdr:to>
      <xdr:col>24</xdr:col>
      <xdr:colOff>114300</xdr:colOff>
      <xdr:row>35</xdr:row>
      <xdr:rowOff>99468</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9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51673</xdr:rowOff>
    </xdr:from>
    <xdr:to>
      <xdr:col>19</xdr:col>
      <xdr:colOff>177800</xdr:colOff>
      <xdr:row>38</xdr:row>
      <xdr:rowOff>9268</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395323"/>
          <a:ext cx="889000" cy="1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20630</xdr:rowOff>
    </xdr:from>
    <xdr:to>
      <xdr:col>20</xdr:col>
      <xdr:colOff>38100</xdr:colOff>
      <xdr:row>35</xdr:row>
      <xdr:rowOff>122230</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2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138757</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79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9268</xdr:rowOff>
    </xdr:from>
    <xdr:to>
      <xdr:col>15</xdr:col>
      <xdr:colOff>50800</xdr:colOff>
      <xdr:row>38</xdr:row>
      <xdr:rowOff>34707</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524368"/>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132252</xdr:rowOff>
    </xdr:from>
    <xdr:to>
      <xdr:col>15</xdr:col>
      <xdr:colOff>101600</xdr:colOff>
      <xdr:row>36</xdr:row>
      <xdr:rowOff>62402</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13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78929</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90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27050</xdr:rowOff>
    </xdr:from>
    <xdr:to>
      <xdr:col>10</xdr:col>
      <xdr:colOff>114300</xdr:colOff>
      <xdr:row>38</xdr:row>
      <xdr:rowOff>34707</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542150"/>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138065</xdr:rowOff>
    </xdr:from>
    <xdr:to>
      <xdr:col>10</xdr:col>
      <xdr:colOff>165100</xdr:colOff>
      <xdr:row>36</xdr:row>
      <xdr:rowOff>68215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84742</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9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146132</xdr:rowOff>
    </xdr:from>
    <xdr:to>
      <xdr:col>6</xdr:col>
      <xdr:colOff>38100</xdr:colOff>
      <xdr:row>36</xdr:row>
      <xdr:rowOff>76282</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92809</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140792</xdr:rowOff>
    </xdr:from>
    <xdr:to>
      <xdr:col>24</xdr:col>
      <xdr:colOff>114300</xdr:colOff>
      <xdr:row>37</xdr:row>
      <xdr:rowOff>70942</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55719</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2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873</xdr:rowOff>
    </xdr:from>
    <xdr:to>
      <xdr:col>20</xdr:col>
      <xdr:colOff>38100</xdr:colOff>
      <xdr:row>37</xdr:row>
      <xdr:rowOff>102473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3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93600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4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129917</xdr:rowOff>
    </xdr:from>
    <xdr:to>
      <xdr:col>15</xdr:col>
      <xdr:colOff>101600</xdr:colOff>
      <xdr:row>38</xdr:row>
      <xdr:rowOff>60068</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473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51195</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56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155357</xdr:rowOff>
    </xdr:from>
    <xdr:to>
      <xdr:col>10</xdr:col>
      <xdr:colOff>165100</xdr:colOff>
      <xdr:row>38</xdr:row>
      <xdr:rowOff>85507</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76634</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5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147699</xdr:rowOff>
    </xdr:from>
    <xdr:to>
      <xdr:col>6</xdr:col>
      <xdr:colOff>38100</xdr:colOff>
      <xdr:row>38</xdr:row>
      <xdr:rowOff>77850</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4913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68977</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5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87160</xdr:rowOff>
    </xdr:from>
    <xdr:to>
      <xdr:col>24</xdr:col>
      <xdr:colOff>63500</xdr:colOff>
      <xdr:row>56</xdr:row>
      <xdr:rowOff>144907</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688360"/>
          <a:ext cx="8382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144907</xdr:rowOff>
    </xdr:from>
    <xdr:to>
      <xdr:col>19</xdr:col>
      <xdr:colOff>177800</xdr:colOff>
      <xdr:row>57</xdr:row>
      <xdr:rowOff>6629</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746107"/>
          <a:ext cx="889000" cy="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6629</xdr:rowOff>
    </xdr:from>
    <xdr:to>
      <xdr:col>15</xdr:col>
      <xdr:colOff>50800</xdr:colOff>
      <xdr:row>57</xdr:row>
      <xdr:rowOff>7620</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77927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7620</xdr:rowOff>
    </xdr:from>
    <xdr:to>
      <xdr:col>10</xdr:col>
      <xdr:colOff>114300</xdr:colOff>
      <xdr:row>57</xdr:row>
      <xdr:rowOff>54610</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97802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36360</xdr:rowOff>
    </xdr:from>
    <xdr:to>
      <xdr:col>24</xdr:col>
      <xdr:colOff>114300</xdr:colOff>
      <xdr:row>56</xdr:row>
      <xdr:rowOff>137960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6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14787</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6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94107</xdr:rowOff>
    </xdr:from>
    <xdr:to>
      <xdr:col>20</xdr:col>
      <xdr:colOff>38100</xdr:colOff>
      <xdr:row>57</xdr:row>
      <xdr:rowOff>24257</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6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15384</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78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127279</xdr:rowOff>
    </xdr:from>
    <xdr:to>
      <xdr:col>15</xdr:col>
      <xdr:colOff>101600</xdr:colOff>
      <xdr:row>57</xdr:row>
      <xdr:rowOff>57429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7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48556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98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128270</xdr:rowOff>
    </xdr:from>
    <xdr:to>
      <xdr:col>10</xdr:col>
      <xdr:colOff>165100</xdr:colOff>
      <xdr:row>57</xdr:row>
      <xdr:rowOff>58420</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49547</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982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3810</xdr:rowOff>
    </xdr:from>
    <xdr:to>
      <xdr:col>6</xdr:col>
      <xdr:colOff>38100</xdr:colOff>
      <xdr:row>57</xdr:row>
      <xdr:rowOff>105410</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96537</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98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29470</xdr:rowOff>
    </xdr:from>
    <xdr:to>
      <xdr:col>24</xdr:col>
      <xdr:colOff>63500</xdr:colOff>
      <xdr:row>78</xdr:row>
      <xdr:rowOff>52694</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402570"/>
          <a:ext cx="838200" cy="2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3775</xdr:rowOff>
    </xdr:from>
    <xdr:to>
      <xdr:col>19</xdr:col>
      <xdr:colOff>177800</xdr:colOff>
      <xdr:row>78</xdr:row>
      <xdr:rowOff>52694</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908300" y="13376875"/>
          <a:ext cx="8890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3775</xdr:rowOff>
    </xdr:from>
    <xdr:to>
      <xdr:col>15</xdr:col>
      <xdr:colOff>50800</xdr:colOff>
      <xdr:row>78</xdr:row>
      <xdr:rowOff>10358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2019300" y="13376875"/>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10358</xdr:rowOff>
    </xdr:from>
    <xdr:to>
      <xdr:col>10</xdr:col>
      <xdr:colOff>114300</xdr:colOff>
      <xdr:row>78</xdr:row>
      <xdr:rowOff>22109</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383458"/>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150120</xdr:rowOff>
    </xdr:from>
    <xdr:to>
      <xdr:col>24</xdr:col>
      <xdr:colOff>114300</xdr:colOff>
      <xdr:row>78</xdr:row>
      <xdr:rowOff>80270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65047</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1894</xdr:rowOff>
    </xdr:from>
    <xdr:to>
      <xdr:col>20</xdr:col>
      <xdr:colOff>38100</xdr:colOff>
      <xdr:row>78</xdr:row>
      <xdr:rowOff>103494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94621</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4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124425</xdr:rowOff>
    </xdr:from>
    <xdr:to>
      <xdr:col>15</xdr:col>
      <xdr:colOff>101600</xdr:colOff>
      <xdr:row>78</xdr:row>
      <xdr:rowOff>54575</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3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45702</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4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131008</xdr:rowOff>
    </xdr:from>
    <xdr:to>
      <xdr:col>10</xdr:col>
      <xdr:colOff>165100</xdr:colOff>
      <xdr:row>78</xdr:row>
      <xdr:rowOff>61158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3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52285</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42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142759</xdr:rowOff>
    </xdr:from>
    <xdr:to>
      <xdr:col>6</xdr:col>
      <xdr:colOff>38100</xdr:colOff>
      <xdr:row>78</xdr:row>
      <xdr:rowOff>72909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64036</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21780</xdr:rowOff>
    </xdr:from>
    <xdr:to>
      <xdr:col>24</xdr:col>
      <xdr:colOff>63500</xdr:colOff>
      <xdr:row>97</xdr:row>
      <xdr:rowOff>85967</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3797300" y="16309530"/>
          <a:ext cx="838200" cy="40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85967</xdr:rowOff>
    </xdr:from>
    <xdr:to>
      <xdr:col>19</xdr:col>
      <xdr:colOff>177800</xdr:colOff>
      <xdr:row>97</xdr:row>
      <xdr:rowOff>131217</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716617"/>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131217</xdr:rowOff>
    </xdr:from>
    <xdr:to>
      <xdr:col>15</xdr:col>
      <xdr:colOff>50800</xdr:colOff>
      <xdr:row>98</xdr:row>
      <xdr:rowOff>164</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019300" y="16761867"/>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xdr:rowOff>
    </xdr:from>
    <xdr:to>
      <xdr:col>10</xdr:col>
      <xdr:colOff>114300</xdr:colOff>
      <xdr:row>98</xdr:row>
      <xdr:rowOff>7722</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6802264"/>
          <a:ext cx="8890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142430</xdr:rowOff>
    </xdr:from>
    <xdr:to>
      <xdr:col>24</xdr:col>
      <xdr:colOff>114300</xdr:colOff>
      <xdr:row>95</xdr:row>
      <xdr:rowOff>72580</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2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165307</xdr:rowOff>
    </xdr:from>
    <xdr:ext cx="599010"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11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35167</xdr:rowOff>
    </xdr:from>
    <xdr:to>
      <xdr:col>20</xdr:col>
      <xdr:colOff>38100</xdr:colOff>
      <xdr:row>97</xdr:row>
      <xdr:rowOff>136767</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6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153294</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80417</xdr:rowOff>
    </xdr:from>
    <xdr:to>
      <xdr:col>15</xdr:col>
      <xdr:colOff>101600</xdr:colOff>
      <xdr:row>98</xdr:row>
      <xdr:rowOff>10567</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7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27094</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64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120814</xdr:rowOff>
    </xdr:from>
    <xdr:to>
      <xdr:col>10</xdr:col>
      <xdr:colOff>165100</xdr:colOff>
      <xdr:row>98</xdr:row>
      <xdr:rowOff>50964</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7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67491</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652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128372</xdr:rowOff>
    </xdr:from>
    <xdr:to>
      <xdr:col>6</xdr:col>
      <xdr:colOff>38100</xdr:colOff>
      <xdr:row>98</xdr:row>
      <xdr:rowOff>58522</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7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75049</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168253</xdr:rowOff>
    </xdr:from>
    <xdr:to>
      <xdr:col>55</xdr:col>
      <xdr:colOff>0</xdr:colOff>
      <xdr:row>36</xdr:row>
      <xdr:rowOff>141997</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9639300" y="5140303"/>
          <a:ext cx="838200" cy="117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168253</xdr:rowOff>
    </xdr:from>
    <xdr:to>
      <xdr:col>50</xdr:col>
      <xdr:colOff>114300</xdr:colOff>
      <xdr:row>36</xdr:row>
      <xdr:rowOff>143663</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8750300" y="5140303"/>
          <a:ext cx="889000" cy="117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143663</xdr:rowOff>
    </xdr:from>
    <xdr:to>
      <xdr:col>45</xdr:col>
      <xdr:colOff>177800</xdr:colOff>
      <xdr:row>37</xdr:row>
      <xdr:rowOff>10040</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7861300" y="6315863"/>
          <a:ext cx="889000" cy="3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8810</xdr:rowOff>
    </xdr:from>
    <xdr:to>
      <xdr:col>41</xdr:col>
      <xdr:colOff>50800</xdr:colOff>
      <xdr:row>37</xdr:row>
      <xdr:rowOff>10040</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a:off x="6972300" y="6352460"/>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91197</xdr:rowOff>
    </xdr:from>
    <xdr:to>
      <xdr:col>55</xdr:col>
      <xdr:colOff>50800</xdr:colOff>
      <xdr:row>37</xdr:row>
      <xdr:rowOff>21347</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10426700" y="626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69624</xdr:rowOff>
    </xdr:from>
    <xdr:ext cx="534377" cy="259045"/>
    <xdr:sp macro="" textlink="">
      <xdr:nvSpPr>
        <xdr:cNvPr id="313" name="補助費等該当値テキスト">
          <a:extLst>
            <a:ext uri="{FF2B5EF4-FFF2-40B4-BE49-F238E27FC236}">
              <a16:creationId xmlns="" xmlns:a16="http://schemas.microsoft.com/office/drawing/2014/main" id="{00000000-0008-0000-0600-000039010000}"/>
            </a:ext>
          </a:extLst>
        </xdr:cNvPr>
        <xdr:cNvSpPr txBox="1"/>
      </xdr:nvSpPr>
      <xdr:spPr>
        <a:xfrm>
          <a:off x="10528300" y="624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117453</xdr:rowOff>
    </xdr:from>
    <xdr:to>
      <xdr:col>50</xdr:col>
      <xdr:colOff>165100</xdr:colOff>
      <xdr:row>30</xdr:row>
      <xdr:rowOff>47603</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9588500" y="50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38730</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9339795" y="518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92863</xdr:rowOff>
    </xdr:from>
    <xdr:to>
      <xdr:col>46</xdr:col>
      <xdr:colOff>38100</xdr:colOff>
      <xdr:row>37</xdr:row>
      <xdr:rowOff>23013</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8699500" y="62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14140</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8483111" y="635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130690</xdr:rowOff>
    </xdr:from>
    <xdr:to>
      <xdr:col>41</xdr:col>
      <xdr:colOff>101600</xdr:colOff>
      <xdr:row>37</xdr:row>
      <xdr:rowOff>60840</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7810500" y="63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51967</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7594111" y="63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129460</xdr:rowOff>
    </xdr:from>
    <xdr:to>
      <xdr:col>36</xdr:col>
      <xdr:colOff>165100</xdr:colOff>
      <xdr:row>37</xdr:row>
      <xdr:rowOff>59610</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6921500" y="6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50737</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6705111" y="639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9754</xdr:rowOff>
    </xdr:from>
    <xdr:to>
      <xdr:col>55</xdr:col>
      <xdr:colOff>0</xdr:colOff>
      <xdr:row>58</xdr:row>
      <xdr:rowOff>41169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9639300" y="9953854"/>
          <a:ext cx="838200" cy="3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9754</xdr:rowOff>
    </xdr:from>
    <xdr:to>
      <xdr:col>50</xdr:col>
      <xdr:colOff>114300</xdr:colOff>
      <xdr:row>58</xdr:row>
      <xdr:rowOff>23726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8750300" y="9953854"/>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23726</xdr:rowOff>
    </xdr:from>
    <xdr:to>
      <xdr:col>45</xdr:col>
      <xdr:colOff>177800</xdr:colOff>
      <xdr:row>58</xdr:row>
      <xdr:rowOff>99919</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7861300" y="9967826"/>
          <a:ext cx="889000" cy="7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64408</xdr:rowOff>
    </xdr:from>
    <xdr:to>
      <xdr:col>41</xdr:col>
      <xdr:colOff>50800</xdr:colOff>
      <xdr:row>58</xdr:row>
      <xdr:rowOff>99919</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6972300" y="10008508"/>
          <a:ext cx="8890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161819</xdr:rowOff>
    </xdr:from>
    <xdr:to>
      <xdr:col>55</xdr:col>
      <xdr:colOff>50800</xdr:colOff>
      <xdr:row>58</xdr:row>
      <xdr:rowOff>91969</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10426700" y="99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76746</xdr:rowOff>
    </xdr:from>
    <xdr:ext cx="534377" cy="259045"/>
    <xdr:sp macro="" textlink="">
      <xdr:nvSpPr>
        <xdr:cNvPr id="368" name="普通建設事業費該当値テキスト">
          <a:extLst>
            <a:ext uri="{FF2B5EF4-FFF2-40B4-BE49-F238E27FC236}">
              <a16:creationId xmlns="" xmlns:a16="http://schemas.microsoft.com/office/drawing/2014/main" id="{00000000-0008-0000-0600-000070010000}"/>
            </a:ext>
          </a:extLst>
        </xdr:cNvPr>
        <xdr:cNvSpPr txBox="1"/>
      </xdr:nvSpPr>
      <xdr:spPr>
        <a:xfrm>
          <a:off x="10528300" y="984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130404</xdr:rowOff>
    </xdr:from>
    <xdr:to>
      <xdr:col>50</xdr:col>
      <xdr:colOff>165100</xdr:colOff>
      <xdr:row>58</xdr:row>
      <xdr:rowOff>60554</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9588500" y="99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51681</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9372111" y="99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144376</xdr:rowOff>
    </xdr:from>
    <xdr:to>
      <xdr:col>46</xdr:col>
      <xdr:colOff>38100</xdr:colOff>
      <xdr:row>58</xdr:row>
      <xdr:rowOff>74526</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8699500" y="99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65653</xdr:rowOff>
    </xdr:from>
    <xdr:ext cx="534377"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483111" y="100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49119</xdr:rowOff>
    </xdr:from>
    <xdr:to>
      <xdr:col>41</xdr:col>
      <xdr:colOff>101600</xdr:colOff>
      <xdr:row>58</xdr:row>
      <xdr:rowOff>150719</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7810500" y="999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141846</xdr:rowOff>
    </xdr:from>
    <xdr:ext cx="469744"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7626428" y="1008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13608</xdr:rowOff>
    </xdr:from>
    <xdr:to>
      <xdr:col>36</xdr:col>
      <xdr:colOff>165100</xdr:colOff>
      <xdr:row>58</xdr:row>
      <xdr:rowOff>115208</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6921500" y="99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106335</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6705111" y="100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49273</xdr:rowOff>
    </xdr:from>
    <xdr:to>
      <xdr:col>55</xdr:col>
      <xdr:colOff>0</xdr:colOff>
      <xdr:row>79</xdr:row>
      <xdr:rowOff>60506</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9639300" y="13593823"/>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49273</xdr:rowOff>
    </xdr:from>
    <xdr:to>
      <xdr:col>50</xdr:col>
      <xdr:colOff>114300</xdr:colOff>
      <xdr:row>79</xdr:row>
      <xdr:rowOff>98879</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8750300" y="13593823"/>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90469</xdr:rowOff>
    </xdr:from>
    <xdr:to>
      <xdr:col>41</xdr:col>
      <xdr:colOff>50800</xdr:colOff>
      <xdr:row>79</xdr:row>
      <xdr:rowOff>98879</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6972300" y="13635019"/>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9706</xdr:rowOff>
    </xdr:from>
    <xdr:to>
      <xdr:col>55</xdr:col>
      <xdr:colOff>50800</xdr:colOff>
      <xdr:row>79</xdr:row>
      <xdr:rowOff>111306</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10426700" y="1355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96083</xdr:rowOff>
    </xdr:from>
    <xdr:ext cx="469744" cy="259045"/>
    <xdr:sp macro="" textlink="">
      <xdr:nvSpPr>
        <xdr:cNvPr id="427" name="普通建設事業費 （ うち新規整備　）該当値テキスト">
          <a:extLst>
            <a:ext uri="{FF2B5EF4-FFF2-40B4-BE49-F238E27FC236}">
              <a16:creationId xmlns="" xmlns:a16="http://schemas.microsoft.com/office/drawing/2014/main" id="{00000000-0008-0000-0600-0000AB010000}"/>
            </a:ext>
          </a:extLst>
        </xdr:cNvPr>
        <xdr:cNvSpPr txBox="1"/>
      </xdr:nvSpPr>
      <xdr:spPr>
        <a:xfrm>
          <a:off x="10528300" y="1346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169923</xdr:rowOff>
    </xdr:from>
    <xdr:to>
      <xdr:col>50</xdr:col>
      <xdr:colOff>165100</xdr:colOff>
      <xdr:row>79</xdr:row>
      <xdr:rowOff>100073</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9588500" y="135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91200</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9404428" y="1363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39669</xdr:rowOff>
    </xdr:from>
    <xdr:to>
      <xdr:col>36</xdr:col>
      <xdr:colOff>165100</xdr:colOff>
      <xdr:row>79</xdr:row>
      <xdr:rowOff>141269</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6921500" y="135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132396</xdr:rowOff>
    </xdr:from>
    <xdr:ext cx="378565"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783017" y="13676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70932</xdr:rowOff>
    </xdr:from>
    <xdr:to>
      <xdr:col>55</xdr:col>
      <xdr:colOff>0</xdr:colOff>
      <xdr:row>98</xdr:row>
      <xdr:rowOff>83045</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9639300" y="16873032"/>
          <a:ext cx="838200" cy="1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58507</xdr:rowOff>
    </xdr:from>
    <xdr:to>
      <xdr:col>50</xdr:col>
      <xdr:colOff>114300</xdr:colOff>
      <xdr:row>98</xdr:row>
      <xdr:rowOff>70932</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8750300" y="16860607"/>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58507</xdr:rowOff>
    </xdr:from>
    <xdr:to>
      <xdr:col>45</xdr:col>
      <xdr:colOff>177800</xdr:colOff>
      <xdr:row>98</xdr:row>
      <xdr:rowOff>102008</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7861300" y="16860607"/>
          <a:ext cx="889000" cy="4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67261</xdr:rowOff>
    </xdr:from>
    <xdr:to>
      <xdr:col>41</xdr:col>
      <xdr:colOff>50800</xdr:colOff>
      <xdr:row>98</xdr:row>
      <xdr:rowOff>102008</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6972300" y="16869361"/>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32245</xdr:rowOff>
    </xdr:from>
    <xdr:to>
      <xdr:col>55</xdr:col>
      <xdr:colOff>50800</xdr:colOff>
      <xdr:row>98</xdr:row>
      <xdr:rowOff>133845</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10426700" y="168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118882</xdr:rowOff>
    </xdr:from>
    <xdr:ext cx="534377" cy="259045"/>
    <xdr:sp macro="" textlink="">
      <xdr:nvSpPr>
        <xdr:cNvPr id="482" name="普通建設事業費 （ うち更新整備　）該当値テキスト">
          <a:extLst>
            <a:ext uri="{FF2B5EF4-FFF2-40B4-BE49-F238E27FC236}">
              <a16:creationId xmlns="" xmlns:a16="http://schemas.microsoft.com/office/drawing/2014/main" id="{00000000-0008-0000-0600-0000E2010000}"/>
            </a:ext>
          </a:extLst>
        </xdr:cNvPr>
        <xdr:cNvSpPr txBox="1"/>
      </xdr:nvSpPr>
      <xdr:spPr>
        <a:xfrm>
          <a:off x="10528300" y="1674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20132</xdr:rowOff>
    </xdr:from>
    <xdr:to>
      <xdr:col>50</xdr:col>
      <xdr:colOff>165100</xdr:colOff>
      <xdr:row>98</xdr:row>
      <xdr:rowOff>121732</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9588500" y="168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112859</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9372111" y="169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7707</xdr:rowOff>
    </xdr:from>
    <xdr:to>
      <xdr:col>46</xdr:col>
      <xdr:colOff>38100</xdr:colOff>
      <xdr:row>98</xdr:row>
      <xdr:rowOff>109307</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8699500" y="168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100434</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483111" y="169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51208</xdr:rowOff>
    </xdr:from>
    <xdr:to>
      <xdr:col>41</xdr:col>
      <xdr:colOff>101600</xdr:colOff>
      <xdr:row>98</xdr:row>
      <xdr:rowOff>152808</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7810500" y="1685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143935</xdr:rowOff>
    </xdr:from>
    <xdr:ext cx="469744"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7626428" y="1694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16461</xdr:rowOff>
    </xdr:from>
    <xdr:to>
      <xdr:col>36</xdr:col>
      <xdr:colOff>165100</xdr:colOff>
      <xdr:row>98</xdr:row>
      <xdr:rowOff>118061</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6921500" y="168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109188</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6705111" y="169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33369</xdr:rowOff>
    </xdr:from>
    <xdr:to>
      <xdr:col>85</xdr:col>
      <xdr:colOff>127000</xdr:colOff>
      <xdr:row>77</xdr:row>
      <xdr:rowOff>47051</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5481300" y="13235019"/>
          <a:ext cx="8382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47051</xdr:rowOff>
    </xdr:from>
    <xdr:to>
      <xdr:col>81</xdr:col>
      <xdr:colOff>50800</xdr:colOff>
      <xdr:row>77</xdr:row>
      <xdr:rowOff>49763</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4592300" y="13248701"/>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49763</xdr:rowOff>
    </xdr:from>
    <xdr:to>
      <xdr:col>76</xdr:col>
      <xdr:colOff>114300</xdr:colOff>
      <xdr:row>77</xdr:row>
      <xdr:rowOff>58319</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flipV="1">
          <a:off x="13703300" y="1325141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51101</xdr:rowOff>
    </xdr:from>
    <xdr:to>
      <xdr:col>71</xdr:col>
      <xdr:colOff>177800</xdr:colOff>
      <xdr:row>77</xdr:row>
      <xdr:rowOff>58319</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a:off x="12814300" y="13252751"/>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154019</xdr:rowOff>
    </xdr:from>
    <xdr:to>
      <xdr:col>85</xdr:col>
      <xdr:colOff>177800</xdr:colOff>
      <xdr:row>77</xdr:row>
      <xdr:rowOff>84169</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6268700" y="131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132446</xdr:rowOff>
    </xdr:from>
    <xdr:ext cx="534377" cy="259045"/>
    <xdr:sp macro="" textlink="">
      <xdr:nvSpPr>
        <xdr:cNvPr id="647" name="公債費該当値テキスト">
          <a:extLst>
            <a:ext uri="{FF2B5EF4-FFF2-40B4-BE49-F238E27FC236}">
              <a16:creationId xmlns="" xmlns:a16="http://schemas.microsoft.com/office/drawing/2014/main" id="{00000000-0008-0000-0600-000087020000}"/>
            </a:ext>
          </a:extLst>
        </xdr:cNvPr>
        <xdr:cNvSpPr txBox="1"/>
      </xdr:nvSpPr>
      <xdr:spPr>
        <a:xfrm>
          <a:off x="16370300" y="131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167701</xdr:rowOff>
    </xdr:from>
    <xdr:to>
      <xdr:col>81</xdr:col>
      <xdr:colOff>101600</xdr:colOff>
      <xdr:row>77</xdr:row>
      <xdr:rowOff>97851</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5430500" y="131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88978</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5214111" y="132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170413</xdr:rowOff>
    </xdr:from>
    <xdr:to>
      <xdr:col>76</xdr:col>
      <xdr:colOff>165100</xdr:colOff>
      <xdr:row>77</xdr:row>
      <xdr:rowOff>100563</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4541500" y="132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91690</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4325111" y="13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7519</xdr:rowOff>
    </xdr:from>
    <xdr:to>
      <xdr:col>72</xdr:col>
      <xdr:colOff>38100</xdr:colOff>
      <xdr:row>77</xdr:row>
      <xdr:rowOff>109119</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3652500" y="132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100246</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436111" y="133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301</xdr:rowOff>
    </xdr:from>
    <xdr:to>
      <xdr:col>67</xdr:col>
      <xdr:colOff>101600</xdr:colOff>
      <xdr:row>77</xdr:row>
      <xdr:rowOff>101901</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2763500" y="132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93028</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2547111" y="132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30048</xdr:rowOff>
    </xdr:from>
    <xdr:to>
      <xdr:col>85</xdr:col>
      <xdr:colOff>127000</xdr:colOff>
      <xdr:row>98</xdr:row>
      <xdr:rowOff>152150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6832148"/>
          <a:ext cx="838200" cy="1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136530</xdr:rowOff>
    </xdr:from>
    <xdr:to>
      <xdr:col>81</xdr:col>
      <xdr:colOff>50800</xdr:colOff>
      <xdr:row>98</xdr:row>
      <xdr:rowOff>152150</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4592300" y="16938630"/>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110271</xdr:rowOff>
    </xdr:from>
    <xdr:to>
      <xdr:col>76</xdr:col>
      <xdr:colOff>114300</xdr:colOff>
      <xdr:row>98</xdr:row>
      <xdr:rowOff>136530</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3703300" y="16912371"/>
          <a:ext cx="889000" cy="2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110271</xdr:rowOff>
    </xdr:from>
    <xdr:to>
      <xdr:col>71</xdr:col>
      <xdr:colOff>177800</xdr:colOff>
      <xdr:row>98</xdr:row>
      <xdr:rowOff>145835</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912371"/>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150698</xdr:rowOff>
    </xdr:from>
    <xdr:to>
      <xdr:col>85</xdr:col>
      <xdr:colOff>177800</xdr:colOff>
      <xdr:row>98</xdr:row>
      <xdr:rowOff>80848</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7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129125</xdr:rowOff>
    </xdr:from>
    <xdr:ext cx="534377"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75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101350</xdr:rowOff>
    </xdr:from>
    <xdr:to>
      <xdr:col>81</xdr:col>
      <xdr:colOff>101600</xdr:colOff>
      <xdr:row>99</xdr:row>
      <xdr:rowOff>31500</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90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22627</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46428" y="1699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85730</xdr:rowOff>
    </xdr:from>
    <xdr:to>
      <xdr:col>76</xdr:col>
      <xdr:colOff>165100</xdr:colOff>
      <xdr:row>99</xdr:row>
      <xdr:rowOff>15880</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88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7007</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698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59471</xdr:rowOff>
    </xdr:from>
    <xdr:to>
      <xdr:col>72</xdr:col>
      <xdr:colOff>38100</xdr:colOff>
      <xdr:row>98</xdr:row>
      <xdr:rowOff>161071</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8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152198</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36111" y="169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95035</xdr:rowOff>
    </xdr:from>
    <xdr:to>
      <xdr:col>67</xdr:col>
      <xdr:colOff>101600</xdr:colOff>
      <xdr:row>99</xdr:row>
      <xdr:rowOff>25185</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8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16312</xdr:rowOff>
    </xdr:from>
    <xdr:ext cx="469744"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79428" y="169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165717</xdr:rowOff>
    </xdr:from>
    <xdr:to>
      <xdr:col>116</xdr:col>
      <xdr:colOff>63500</xdr:colOff>
      <xdr:row>39</xdr:row>
      <xdr:rowOff>45974</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1323300" y="668081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165717</xdr:rowOff>
    </xdr:from>
    <xdr:to>
      <xdr:col>111</xdr:col>
      <xdr:colOff>177800</xdr:colOff>
      <xdr:row>39</xdr:row>
      <xdr:rowOff>52615</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flipV="1">
          <a:off x="20434300" y="6680817"/>
          <a:ext cx="889000" cy="5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52615</xdr:rowOff>
    </xdr:from>
    <xdr:to>
      <xdr:col>107</xdr:col>
      <xdr:colOff>50800</xdr:colOff>
      <xdr:row>39</xdr:row>
      <xdr:rowOff>62847</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flipV="1">
          <a:off x="19545300" y="6739165"/>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60888</xdr:rowOff>
    </xdr:from>
    <xdr:to>
      <xdr:col>102</xdr:col>
      <xdr:colOff>114300</xdr:colOff>
      <xdr:row>39</xdr:row>
      <xdr:rowOff>62847</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656300" y="674743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166624</xdr:rowOff>
    </xdr:from>
    <xdr:to>
      <xdr:col>116</xdr:col>
      <xdr:colOff>114300</xdr:colOff>
      <xdr:row>39</xdr:row>
      <xdr:rowOff>96774</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2110700" y="6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81551</xdr:rowOff>
    </xdr:from>
    <xdr:ext cx="378565" cy="259045"/>
    <xdr:sp macro="" textlink="">
      <xdr:nvSpPr>
        <xdr:cNvPr id="763" name="投資及び出資金該当値テキスト">
          <a:extLst>
            <a:ext uri="{FF2B5EF4-FFF2-40B4-BE49-F238E27FC236}">
              <a16:creationId xmlns="" xmlns:a16="http://schemas.microsoft.com/office/drawing/2014/main" id="{00000000-0008-0000-0600-0000FB020000}"/>
            </a:ext>
          </a:extLst>
        </xdr:cNvPr>
        <xdr:cNvSpPr txBox="1"/>
      </xdr:nvSpPr>
      <xdr:spPr>
        <a:xfrm>
          <a:off x="22212300" y="6596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114917</xdr:rowOff>
    </xdr:from>
    <xdr:to>
      <xdr:col>112</xdr:col>
      <xdr:colOff>38100</xdr:colOff>
      <xdr:row>39</xdr:row>
      <xdr:rowOff>45067</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1272500" y="66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36194</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1134017" y="6722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1815</xdr:rowOff>
    </xdr:from>
    <xdr:to>
      <xdr:col>107</xdr:col>
      <xdr:colOff>101600</xdr:colOff>
      <xdr:row>39</xdr:row>
      <xdr:rowOff>103415</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20383500" y="66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94542</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0245017"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12047</xdr:rowOff>
    </xdr:from>
    <xdr:to>
      <xdr:col>102</xdr:col>
      <xdr:colOff>165100</xdr:colOff>
      <xdr:row>39</xdr:row>
      <xdr:rowOff>113647</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9494500" y="669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104774</xdr:rowOff>
    </xdr:from>
    <xdr:ext cx="378565"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9356017" y="6791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10088</xdr:rowOff>
    </xdr:from>
    <xdr:to>
      <xdr:col>98</xdr:col>
      <xdr:colOff>38100</xdr:colOff>
      <xdr:row>39</xdr:row>
      <xdr:rowOff>111688</xdr:rowOff>
    </xdr:to>
    <xdr:sp macro="" textlink="">
      <xdr:nvSpPr>
        <xdr:cNvPr id="770" name="楕円 769">
          <a:extLst>
            <a:ext uri="{FF2B5EF4-FFF2-40B4-BE49-F238E27FC236}">
              <a16:creationId xmlns="" xmlns:a16="http://schemas.microsoft.com/office/drawing/2014/main" id="{00000000-0008-0000-0600-000002030000}"/>
            </a:ext>
          </a:extLst>
        </xdr:cNvPr>
        <xdr:cNvSpPr/>
      </xdr:nvSpPr>
      <xdr:spPr>
        <a:xfrm>
          <a:off x="18605500" y="66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102815</xdr:rowOff>
    </xdr:from>
    <xdr:ext cx="378565"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467017" y="67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17762</xdr:rowOff>
    </xdr:from>
    <xdr:to>
      <xdr:col>116</xdr:col>
      <xdr:colOff>63500</xdr:colOff>
      <xdr:row>78</xdr:row>
      <xdr:rowOff>32372</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21323300" y="13390862"/>
          <a:ext cx="838200" cy="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165779</xdr:rowOff>
    </xdr:from>
    <xdr:to>
      <xdr:col>111</xdr:col>
      <xdr:colOff>177800</xdr:colOff>
      <xdr:row>78</xdr:row>
      <xdr:rowOff>32372</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a:off x="20434300" y="13367429"/>
          <a:ext cx="8890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165779</xdr:rowOff>
    </xdr:from>
    <xdr:to>
      <xdr:col>107</xdr:col>
      <xdr:colOff>50800</xdr:colOff>
      <xdr:row>78</xdr:row>
      <xdr:rowOff>21456</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flipV="1">
          <a:off x="19545300" y="1336742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16466</xdr:rowOff>
    </xdr:from>
    <xdr:to>
      <xdr:col>102</xdr:col>
      <xdr:colOff>114300</xdr:colOff>
      <xdr:row>78</xdr:row>
      <xdr:rowOff>21456</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656300" y="13389566"/>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138412</xdr:rowOff>
    </xdr:from>
    <xdr:to>
      <xdr:col>116</xdr:col>
      <xdr:colOff>114300</xdr:colOff>
      <xdr:row>78</xdr:row>
      <xdr:rowOff>68562</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2110700" y="1334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116839</xdr:rowOff>
    </xdr:from>
    <xdr:ext cx="534377" cy="259045"/>
    <xdr:sp macro="" textlink="">
      <xdr:nvSpPr>
        <xdr:cNvPr id="878" name="繰出金該当値テキスト">
          <a:extLst>
            <a:ext uri="{FF2B5EF4-FFF2-40B4-BE49-F238E27FC236}">
              <a16:creationId xmlns="" xmlns:a16="http://schemas.microsoft.com/office/drawing/2014/main" id="{00000000-0008-0000-0600-00006E030000}"/>
            </a:ext>
          </a:extLst>
        </xdr:cNvPr>
        <xdr:cNvSpPr txBox="1"/>
      </xdr:nvSpPr>
      <xdr:spPr>
        <a:xfrm>
          <a:off x="22212300" y="133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153022</xdr:rowOff>
    </xdr:from>
    <xdr:to>
      <xdr:col>112</xdr:col>
      <xdr:colOff>38100</xdr:colOff>
      <xdr:row>78</xdr:row>
      <xdr:rowOff>83172</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12725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74299</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1056111" y="134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114979</xdr:rowOff>
    </xdr:from>
    <xdr:to>
      <xdr:col>107</xdr:col>
      <xdr:colOff>101600</xdr:colOff>
      <xdr:row>78</xdr:row>
      <xdr:rowOff>45129</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20383500" y="133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36256</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20167111" y="134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142106</xdr:rowOff>
    </xdr:from>
    <xdr:to>
      <xdr:col>102</xdr:col>
      <xdr:colOff>165100</xdr:colOff>
      <xdr:row>78</xdr:row>
      <xdr:rowOff>72256</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9494500" y="1334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63383</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9278111" y="134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137116</xdr:rowOff>
    </xdr:from>
    <xdr:to>
      <xdr:col>98</xdr:col>
      <xdr:colOff>38100</xdr:colOff>
      <xdr:row>78</xdr:row>
      <xdr:rowOff>67266</xdr:rowOff>
    </xdr:to>
    <xdr:sp macro="" textlink="">
      <xdr:nvSpPr>
        <xdr:cNvPr id="885" name="楕円 884">
          <a:extLst>
            <a:ext uri="{FF2B5EF4-FFF2-40B4-BE49-F238E27FC236}">
              <a16:creationId xmlns="" xmlns:a16="http://schemas.microsoft.com/office/drawing/2014/main" id="{00000000-0008-0000-0600-000075030000}"/>
            </a:ext>
          </a:extLst>
        </xdr:cNvPr>
        <xdr:cNvSpPr/>
      </xdr:nvSpPr>
      <xdr:spPr>
        <a:xfrm>
          <a:off x="18605500" y="133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58393</xdr:rowOff>
    </xdr:from>
    <xdr:ext cx="534377"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18389111" y="134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376,284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58,515</a:t>
          </a:r>
          <a:r>
            <a:rPr kumimoji="1" lang="ja-JP" altLang="en-US" sz="1300">
              <a:latin typeface="ＭＳ Ｐゴシック" panose="020B0600070205080204" pitchFamily="50" charset="-128"/>
              <a:ea typeface="ＭＳ Ｐゴシック" panose="020B0600070205080204" pitchFamily="50" charset="-128"/>
            </a:rPr>
            <a:t>円減）となっている。減少の要因は、令和２年度に新型コロナウイルス感染症対策として特別定額給付金を臨時的に給付したことが影響している。（補助費等が減少）</a:t>
          </a:r>
        </a:p>
        <a:p>
          <a:r>
            <a:rPr kumimoji="1" lang="ja-JP" altLang="en-US" sz="1300">
              <a:latin typeface="ＭＳ Ｐゴシック" panose="020B0600070205080204" pitchFamily="50" charset="-128"/>
              <a:ea typeface="ＭＳ Ｐゴシック" panose="020B0600070205080204" pitchFamily="50" charset="-128"/>
            </a:rPr>
            <a:t>また、主な構成項目のうち扶助費が類似団体平均を上回っており、住民一人当たり</a:t>
          </a:r>
          <a:r>
            <a:rPr kumimoji="1" lang="en-US" altLang="ja-JP" sz="1300">
              <a:latin typeface="ＭＳ Ｐゴシック" panose="020B0600070205080204" pitchFamily="50" charset="-128"/>
              <a:ea typeface="ＭＳ Ｐゴシック" panose="020B0600070205080204" pitchFamily="50" charset="-128"/>
            </a:rPr>
            <a:t>115,785</a:t>
          </a:r>
          <a:r>
            <a:rPr kumimoji="1" lang="ja-JP" altLang="en-US" sz="1300">
              <a:latin typeface="ＭＳ Ｐゴシック" panose="020B0600070205080204" pitchFamily="50" charset="-128"/>
              <a:ea typeface="ＭＳ Ｐゴシック" panose="020B0600070205080204" pitchFamily="50" charset="-128"/>
            </a:rPr>
            <a:t>円となっている。扶助費においては、住民税非課税世帯への臨時特別定額給付金の支給、子育て世帯への臨時特別給付金の支給により前年度と比較して住民一人当たり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32,054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老朽化に伴う公共施設の維持管理を計画的に進めていく予定であり、普通建設事業費の増加が見込まれている。様々な計画に基づき、急激なコスト増加とならぬよう、事業の精査及び取捨選択に努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福岡県志免町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46,572
45,908
8.69
18,838,917
17,524,315
1,314,602
9,623,297
10,296,845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9398</xdr:rowOff>
    </xdr:from>
    <xdr:to>
      <xdr:col>24</xdr:col>
      <xdr:colOff>63500</xdr:colOff>
      <xdr:row>38</xdr:row>
      <xdr:rowOff>15494</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52449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15494</xdr:rowOff>
    </xdr:from>
    <xdr:to>
      <xdr:col>19</xdr:col>
      <xdr:colOff>177800</xdr:colOff>
      <xdr:row>38</xdr:row>
      <xdr:rowOff>85979</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908300" y="653059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85979</xdr:rowOff>
    </xdr:from>
    <xdr:to>
      <xdr:col>15</xdr:col>
      <xdr:colOff>50800</xdr:colOff>
      <xdr:row>38</xdr:row>
      <xdr:rowOff>123317</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60107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12827</xdr:rowOff>
    </xdr:from>
    <xdr:to>
      <xdr:col>10</xdr:col>
      <xdr:colOff>114300</xdr:colOff>
      <xdr:row>38</xdr:row>
      <xdr:rowOff>123317</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527927"/>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130048</xdr:rowOff>
    </xdr:from>
    <xdr:to>
      <xdr:col>24</xdr:col>
      <xdr:colOff>114300</xdr:colOff>
      <xdr:row>38</xdr:row>
      <xdr:rowOff>60198</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44975</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3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136144</xdr:rowOff>
    </xdr:from>
    <xdr:to>
      <xdr:col>20</xdr:col>
      <xdr:colOff>38100</xdr:colOff>
      <xdr:row>38</xdr:row>
      <xdr:rowOff>66294</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57421</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35179</xdr:rowOff>
    </xdr:from>
    <xdr:to>
      <xdr:col>15</xdr:col>
      <xdr:colOff>101600</xdr:colOff>
      <xdr:row>38</xdr:row>
      <xdr:rowOff>136779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127906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64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72517</xdr:rowOff>
    </xdr:from>
    <xdr:to>
      <xdr:col>10</xdr:col>
      <xdr:colOff>165100</xdr:colOff>
      <xdr:row>39</xdr:row>
      <xdr:rowOff>2667</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165244</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68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133477</xdr:rowOff>
    </xdr:from>
    <xdr:to>
      <xdr:col>6</xdr:col>
      <xdr:colOff>38100</xdr:colOff>
      <xdr:row>38</xdr:row>
      <xdr:rowOff>63627</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54754</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5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10267</xdr:rowOff>
    </xdr:from>
    <xdr:to>
      <xdr:col>24</xdr:col>
      <xdr:colOff>63500</xdr:colOff>
      <xdr:row>57</xdr:row>
      <xdr:rowOff>164175</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3797300" y="9611467"/>
          <a:ext cx="838200" cy="3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10267</xdr:rowOff>
    </xdr:from>
    <xdr:to>
      <xdr:col>19</xdr:col>
      <xdr:colOff>177800</xdr:colOff>
      <xdr:row>58</xdr:row>
      <xdr:rowOff>47547</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2908300" y="9611467"/>
          <a:ext cx="889000" cy="38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41315</xdr:rowOff>
    </xdr:from>
    <xdr:to>
      <xdr:col>15</xdr:col>
      <xdr:colOff>50800</xdr:colOff>
      <xdr:row>58</xdr:row>
      <xdr:rowOff>47547</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019300" y="9985415"/>
          <a:ext cx="8890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41315</xdr:rowOff>
    </xdr:from>
    <xdr:to>
      <xdr:col>10</xdr:col>
      <xdr:colOff>114300</xdr:colOff>
      <xdr:row>58</xdr:row>
      <xdr:rowOff>63496</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1130300" y="9985415"/>
          <a:ext cx="889000" cy="2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113375</xdr:rowOff>
    </xdr:from>
    <xdr:to>
      <xdr:col>24</xdr:col>
      <xdr:colOff>114300</xdr:colOff>
      <xdr:row>58</xdr:row>
      <xdr:rowOff>43525</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8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39319</xdr:rowOff>
    </xdr:from>
    <xdr:ext cx="534377"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98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130917</xdr:rowOff>
    </xdr:from>
    <xdr:to>
      <xdr:col>20</xdr:col>
      <xdr:colOff>38100</xdr:colOff>
      <xdr:row>56</xdr:row>
      <xdr:rowOff>61067</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5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52194</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497795" y="965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168197</xdr:rowOff>
    </xdr:from>
    <xdr:to>
      <xdr:col>15</xdr:col>
      <xdr:colOff>101600</xdr:colOff>
      <xdr:row>58</xdr:row>
      <xdr:rowOff>98347</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99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89474</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41111" y="100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161965</xdr:rowOff>
    </xdr:from>
    <xdr:to>
      <xdr:col>10</xdr:col>
      <xdr:colOff>165100</xdr:colOff>
      <xdr:row>58</xdr:row>
      <xdr:rowOff>92115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93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83242</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100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12696</xdr:rowOff>
    </xdr:from>
    <xdr:to>
      <xdr:col>6</xdr:col>
      <xdr:colOff>38100</xdr:colOff>
      <xdr:row>58</xdr:row>
      <xdr:rowOff>114296</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9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105423</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100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154384</xdr:rowOff>
    </xdr:from>
    <xdr:to>
      <xdr:col>24</xdr:col>
      <xdr:colOff>63500</xdr:colOff>
      <xdr:row>77</xdr:row>
      <xdr:rowOff>24257</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3013134"/>
          <a:ext cx="838200" cy="2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24257</xdr:rowOff>
    </xdr:from>
    <xdr:to>
      <xdr:col>19</xdr:col>
      <xdr:colOff>177800</xdr:colOff>
      <xdr:row>77</xdr:row>
      <xdr:rowOff>100656</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225907"/>
          <a:ext cx="889000" cy="7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100656</xdr:rowOff>
    </xdr:from>
    <xdr:to>
      <xdr:col>15</xdr:col>
      <xdr:colOff>50800</xdr:colOff>
      <xdr:row>78</xdr:row>
      <xdr:rowOff>5694</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302306"/>
          <a:ext cx="889000" cy="7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5694</xdr:rowOff>
    </xdr:from>
    <xdr:to>
      <xdr:col>10</xdr:col>
      <xdr:colOff>114300</xdr:colOff>
      <xdr:row>78</xdr:row>
      <xdr:rowOff>10930</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378794"/>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103584</xdr:rowOff>
    </xdr:from>
    <xdr:to>
      <xdr:col>24</xdr:col>
      <xdr:colOff>114300</xdr:colOff>
      <xdr:row>76</xdr:row>
      <xdr:rowOff>33734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9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126461</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81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144907</xdr:rowOff>
    </xdr:from>
    <xdr:to>
      <xdr:col>20</xdr:col>
      <xdr:colOff>38100</xdr:colOff>
      <xdr:row>77</xdr:row>
      <xdr:rowOff>75057</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17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91584</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9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49856</xdr:rowOff>
    </xdr:from>
    <xdr:to>
      <xdr:col>15</xdr:col>
      <xdr:colOff>101600</xdr:colOff>
      <xdr:row>77</xdr:row>
      <xdr:rowOff>151456</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2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167983</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0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126344</xdr:rowOff>
    </xdr:from>
    <xdr:to>
      <xdr:col>10</xdr:col>
      <xdr:colOff>165100</xdr:colOff>
      <xdr:row>78</xdr:row>
      <xdr:rowOff>56494</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3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73021</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10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131580</xdr:rowOff>
    </xdr:from>
    <xdr:to>
      <xdr:col>6</xdr:col>
      <xdr:colOff>38100</xdr:colOff>
      <xdr:row>78</xdr:row>
      <xdr:rowOff>61730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78257</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10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140157</xdr:rowOff>
    </xdr:from>
    <xdr:to>
      <xdr:col>24</xdr:col>
      <xdr:colOff>63500</xdr:colOff>
      <xdr:row>98</xdr:row>
      <xdr:rowOff>49926</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flipV="1">
          <a:off x="3797300" y="16770807"/>
          <a:ext cx="838200" cy="8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49926</xdr:rowOff>
    </xdr:from>
    <xdr:to>
      <xdr:col>19</xdr:col>
      <xdr:colOff>177800</xdr:colOff>
      <xdr:row>98</xdr:row>
      <xdr:rowOff>119486</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852026"/>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119486</xdr:rowOff>
    </xdr:from>
    <xdr:to>
      <xdr:col>15</xdr:col>
      <xdr:colOff>50800</xdr:colOff>
      <xdr:row>98</xdr:row>
      <xdr:rowOff>136533</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flipV="1">
          <a:off x="2019300" y="16921586"/>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136533</xdr:rowOff>
    </xdr:from>
    <xdr:to>
      <xdr:col>10</xdr:col>
      <xdr:colOff>114300</xdr:colOff>
      <xdr:row>98</xdr:row>
      <xdr:rowOff>136761</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flipV="1">
          <a:off x="1130300" y="1693863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89357</xdr:rowOff>
    </xdr:from>
    <xdr:to>
      <xdr:col>24</xdr:col>
      <xdr:colOff>114300</xdr:colOff>
      <xdr:row>98</xdr:row>
      <xdr:rowOff>19507</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67784</xdr:rowOff>
    </xdr:from>
    <xdr:ext cx="534377"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69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170576</xdr:rowOff>
    </xdr:from>
    <xdr:to>
      <xdr:col>20</xdr:col>
      <xdr:colOff>38100</xdr:colOff>
      <xdr:row>98</xdr:row>
      <xdr:rowOff>100726</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80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91853</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530111" y="168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68686</xdr:rowOff>
    </xdr:from>
    <xdr:to>
      <xdr:col>15</xdr:col>
      <xdr:colOff>101600</xdr:colOff>
      <xdr:row>98</xdr:row>
      <xdr:rowOff>170286</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87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161413</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69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85733</xdr:rowOff>
    </xdr:from>
    <xdr:to>
      <xdr:col>10</xdr:col>
      <xdr:colOff>165100</xdr:colOff>
      <xdr:row>99</xdr:row>
      <xdr:rowOff>15883</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8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7010</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9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85961</xdr:rowOff>
    </xdr:from>
    <xdr:to>
      <xdr:col>6</xdr:col>
      <xdr:colOff>38100</xdr:colOff>
      <xdr:row>99</xdr:row>
      <xdr:rowOff>16111</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7238</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98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27686</xdr:rowOff>
    </xdr:from>
    <xdr:to>
      <xdr:col>55</xdr:col>
      <xdr:colOff>0</xdr:colOff>
      <xdr:row>39</xdr:row>
      <xdr:rowOff>27686</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9639300" y="671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17562</xdr:rowOff>
    </xdr:from>
    <xdr:to>
      <xdr:col>50</xdr:col>
      <xdr:colOff>114300</xdr:colOff>
      <xdr:row>39</xdr:row>
      <xdr:rowOff>27686</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8750300" y="670411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17562</xdr:rowOff>
    </xdr:from>
    <xdr:to>
      <xdr:col>45</xdr:col>
      <xdr:colOff>177800</xdr:colOff>
      <xdr:row>39</xdr:row>
      <xdr:rowOff>26706</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flipV="1">
          <a:off x="7861300" y="6704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26380</xdr:rowOff>
    </xdr:from>
    <xdr:to>
      <xdr:col>41</xdr:col>
      <xdr:colOff>50800</xdr:colOff>
      <xdr:row>39</xdr:row>
      <xdr:rowOff>26706</xdr:rowOff>
    </xdr:to>
    <xdr:cxnSp macro="">
      <xdr:nvCxnSpPr>
        <xdr:cNvPr id="304" name="直線コネクタ 303">
          <a:extLst>
            <a:ext uri="{FF2B5EF4-FFF2-40B4-BE49-F238E27FC236}">
              <a16:creationId xmlns="" xmlns:a16="http://schemas.microsoft.com/office/drawing/2014/main" id="{00000000-0008-0000-0700-000030010000}"/>
            </a:ext>
          </a:extLst>
        </xdr:cNvPr>
        <xdr:cNvCxnSpPr/>
      </xdr:nvCxnSpPr>
      <xdr:spPr>
        <a:xfrm>
          <a:off x="6972300" y="671293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148336</xdr:rowOff>
    </xdr:from>
    <xdr:to>
      <xdr:col>55</xdr:col>
      <xdr:colOff>50800</xdr:colOff>
      <xdr:row>39</xdr:row>
      <xdr:rowOff>78486</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104267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148336</xdr:rowOff>
    </xdr:from>
    <xdr:to>
      <xdr:col>50</xdr:col>
      <xdr:colOff>165100</xdr:colOff>
      <xdr:row>39</xdr:row>
      <xdr:rowOff>78486</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9588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69613</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50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138212</xdr:rowOff>
    </xdr:from>
    <xdr:to>
      <xdr:col>46</xdr:col>
      <xdr:colOff>38100</xdr:colOff>
      <xdr:row>39</xdr:row>
      <xdr:rowOff>68362</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8699500" y="66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59489</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8561017" y="6746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147356</xdr:rowOff>
    </xdr:from>
    <xdr:to>
      <xdr:col>41</xdr:col>
      <xdr:colOff>101600</xdr:colOff>
      <xdr:row>39</xdr:row>
      <xdr:rowOff>77506</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7810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68633</xdr:rowOff>
    </xdr:from>
    <xdr:ext cx="378565"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7672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147030</xdr:rowOff>
    </xdr:from>
    <xdr:to>
      <xdr:col>36</xdr:col>
      <xdr:colOff>165100</xdr:colOff>
      <xdr:row>39</xdr:row>
      <xdr:rowOff>77180</xdr:rowOff>
    </xdr:to>
    <xdr:sp macro="" textlink="">
      <xdr:nvSpPr>
        <xdr:cNvPr id="322" name="楕円 321">
          <a:extLst>
            <a:ext uri="{FF2B5EF4-FFF2-40B4-BE49-F238E27FC236}">
              <a16:creationId xmlns="" xmlns:a16="http://schemas.microsoft.com/office/drawing/2014/main" id="{00000000-0008-0000-0700-000042010000}"/>
            </a:ext>
          </a:extLst>
        </xdr:cNvPr>
        <xdr:cNvSpPr/>
      </xdr:nvSpPr>
      <xdr:spPr>
        <a:xfrm>
          <a:off x="6921500" y="666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68307</xdr:rowOff>
    </xdr:from>
    <xdr:ext cx="378565" cy="259045"/>
    <xdr:sp macro="" textlink="">
      <xdr:nvSpPr>
        <xdr:cNvPr id="323" name="テキスト ボックス 322">
          <a:extLst>
            <a:ext uri="{FF2B5EF4-FFF2-40B4-BE49-F238E27FC236}">
              <a16:creationId xmlns="" xmlns:a16="http://schemas.microsoft.com/office/drawing/2014/main" id="{00000000-0008-0000-0700-000043010000}"/>
            </a:ext>
          </a:extLst>
        </xdr:cNvPr>
        <xdr:cNvSpPr txBox="1"/>
      </xdr:nvSpPr>
      <xdr:spPr>
        <a:xfrm>
          <a:off x="6783017" y="6754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71251</xdr:rowOff>
    </xdr:from>
    <xdr:to>
      <xdr:col>55</xdr:col>
      <xdr:colOff>0</xdr:colOff>
      <xdr:row>59</xdr:row>
      <xdr:rowOff>82795</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9639300" y="10186801"/>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56621</xdr:rowOff>
    </xdr:from>
    <xdr:to>
      <xdr:col>50</xdr:col>
      <xdr:colOff>114300</xdr:colOff>
      <xdr:row>59</xdr:row>
      <xdr:rowOff>71251</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a:off x="8750300" y="1017217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56621</xdr:rowOff>
    </xdr:from>
    <xdr:to>
      <xdr:col>45</xdr:col>
      <xdr:colOff>177800</xdr:colOff>
      <xdr:row>59</xdr:row>
      <xdr:rowOff>64213</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flipV="1">
          <a:off x="7861300" y="10172171"/>
          <a:ext cx="889000" cy="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64213</xdr:rowOff>
    </xdr:from>
    <xdr:to>
      <xdr:col>41</xdr:col>
      <xdr:colOff>50800</xdr:colOff>
      <xdr:row>59</xdr:row>
      <xdr:rowOff>70679</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6972300" y="10179763"/>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31995</xdr:rowOff>
    </xdr:from>
    <xdr:to>
      <xdr:col>55</xdr:col>
      <xdr:colOff>50800</xdr:colOff>
      <xdr:row>59</xdr:row>
      <xdr:rowOff>133595</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10426700" y="10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118372</xdr:rowOff>
    </xdr:from>
    <xdr:ext cx="378565" cy="259045"/>
    <xdr:sp macro="" textlink="">
      <xdr:nvSpPr>
        <xdr:cNvPr id="374" name="農林水産業費該当値テキスト">
          <a:extLst>
            <a:ext uri="{FF2B5EF4-FFF2-40B4-BE49-F238E27FC236}">
              <a16:creationId xmlns="" xmlns:a16="http://schemas.microsoft.com/office/drawing/2014/main" id="{00000000-0008-0000-0700-000076010000}"/>
            </a:ext>
          </a:extLst>
        </xdr:cNvPr>
        <xdr:cNvSpPr txBox="1"/>
      </xdr:nvSpPr>
      <xdr:spPr>
        <a:xfrm>
          <a:off x="10528300" y="10062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20451</xdr:rowOff>
    </xdr:from>
    <xdr:to>
      <xdr:col>50</xdr:col>
      <xdr:colOff>165100</xdr:colOff>
      <xdr:row>59</xdr:row>
      <xdr:rowOff>122051</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9588500" y="101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113178</xdr:rowOff>
    </xdr:from>
    <xdr:ext cx="469744"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9404428" y="1022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5821</xdr:rowOff>
    </xdr:from>
    <xdr:to>
      <xdr:col>46</xdr:col>
      <xdr:colOff>38100</xdr:colOff>
      <xdr:row>59</xdr:row>
      <xdr:rowOff>107421</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8699500" y="101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98548</xdr:rowOff>
    </xdr:from>
    <xdr:ext cx="469744"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8515428" y="1021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13413</xdr:rowOff>
    </xdr:from>
    <xdr:to>
      <xdr:col>41</xdr:col>
      <xdr:colOff>101600</xdr:colOff>
      <xdr:row>59</xdr:row>
      <xdr:rowOff>115013</xdr:rowOff>
    </xdr:to>
    <xdr:sp macro="" textlink="">
      <xdr:nvSpPr>
        <xdr:cNvPr id="379" name="楕円 378">
          <a:extLst>
            <a:ext uri="{FF2B5EF4-FFF2-40B4-BE49-F238E27FC236}">
              <a16:creationId xmlns="" xmlns:a16="http://schemas.microsoft.com/office/drawing/2014/main" id="{00000000-0008-0000-0700-00007B010000}"/>
            </a:ext>
          </a:extLst>
        </xdr:cNvPr>
        <xdr:cNvSpPr/>
      </xdr:nvSpPr>
      <xdr:spPr>
        <a:xfrm>
          <a:off x="7810500" y="101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106140</xdr:rowOff>
    </xdr:from>
    <xdr:ext cx="469744" cy="259045"/>
    <xdr:sp macro="" textlink="">
      <xdr:nvSpPr>
        <xdr:cNvPr id="380" name="テキスト ボックス 379">
          <a:extLst>
            <a:ext uri="{FF2B5EF4-FFF2-40B4-BE49-F238E27FC236}">
              <a16:creationId xmlns="" xmlns:a16="http://schemas.microsoft.com/office/drawing/2014/main" id="{00000000-0008-0000-0700-00007C010000}"/>
            </a:ext>
          </a:extLst>
        </xdr:cNvPr>
        <xdr:cNvSpPr txBox="1"/>
      </xdr:nvSpPr>
      <xdr:spPr>
        <a:xfrm>
          <a:off x="7626428" y="1022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19879</xdr:rowOff>
    </xdr:from>
    <xdr:to>
      <xdr:col>36</xdr:col>
      <xdr:colOff>165100</xdr:colOff>
      <xdr:row>59</xdr:row>
      <xdr:rowOff>121479</xdr:rowOff>
    </xdr:to>
    <xdr:sp macro="" textlink="">
      <xdr:nvSpPr>
        <xdr:cNvPr id="381" name="楕円 380">
          <a:extLst>
            <a:ext uri="{FF2B5EF4-FFF2-40B4-BE49-F238E27FC236}">
              <a16:creationId xmlns="" xmlns:a16="http://schemas.microsoft.com/office/drawing/2014/main" id="{00000000-0008-0000-0700-00007D010000}"/>
            </a:ext>
          </a:extLst>
        </xdr:cNvPr>
        <xdr:cNvSpPr/>
      </xdr:nvSpPr>
      <xdr:spPr>
        <a:xfrm>
          <a:off x="6921500" y="101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112606</xdr:rowOff>
    </xdr:from>
    <xdr:ext cx="469744" cy="259045"/>
    <xdr:sp macro="" textlink="">
      <xdr:nvSpPr>
        <xdr:cNvPr id="382" name="テキスト ボックス 381">
          <a:extLst>
            <a:ext uri="{FF2B5EF4-FFF2-40B4-BE49-F238E27FC236}">
              <a16:creationId xmlns="" xmlns:a16="http://schemas.microsoft.com/office/drawing/2014/main" id="{00000000-0008-0000-0700-00007E010000}"/>
            </a:ext>
          </a:extLst>
        </xdr:cNvPr>
        <xdr:cNvSpPr txBox="1"/>
      </xdr:nvSpPr>
      <xdr:spPr>
        <a:xfrm>
          <a:off x="6737428" y="1022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122647</xdr:rowOff>
    </xdr:from>
    <xdr:to>
      <xdr:col>55</xdr:col>
      <xdr:colOff>0</xdr:colOff>
      <xdr:row>77</xdr:row>
      <xdr:rowOff>144272</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9639300" y="13324297"/>
          <a:ext cx="838200" cy="2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144272</xdr:rowOff>
    </xdr:from>
    <xdr:to>
      <xdr:col>50</xdr:col>
      <xdr:colOff>114300</xdr:colOff>
      <xdr:row>78</xdr:row>
      <xdr:rowOff>3135</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8750300" y="13345922"/>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3135</xdr:rowOff>
    </xdr:from>
    <xdr:to>
      <xdr:col>45</xdr:col>
      <xdr:colOff>177800</xdr:colOff>
      <xdr:row>78</xdr:row>
      <xdr:rowOff>90870</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7861300" y="13376235"/>
          <a:ext cx="889000" cy="8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86024</xdr:rowOff>
    </xdr:from>
    <xdr:to>
      <xdr:col>41</xdr:col>
      <xdr:colOff>50800</xdr:colOff>
      <xdr:row>78</xdr:row>
      <xdr:rowOff>90870</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a:off x="6972300" y="13459124"/>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71847</xdr:rowOff>
    </xdr:from>
    <xdr:to>
      <xdr:col>55</xdr:col>
      <xdr:colOff>50800</xdr:colOff>
      <xdr:row>78</xdr:row>
      <xdr:rowOff>1997</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10426700" y="132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50274</xdr:rowOff>
    </xdr:from>
    <xdr:ext cx="469744" cy="259045"/>
    <xdr:sp macro="" textlink="">
      <xdr:nvSpPr>
        <xdr:cNvPr id="429" name="商工費該当値テキスト">
          <a:extLst>
            <a:ext uri="{FF2B5EF4-FFF2-40B4-BE49-F238E27FC236}">
              <a16:creationId xmlns="" xmlns:a16="http://schemas.microsoft.com/office/drawing/2014/main" id="{00000000-0008-0000-0700-0000AD010000}"/>
            </a:ext>
          </a:extLst>
        </xdr:cNvPr>
        <xdr:cNvSpPr txBox="1"/>
      </xdr:nvSpPr>
      <xdr:spPr>
        <a:xfrm>
          <a:off x="10528300" y="1325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93472</xdr:rowOff>
    </xdr:from>
    <xdr:to>
      <xdr:col>50</xdr:col>
      <xdr:colOff>165100</xdr:colOff>
      <xdr:row>78</xdr:row>
      <xdr:rowOff>23622</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9588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14749</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9404428" y="1338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123785</xdr:rowOff>
    </xdr:from>
    <xdr:to>
      <xdr:col>46</xdr:col>
      <xdr:colOff>38100</xdr:colOff>
      <xdr:row>78</xdr:row>
      <xdr:rowOff>53935</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8699500" y="133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45062</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8515428" y="1341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40070</xdr:rowOff>
    </xdr:from>
    <xdr:to>
      <xdr:col>41</xdr:col>
      <xdr:colOff>101600</xdr:colOff>
      <xdr:row>78</xdr:row>
      <xdr:rowOff>141670</xdr:rowOff>
    </xdr:to>
    <xdr:sp macro="" textlink="">
      <xdr:nvSpPr>
        <xdr:cNvPr id="434" name="楕円 433">
          <a:extLst>
            <a:ext uri="{FF2B5EF4-FFF2-40B4-BE49-F238E27FC236}">
              <a16:creationId xmlns="" xmlns:a16="http://schemas.microsoft.com/office/drawing/2014/main" id="{00000000-0008-0000-0700-0000B2010000}"/>
            </a:ext>
          </a:extLst>
        </xdr:cNvPr>
        <xdr:cNvSpPr/>
      </xdr:nvSpPr>
      <xdr:spPr>
        <a:xfrm>
          <a:off x="7810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132797</xdr:rowOff>
    </xdr:from>
    <xdr:ext cx="469744" cy="259045"/>
    <xdr:sp macro="" textlink="">
      <xdr:nvSpPr>
        <xdr:cNvPr id="435" name="テキスト ボックス 434">
          <a:extLst>
            <a:ext uri="{FF2B5EF4-FFF2-40B4-BE49-F238E27FC236}">
              <a16:creationId xmlns="" xmlns:a16="http://schemas.microsoft.com/office/drawing/2014/main" id="{00000000-0008-0000-0700-0000B3010000}"/>
            </a:ext>
          </a:extLst>
        </xdr:cNvPr>
        <xdr:cNvSpPr txBox="1"/>
      </xdr:nvSpPr>
      <xdr:spPr>
        <a:xfrm>
          <a:off x="7626428" y="135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35224</xdr:rowOff>
    </xdr:from>
    <xdr:to>
      <xdr:col>36</xdr:col>
      <xdr:colOff>165100</xdr:colOff>
      <xdr:row>78</xdr:row>
      <xdr:rowOff>136824</xdr:rowOff>
    </xdr:to>
    <xdr:sp macro="" textlink="">
      <xdr:nvSpPr>
        <xdr:cNvPr id="436" name="楕円 435">
          <a:extLst>
            <a:ext uri="{FF2B5EF4-FFF2-40B4-BE49-F238E27FC236}">
              <a16:creationId xmlns="" xmlns:a16="http://schemas.microsoft.com/office/drawing/2014/main" id="{00000000-0008-0000-0700-0000B4010000}"/>
            </a:ext>
          </a:extLst>
        </xdr:cNvPr>
        <xdr:cNvSpPr/>
      </xdr:nvSpPr>
      <xdr:spPr>
        <a:xfrm>
          <a:off x="6921500" y="134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127951</xdr:rowOff>
    </xdr:from>
    <xdr:ext cx="469744" cy="259045"/>
    <xdr:sp macro="" textlink="">
      <xdr:nvSpPr>
        <xdr:cNvPr id="437" name="テキスト ボックス 436">
          <a:extLst>
            <a:ext uri="{FF2B5EF4-FFF2-40B4-BE49-F238E27FC236}">
              <a16:creationId xmlns="" xmlns:a16="http://schemas.microsoft.com/office/drawing/2014/main" id="{00000000-0008-0000-0700-0000B5010000}"/>
            </a:ext>
          </a:extLst>
        </xdr:cNvPr>
        <xdr:cNvSpPr txBox="1"/>
      </xdr:nvSpPr>
      <xdr:spPr>
        <a:xfrm>
          <a:off x="6737428" y="1350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140500</xdr:rowOff>
    </xdr:from>
    <xdr:to>
      <xdr:col>55</xdr:col>
      <xdr:colOff>0</xdr:colOff>
      <xdr:row>97</xdr:row>
      <xdr:rowOff>142357</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9639300" y="16771150"/>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140500</xdr:rowOff>
    </xdr:from>
    <xdr:to>
      <xdr:col>50</xdr:col>
      <xdr:colOff>114300</xdr:colOff>
      <xdr:row>97</xdr:row>
      <xdr:rowOff>163961</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771150"/>
          <a:ext cx="889000" cy="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163961</xdr:rowOff>
    </xdr:from>
    <xdr:to>
      <xdr:col>45</xdr:col>
      <xdr:colOff>177800</xdr:colOff>
      <xdr:row>98</xdr:row>
      <xdr:rowOff>5183</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7861300" y="16794611"/>
          <a:ext cx="889000" cy="1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5183</xdr:rowOff>
    </xdr:from>
    <xdr:to>
      <xdr:col>41</xdr:col>
      <xdr:colOff>50800</xdr:colOff>
      <xdr:row>98</xdr:row>
      <xdr:rowOff>8697</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flipV="1">
          <a:off x="6972300" y="16807283"/>
          <a:ext cx="8890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91557</xdr:rowOff>
    </xdr:from>
    <xdr:to>
      <xdr:col>55</xdr:col>
      <xdr:colOff>50800</xdr:colOff>
      <xdr:row>98</xdr:row>
      <xdr:rowOff>21707</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7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69984</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7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89700</xdr:rowOff>
    </xdr:from>
    <xdr:to>
      <xdr:col>50</xdr:col>
      <xdr:colOff>165100</xdr:colOff>
      <xdr:row>98</xdr:row>
      <xdr:rowOff>19850</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10977</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8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113161</xdr:rowOff>
    </xdr:from>
    <xdr:to>
      <xdr:col>46</xdr:col>
      <xdr:colOff>38100</xdr:colOff>
      <xdr:row>98</xdr:row>
      <xdr:rowOff>43311</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7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34438</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83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125833</xdr:rowOff>
    </xdr:from>
    <xdr:to>
      <xdr:col>41</xdr:col>
      <xdr:colOff>101600</xdr:colOff>
      <xdr:row>98</xdr:row>
      <xdr:rowOff>55983</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7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47110</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84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129347</xdr:rowOff>
    </xdr:from>
    <xdr:to>
      <xdr:col>36</xdr:col>
      <xdr:colOff>165100</xdr:colOff>
      <xdr:row>98</xdr:row>
      <xdr:rowOff>59497</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7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50624</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161360</xdr:rowOff>
    </xdr:from>
    <xdr:to>
      <xdr:col>85</xdr:col>
      <xdr:colOff>127000</xdr:colOff>
      <xdr:row>37</xdr:row>
      <xdr:rowOff>161531</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5481300" y="6505010"/>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103734</xdr:rowOff>
    </xdr:from>
    <xdr:to>
      <xdr:col>81</xdr:col>
      <xdr:colOff>50800</xdr:colOff>
      <xdr:row>37</xdr:row>
      <xdr:rowOff>161360</xdr:rowOff>
    </xdr:to>
    <xdr:cxnSp macro="">
      <xdr:nvCxnSpPr>
        <xdr:cNvPr id="530" name="直線コネクタ 529">
          <a:extLst>
            <a:ext uri="{FF2B5EF4-FFF2-40B4-BE49-F238E27FC236}">
              <a16:creationId xmlns="" xmlns:a16="http://schemas.microsoft.com/office/drawing/2014/main" id="{00000000-0008-0000-0700-000012020000}"/>
            </a:ext>
          </a:extLst>
        </xdr:cNvPr>
        <xdr:cNvCxnSpPr/>
      </xdr:nvCxnSpPr>
      <xdr:spPr>
        <a:xfrm>
          <a:off x="14592300" y="6447384"/>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103734</xdr:rowOff>
    </xdr:from>
    <xdr:to>
      <xdr:col>76</xdr:col>
      <xdr:colOff>114300</xdr:colOff>
      <xdr:row>37</xdr:row>
      <xdr:rowOff>162446</xdr:rowOff>
    </xdr:to>
    <xdr:cxnSp macro="">
      <xdr:nvCxnSpPr>
        <xdr:cNvPr id="533" name="直線コネクタ 532">
          <a:extLst>
            <a:ext uri="{FF2B5EF4-FFF2-40B4-BE49-F238E27FC236}">
              <a16:creationId xmlns="" xmlns:a16="http://schemas.microsoft.com/office/drawing/2014/main" id="{00000000-0008-0000-0700-000015020000}"/>
            </a:ext>
          </a:extLst>
        </xdr:cNvPr>
        <xdr:cNvCxnSpPr/>
      </xdr:nvCxnSpPr>
      <xdr:spPr>
        <a:xfrm flipV="1">
          <a:off x="13703300" y="6447384"/>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162446</xdr:rowOff>
    </xdr:from>
    <xdr:to>
      <xdr:col>71</xdr:col>
      <xdr:colOff>177800</xdr:colOff>
      <xdr:row>37</xdr:row>
      <xdr:rowOff>169056</xdr:rowOff>
    </xdr:to>
    <xdr:cxnSp macro="">
      <xdr:nvCxnSpPr>
        <xdr:cNvPr id="536" name="直線コネクタ 535">
          <a:extLst>
            <a:ext uri="{FF2B5EF4-FFF2-40B4-BE49-F238E27FC236}">
              <a16:creationId xmlns="" xmlns:a16="http://schemas.microsoft.com/office/drawing/2014/main" id="{00000000-0008-0000-0700-000018020000}"/>
            </a:ext>
          </a:extLst>
        </xdr:cNvPr>
        <xdr:cNvCxnSpPr/>
      </xdr:nvCxnSpPr>
      <xdr:spPr>
        <a:xfrm flipV="1">
          <a:off x="12814300" y="6506096"/>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110731</xdr:rowOff>
    </xdr:from>
    <xdr:to>
      <xdr:col>85</xdr:col>
      <xdr:colOff>177800</xdr:colOff>
      <xdr:row>38</xdr:row>
      <xdr:rowOff>40881</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6268700" y="64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25658</xdr:rowOff>
    </xdr:from>
    <xdr:ext cx="534377" cy="259045"/>
    <xdr:sp macro="" textlink="">
      <xdr:nvSpPr>
        <xdr:cNvPr id="547" name="消防費該当値テキスト">
          <a:extLst>
            <a:ext uri="{FF2B5EF4-FFF2-40B4-BE49-F238E27FC236}">
              <a16:creationId xmlns="" xmlns:a16="http://schemas.microsoft.com/office/drawing/2014/main" id="{00000000-0008-0000-0700-000023020000}"/>
            </a:ext>
          </a:extLst>
        </xdr:cNvPr>
        <xdr:cNvSpPr txBox="1"/>
      </xdr:nvSpPr>
      <xdr:spPr>
        <a:xfrm>
          <a:off x="16370300" y="636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110560</xdr:rowOff>
    </xdr:from>
    <xdr:to>
      <xdr:col>81</xdr:col>
      <xdr:colOff>101600</xdr:colOff>
      <xdr:row>38</xdr:row>
      <xdr:rowOff>40710</xdr:rowOff>
    </xdr:to>
    <xdr:sp macro="" textlink="">
      <xdr:nvSpPr>
        <xdr:cNvPr id="548" name="楕円 547">
          <a:extLst>
            <a:ext uri="{FF2B5EF4-FFF2-40B4-BE49-F238E27FC236}">
              <a16:creationId xmlns="" xmlns:a16="http://schemas.microsoft.com/office/drawing/2014/main" id="{00000000-0008-0000-0700-000024020000}"/>
            </a:ext>
          </a:extLst>
        </xdr:cNvPr>
        <xdr:cNvSpPr/>
      </xdr:nvSpPr>
      <xdr:spPr>
        <a:xfrm>
          <a:off x="15430500" y="64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31837</xdr:rowOff>
    </xdr:from>
    <xdr:ext cx="534377" cy="259045"/>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5214111" y="654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52934</xdr:rowOff>
    </xdr:from>
    <xdr:to>
      <xdr:col>76</xdr:col>
      <xdr:colOff>165100</xdr:colOff>
      <xdr:row>37</xdr:row>
      <xdr:rowOff>154534</xdr:rowOff>
    </xdr:to>
    <xdr:sp macro="" textlink="">
      <xdr:nvSpPr>
        <xdr:cNvPr id="550" name="楕円 549">
          <a:extLst>
            <a:ext uri="{FF2B5EF4-FFF2-40B4-BE49-F238E27FC236}">
              <a16:creationId xmlns="" xmlns:a16="http://schemas.microsoft.com/office/drawing/2014/main" id="{00000000-0008-0000-0700-000026020000}"/>
            </a:ext>
          </a:extLst>
        </xdr:cNvPr>
        <xdr:cNvSpPr/>
      </xdr:nvSpPr>
      <xdr:spPr>
        <a:xfrm>
          <a:off x="14541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145661</xdr:rowOff>
    </xdr:from>
    <xdr:ext cx="534377"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4325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111646</xdr:rowOff>
    </xdr:from>
    <xdr:to>
      <xdr:col>72</xdr:col>
      <xdr:colOff>38100</xdr:colOff>
      <xdr:row>38</xdr:row>
      <xdr:rowOff>41796</xdr:rowOff>
    </xdr:to>
    <xdr:sp macro="" textlink="">
      <xdr:nvSpPr>
        <xdr:cNvPr id="552" name="楕円 551">
          <a:extLst>
            <a:ext uri="{FF2B5EF4-FFF2-40B4-BE49-F238E27FC236}">
              <a16:creationId xmlns="" xmlns:a16="http://schemas.microsoft.com/office/drawing/2014/main" id="{00000000-0008-0000-0700-000028020000}"/>
            </a:ext>
          </a:extLst>
        </xdr:cNvPr>
        <xdr:cNvSpPr/>
      </xdr:nvSpPr>
      <xdr:spPr>
        <a:xfrm>
          <a:off x="13652500" y="64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32923</xdr:rowOff>
    </xdr:from>
    <xdr:ext cx="534377"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3436111" y="654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118256</xdr:rowOff>
    </xdr:from>
    <xdr:to>
      <xdr:col>67</xdr:col>
      <xdr:colOff>101600</xdr:colOff>
      <xdr:row>38</xdr:row>
      <xdr:rowOff>48406</xdr:rowOff>
    </xdr:to>
    <xdr:sp macro="" textlink="">
      <xdr:nvSpPr>
        <xdr:cNvPr id="554" name="楕円 553">
          <a:extLst>
            <a:ext uri="{FF2B5EF4-FFF2-40B4-BE49-F238E27FC236}">
              <a16:creationId xmlns="" xmlns:a16="http://schemas.microsoft.com/office/drawing/2014/main" id="{00000000-0008-0000-0700-00002A020000}"/>
            </a:ext>
          </a:extLst>
        </xdr:cNvPr>
        <xdr:cNvSpPr/>
      </xdr:nvSpPr>
      <xdr:spPr>
        <a:xfrm>
          <a:off x="12763500" y="64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39533</xdr:rowOff>
    </xdr:from>
    <xdr:ext cx="534377"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547111" y="655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120904</xdr:rowOff>
    </xdr:from>
    <xdr:to>
      <xdr:col>85</xdr:col>
      <xdr:colOff>127000</xdr:colOff>
      <xdr:row>57</xdr:row>
      <xdr:rowOff>150609</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5481300" y="9893554"/>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120904</xdr:rowOff>
    </xdr:from>
    <xdr:to>
      <xdr:col>81</xdr:col>
      <xdr:colOff>50800</xdr:colOff>
      <xdr:row>57</xdr:row>
      <xdr:rowOff>157188</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4592300" y="9893554"/>
          <a:ext cx="8890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157188</xdr:rowOff>
    </xdr:from>
    <xdr:to>
      <xdr:col>76</xdr:col>
      <xdr:colOff>114300</xdr:colOff>
      <xdr:row>58</xdr:row>
      <xdr:rowOff>18858</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3703300" y="9929838"/>
          <a:ext cx="889000" cy="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160480</xdr:rowOff>
    </xdr:from>
    <xdr:to>
      <xdr:col>71</xdr:col>
      <xdr:colOff>177800</xdr:colOff>
      <xdr:row>58</xdr:row>
      <xdr:rowOff>18858</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a:off x="12814300" y="9933130"/>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99809</xdr:rowOff>
    </xdr:from>
    <xdr:to>
      <xdr:col>85</xdr:col>
      <xdr:colOff>177800</xdr:colOff>
      <xdr:row>58</xdr:row>
      <xdr:rowOff>29959</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6268700" y="987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14736</xdr:rowOff>
    </xdr:from>
    <xdr:ext cx="534377" cy="259045"/>
    <xdr:sp macro="" textlink="">
      <xdr:nvSpPr>
        <xdr:cNvPr id="602" name="教育費該当値テキスト">
          <a:extLst>
            <a:ext uri="{FF2B5EF4-FFF2-40B4-BE49-F238E27FC236}">
              <a16:creationId xmlns="" xmlns:a16="http://schemas.microsoft.com/office/drawing/2014/main" id="{00000000-0008-0000-0700-00005A020000}"/>
            </a:ext>
          </a:extLst>
        </xdr:cNvPr>
        <xdr:cNvSpPr txBox="1"/>
      </xdr:nvSpPr>
      <xdr:spPr>
        <a:xfrm>
          <a:off x="16370300" y="97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70104</xdr:rowOff>
    </xdr:from>
    <xdr:to>
      <xdr:col>81</xdr:col>
      <xdr:colOff>101600</xdr:colOff>
      <xdr:row>58</xdr:row>
      <xdr:rowOff>254</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5430500" y="98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162831</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5214111" y="99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106388</xdr:rowOff>
    </xdr:from>
    <xdr:to>
      <xdr:col>76</xdr:col>
      <xdr:colOff>165100</xdr:colOff>
      <xdr:row>58</xdr:row>
      <xdr:rowOff>36538</xdr:rowOff>
    </xdr:to>
    <xdr:sp macro="" textlink="">
      <xdr:nvSpPr>
        <xdr:cNvPr id="605" name="楕円 604">
          <a:extLst>
            <a:ext uri="{FF2B5EF4-FFF2-40B4-BE49-F238E27FC236}">
              <a16:creationId xmlns="" xmlns:a16="http://schemas.microsoft.com/office/drawing/2014/main" id="{00000000-0008-0000-0700-00005D020000}"/>
            </a:ext>
          </a:extLst>
        </xdr:cNvPr>
        <xdr:cNvSpPr/>
      </xdr:nvSpPr>
      <xdr:spPr>
        <a:xfrm>
          <a:off x="14541500" y="9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27665</xdr:rowOff>
    </xdr:from>
    <xdr:ext cx="534377"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4325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139508</xdr:rowOff>
    </xdr:from>
    <xdr:to>
      <xdr:col>72</xdr:col>
      <xdr:colOff>38100</xdr:colOff>
      <xdr:row>58</xdr:row>
      <xdr:rowOff>69658</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3652500" y="99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60785</xdr:rowOff>
    </xdr:from>
    <xdr:ext cx="534377" cy="259045"/>
    <xdr:sp macro="" textlink="">
      <xdr:nvSpPr>
        <xdr:cNvPr id="608" name="テキスト ボックス 607">
          <a:extLst>
            <a:ext uri="{FF2B5EF4-FFF2-40B4-BE49-F238E27FC236}">
              <a16:creationId xmlns="" xmlns:a16="http://schemas.microsoft.com/office/drawing/2014/main" id="{00000000-0008-0000-0700-000060020000}"/>
            </a:ext>
          </a:extLst>
        </xdr:cNvPr>
        <xdr:cNvSpPr txBox="1"/>
      </xdr:nvSpPr>
      <xdr:spPr>
        <a:xfrm>
          <a:off x="13436111" y="100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109680</xdr:rowOff>
    </xdr:from>
    <xdr:to>
      <xdr:col>67</xdr:col>
      <xdr:colOff>101600</xdr:colOff>
      <xdr:row>58</xdr:row>
      <xdr:rowOff>39830</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2763500" y="98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30957</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547111" y="99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33369</xdr:rowOff>
    </xdr:from>
    <xdr:to>
      <xdr:col>85</xdr:col>
      <xdr:colOff>127000</xdr:colOff>
      <xdr:row>97</xdr:row>
      <xdr:rowOff>47051</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flipV="1">
          <a:off x="15481300" y="16664019"/>
          <a:ext cx="8382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47051</xdr:rowOff>
    </xdr:from>
    <xdr:to>
      <xdr:col>81</xdr:col>
      <xdr:colOff>50800</xdr:colOff>
      <xdr:row>97</xdr:row>
      <xdr:rowOff>49763</xdr:rowOff>
    </xdr:to>
    <xdr:cxnSp macro="">
      <xdr:nvCxnSpPr>
        <xdr:cNvPr id="701" name="直線コネクタ 700">
          <a:extLst>
            <a:ext uri="{FF2B5EF4-FFF2-40B4-BE49-F238E27FC236}">
              <a16:creationId xmlns="" xmlns:a16="http://schemas.microsoft.com/office/drawing/2014/main" id="{00000000-0008-0000-0700-0000BD020000}"/>
            </a:ext>
          </a:extLst>
        </xdr:cNvPr>
        <xdr:cNvCxnSpPr/>
      </xdr:nvCxnSpPr>
      <xdr:spPr>
        <a:xfrm flipV="1">
          <a:off x="14592300" y="16677701"/>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49763</xdr:rowOff>
    </xdr:from>
    <xdr:to>
      <xdr:col>76</xdr:col>
      <xdr:colOff>114300</xdr:colOff>
      <xdr:row>97</xdr:row>
      <xdr:rowOff>58319</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flipV="1">
          <a:off x="13703300" y="1668041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51101</xdr:rowOff>
    </xdr:from>
    <xdr:to>
      <xdr:col>71</xdr:col>
      <xdr:colOff>177800</xdr:colOff>
      <xdr:row>97</xdr:row>
      <xdr:rowOff>58319</xdr:rowOff>
    </xdr:to>
    <xdr:cxnSp macro="">
      <xdr:nvCxnSpPr>
        <xdr:cNvPr id="707" name="直線コネクタ 706">
          <a:extLst>
            <a:ext uri="{FF2B5EF4-FFF2-40B4-BE49-F238E27FC236}">
              <a16:creationId xmlns="" xmlns:a16="http://schemas.microsoft.com/office/drawing/2014/main" id="{00000000-0008-0000-0700-0000C3020000}"/>
            </a:ext>
          </a:extLst>
        </xdr:cNvPr>
        <xdr:cNvCxnSpPr/>
      </xdr:nvCxnSpPr>
      <xdr:spPr>
        <a:xfrm>
          <a:off x="12814300" y="16681751"/>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154019</xdr:rowOff>
    </xdr:from>
    <xdr:to>
      <xdr:col>85</xdr:col>
      <xdr:colOff>177800</xdr:colOff>
      <xdr:row>97</xdr:row>
      <xdr:rowOff>84169</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6268700" y="166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132446</xdr:rowOff>
    </xdr:from>
    <xdr:ext cx="534377" cy="259045"/>
    <xdr:sp macro="" textlink="">
      <xdr:nvSpPr>
        <xdr:cNvPr id="718" name="公債費該当値テキスト">
          <a:extLst>
            <a:ext uri="{FF2B5EF4-FFF2-40B4-BE49-F238E27FC236}">
              <a16:creationId xmlns="" xmlns:a16="http://schemas.microsoft.com/office/drawing/2014/main" id="{00000000-0008-0000-0700-0000CE020000}"/>
            </a:ext>
          </a:extLst>
        </xdr:cNvPr>
        <xdr:cNvSpPr txBox="1"/>
      </xdr:nvSpPr>
      <xdr:spPr>
        <a:xfrm>
          <a:off x="16370300" y="165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167701</xdr:rowOff>
    </xdr:from>
    <xdr:to>
      <xdr:col>81</xdr:col>
      <xdr:colOff>101600</xdr:colOff>
      <xdr:row>97</xdr:row>
      <xdr:rowOff>97851</xdr:rowOff>
    </xdr:to>
    <xdr:sp macro="" textlink="">
      <xdr:nvSpPr>
        <xdr:cNvPr id="719" name="楕円 718">
          <a:extLst>
            <a:ext uri="{FF2B5EF4-FFF2-40B4-BE49-F238E27FC236}">
              <a16:creationId xmlns="" xmlns:a16="http://schemas.microsoft.com/office/drawing/2014/main" id="{00000000-0008-0000-0700-0000CF020000}"/>
            </a:ext>
          </a:extLst>
        </xdr:cNvPr>
        <xdr:cNvSpPr/>
      </xdr:nvSpPr>
      <xdr:spPr>
        <a:xfrm>
          <a:off x="15430500" y="166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88978</xdr:rowOff>
    </xdr:from>
    <xdr:ext cx="534377"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14111" y="167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170413</xdr:rowOff>
    </xdr:from>
    <xdr:to>
      <xdr:col>76</xdr:col>
      <xdr:colOff>165100</xdr:colOff>
      <xdr:row>97</xdr:row>
      <xdr:rowOff>100563</xdr:rowOff>
    </xdr:to>
    <xdr:sp macro="" textlink="">
      <xdr:nvSpPr>
        <xdr:cNvPr id="721" name="楕円 720">
          <a:extLst>
            <a:ext uri="{FF2B5EF4-FFF2-40B4-BE49-F238E27FC236}">
              <a16:creationId xmlns="" xmlns:a16="http://schemas.microsoft.com/office/drawing/2014/main" id="{00000000-0008-0000-0700-0000D1020000}"/>
            </a:ext>
          </a:extLst>
        </xdr:cNvPr>
        <xdr:cNvSpPr/>
      </xdr:nvSpPr>
      <xdr:spPr>
        <a:xfrm>
          <a:off x="14541500" y="166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91690</xdr:rowOff>
    </xdr:from>
    <xdr:ext cx="534377"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4325111" y="1672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7519</xdr:rowOff>
    </xdr:from>
    <xdr:to>
      <xdr:col>72</xdr:col>
      <xdr:colOff>38100</xdr:colOff>
      <xdr:row>97</xdr:row>
      <xdr:rowOff>109119</xdr:rowOff>
    </xdr:to>
    <xdr:sp macro="" textlink="">
      <xdr:nvSpPr>
        <xdr:cNvPr id="723" name="楕円 722">
          <a:extLst>
            <a:ext uri="{FF2B5EF4-FFF2-40B4-BE49-F238E27FC236}">
              <a16:creationId xmlns="" xmlns:a16="http://schemas.microsoft.com/office/drawing/2014/main" id="{00000000-0008-0000-0700-0000D3020000}"/>
            </a:ext>
          </a:extLst>
        </xdr:cNvPr>
        <xdr:cNvSpPr/>
      </xdr:nvSpPr>
      <xdr:spPr>
        <a:xfrm>
          <a:off x="136525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100246</xdr:rowOff>
    </xdr:from>
    <xdr:ext cx="534377" cy="259045"/>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3436111" y="167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301</xdr:rowOff>
    </xdr:from>
    <xdr:to>
      <xdr:col>67</xdr:col>
      <xdr:colOff>101600</xdr:colOff>
      <xdr:row>97</xdr:row>
      <xdr:rowOff>101901</xdr:rowOff>
    </xdr:to>
    <xdr:sp macro="" textlink="">
      <xdr:nvSpPr>
        <xdr:cNvPr id="725" name="楕円 724">
          <a:extLst>
            <a:ext uri="{FF2B5EF4-FFF2-40B4-BE49-F238E27FC236}">
              <a16:creationId xmlns="" xmlns:a16="http://schemas.microsoft.com/office/drawing/2014/main" id="{00000000-0008-0000-0700-0000D5020000}"/>
            </a:ext>
          </a:extLst>
        </xdr:cNvPr>
        <xdr:cNvSpPr/>
      </xdr:nvSpPr>
      <xdr:spPr>
        <a:xfrm>
          <a:off x="12763500" y="166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93028</xdr:rowOff>
    </xdr:from>
    <xdr:ext cx="534377"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2547111" y="167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令和２年度に新型コロナウイルス感染症対策として特別定額給付金を臨時的に給付したことが影響して大きく減少している。一方で、民生費は、住民税非課税世帯への臨時特別定額給付金の支給、子育て世帯への臨時特別給付金の支給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27,923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教育費は、令和２年度に一人一台の端末と高速ネットワーク環境の整備（ＧＩＧＡスクール構想）を行ったことで、前年比住民一人当たり</a:t>
          </a:r>
          <a:r>
            <a:rPr kumimoji="1" lang="en-US" altLang="ja-JP" sz="1300">
              <a:latin typeface="ＭＳ Ｐゴシック" panose="020B0600070205080204" pitchFamily="50" charset="-128"/>
              <a:ea typeface="ＭＳ Ｐゴシック" panose="020B0600070205080204" pitchFamily="50" charset="-128"/>
            </a:rPr>
            <a:t>6,497</a:t>
          </a:r>
          <a:r>
            <a:rPr kumimoji="1" lang="ja-JP" altLang="en-US" sz="1300">
              <a:latin typeface="ＭＳ Ｐゴシック" panose="020B0600070205080204" pitchFamily="50" charset="-128"/>
              <a:ea typeface="ＭＳ Ｐゴシック" panose="020B0600070205080204" pitchFamily="50" charset="-128"/>
            </a:rPr>
            <a:t>円減少している。衛生費は、新型コロナウイルスワクチン住民接種事業等コロナウイルス感染症対策の増加により、前年比住民一人当たり</a:t>
          </a:r>
          <a:r>
            <a:rPr kumimoji="1" lang="en-US" altLang="ja-JP" sz="1300">
              <a:latin typeface="ＭＳ Ｐゴシック" panose="020B0600070205080204" pitchFamily="50" charset="-128"/>
              <a:ea typeface="ＭＳ Ｐゴシック" panose="020B0600070205080204" pitchFamily="50" charset="-128"/>
            </a:rPr>
            <a:t>4,974</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３年度も引き続き新型コロナウイルス感染症対策に伴う臨時的な財政需要があったが、新型コロナウイルス感染症対策対応地方創生臨時交付金等国からの財政措置もあり、実質収支は前年度から増加し黒字となっている。</a:t>
          </a:r>
        </a:p>
        <a:p>
          <a:r>
            <a:rPr kumimoji="1" lang="ja-JP" altLang="en-US" sz="1200">
              <a:latin typeface="ＭＳ ゴシック" pitchFamily="49" charset="-128"/>
              <a:ea typeface="ＭＳ ゴシック" pitchFamily="49" charset="-128"/>
            </a:rPr>
            <a:t>しかし、今後、公共施設個別施設計画に基づき、老朽化に伴う町全体の公共施設の更新事業を行う予定であり、歳出の増加が見込まれている。</a:t>
          </a:r>
        </a:p>
        <a:p>
          <a:r>
            <a:rPr kumimoji="1" lang="ja-JP" altLang="en-US" sz="1200">
              <a:latin typeface="ＭＳ ゴシック" pitchFamily="49" charset="-128"/>
              <a:ea typeface="ＭＳ ゴシック" pitchFamily="49" charset="-128"/>
            </a:rPr>
            <a:t>財源としての、財政調整基金の取り崩しだけでなく、新たな財源の確保や経費削減に取り組み、健全な財政運営に努めていく。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福岡県志免町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年度以前は、国民健康保険会計への赤字補てんのための繰出金が大きな課題となっていたが、令和元年度に解消している。</a:t>
          </a:r>
        </a:p>
        <a:p>
          <a:r>
            <a:rPr kumimoji="1" lang="ja-JP" altLang="en-US" sz="1400">
              <a:latin typeface="ＭＳ ゴシック" pitchFamily="49" charset="-128"/>
              <a:ea typeface="ＭＳ ゴシック" pitchFamily="49" charset="-128"/>
            </a:rPr>
            <a:t>これは、都道府県が財政の主体責任となり、安定的な財政運営や効率的な事業の確保を担うようになったためである。</a:t>
          </a:r>
        </a:p>
        <a:p>
          <a:r>
            <a:rPr kumimoji="1" lang="ja-JP" altLang="en-US" sz="1400">
              <a:latin typeface="ＭＳ ゴシック" pitchFamily="49" charset="-128"/>
              <a:ea typeface="ＭＳ ゴシック" pitchFamily="49" charset="-128"/>
            </a:rPr>
            <a:t>水道事業会計においては、公債の発行を抑制し、企業償還金が減少するなど費用の抑制を維持することで高い黒字比率を維持している。</a:t>
          </a:r>
        </a:p>
        <a:p>
          <a:r>
            <a:rPr kumimoji="1" lang="ja-JP" altLang="en-US" sz="1400">
              <a:latin typeface="ＭＳ ゴシック" pitchFamily="49" charset="-128"/>
              <a:ea typeface="ＭＳ ゴシック" pitchFamily="49" charset="-128"/>
            </a:rPr>
            <a:t>また、一般会計、流域関連公共下水道事業会計においては、経年劣化による保有施設や設備の更新事業が今後見込まれており、使用料の見直し等、更なる財源の確保に努め、黒字を維持していく必要がある。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2file\&#24535;&#20813;&#30010;\&#32076;&#21942;&#20225;&#30011;&#35506;\&#36001;&#25919;&#20418;\&#30476;&#12363;&#12425;&#12398;&#29031;&#20250;&#25991;&#26360;&#65288;&#36001;&#25919;&#20418;&#65289;\R5\05.09\R5.9.12&#12288;&#12304;10&#26376;13&#26085;&#12294;&#12305;&#20196;&#21644;&#65299;&#24180;&#24230;&#36001;&#25919;&#29366;&#27841;&#36039;&#26009;&#38598;&#12398;&#20316;&#25104;&#12395;&#12388;&#12356;&#12390;&#65288;2&#22238;&#30446;&#12539;&#22320;&#26041;&#20844;&#20250;&#35336;&#38306;&#20418;&#65289;\02&#12288;&#22238;&#31572;\&#12304;&#36001;&#25919;&#29366;&#27841;&#36039;&#26009;&#38598;&#12305;_403431_&#24535;&#20813;&#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57.5</v>
          </cell>
          <cell r="BX53">
            <v>59.2</v>
          </cell>
          <cell r="CF53">
            <v>60.3</v>
          </cell>
          <cell r="CN53">
            <v>61.9</v>
          </cell>
          <cell r="CV53">
            <v>63.7</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5.8</v>
          </cell>
          <cell r="BX75">
            <v>6.2</v>
          </cell>
          <cell r="CF75">
            <v>6</v>
          </cell>
          <cell r="CN75">
            <v>5.8</v>
          </cell>
          <cell r="CV75">
            <v>5.4</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80</v>
      </c>
      <c r="C2" s="179"/>
      <c r="D2" s="180"/>
    </row>
    <row r="3" spans="1:119" ht="18.75" customHeight="1" thickBot="1">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18838917</v>
      </c>
      <c r="BO4" s="489"/>
      <c r="BP4" s="489"/>
      <c r="BQ4" s="489"/>
      <c r="BR4" s="489"/>
      <c r="BS4" s="489"/>
      <c r="BT4" s="489"/>
      <c r="BU4" s="490"/>
      <c r="BV4" s="488">
        <v>21265924</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13.7</v>
      </c>
      <c r="CU4" s="629"/>
      <c r="CV4" s="629"/>
      <c r="CW4" s="629"/>
      <c r="CX4" s="629"/>
      <c r="CY4" s="629"/>
      <c r="CZ4" s="629"/>
      <c r="DA4" s="630"/>
      <c r="DB4" s="628">
        <v>9.4</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17524315</v>
      </c>
      <c r="BO5" s="460"/>
      <c r="BP5" s="460"/>
      <c r="BQ5" s="460"/>
      <c r="BR5" s="460"/>
      <c r="BS5" s="460"/>
      <c r="BT5" s="460"/>
      <c r="BU5" s="461"/>
      <c r="BV5" s="459">
        <v>20266834</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85.4</v>
      </c>
      <c r="CU5" s="457"/>
      <c r="CV5" s="457"/>
      <c r="CW5" s="457"/>
      <c r="CX5" s="457"/>
      <c r="CY5" s="457"/>
      <c r="CZ5" s="457"/>
      <c r="DA5" s="458"/>
      <c r="DB5" s="456">
        <v>89.3</v>
      </c>
      <c r="DC5" s="457"/>
      <c r="DD5" s="457"/>
      <c r="DE5" s="457"/>
      <c r="DF5" s="457"/>
      <c r="DG5" s="457"/>
      <c r="DH5" s="457"/>
      <c r="DI5" s="458"/>
    </row>
    <row r="6" spans="1:119" ht="18.75" customHeight="1">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1314602</v>
      </c>
      <c r="BO6" s="460"/>
      <c r="BP6" s="460"/>
      <c r="BQ6" s="460"/>
      <c r="BR6" s="460"/>
      <c r="BS6" s="460"/>
      <c r="BT6" s="460"/>
      <c r="BU6" s="461"/>
      <c r="BV6" s="459">
        <v>999090</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90.5</v>
      </c>
      <c r="CU6" s="603"/>
      <c r="CV6" s="603"/>
      <c r="CW6" s="603"/>
      <c r="CX6" s="603"/>
      <c r="CY6" s="603"/>
      <c r="CZ6" s="603"/>
      <c r="DA6" s="604"/>
      <c r="DB6" s="602">
        <v>94.7</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0</v>
      </c>
      <c r="BO7" s="460"/>
      <c r="BP7" s="460"/>
      <c r="BQ7" s="460"/>
      <c r="BR7" s="460"/>
      <c r="BS7" s="460"/>
      <c r="BT7" s="460"/>
      <c r="BU7" s="461"/>
      <c r="BV7" s="459">
        <v>150351</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9623297</v>
      </c>
      <c r="CU7" s="460"/>
      <c r="CV7" s="460"/>
      <c r="CW7" s="460"/>
      <c r="CX7" s="460"/>
      <c r="CY7" s="460"/>
      <c r="CZ7" s="460"/>
      <c r="DA7" s="461"/>
      <c r="DB7" s="459">
        <v>9048181</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105</v>
      </c>
      <c r="AV8" s="518"/>
      <c r="AW8" s="518"/>
      <c r="AX8" s="518"/>
      <c r="AY8" s="473" t="s">
        <v>109</v>
      </c>
      <c r="AZ8" s="474"/>
      <c r="BA8" s="474"/>
      <c r="BB8" s="474"/>
      <c r="BC8" s="474"/>
      <c r="BD8" s="474"/>
      <c r="BE8" s="474"/>
      <c r="BF8" s="474"/>
      <c r="BG8" s="474"/>
      <c r="BH8" s="474"/>
      <c r="BI8" s="474"/>
      <c r="BJ8" s="474"/>
      <c r="BK8" s="474"/>
      <c r="BL8" s="474"/>
      <c r="BM8" s="475"/>
      <c r="BN8" s="459">
        <v>1314602</v>
      </c>
      <c r="BO8" s="460"/>
      <c r="BP8" s="460"/>
      <c r="BQ8" s="460"/>
      <c r="BR8" s="460"/>
      <c r="BS8" s="460"/>
      <c r="BT8" s="460"/>
      <c r="BU8" s="461"/>
      <c r="BV8" s="459">
        <v>848739</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0.73</v>
      </c>
      <c r="CU8" s="563"/>
      <c r="CV8" s="563"/>
      <c r="CW8" s="563"/>
      <c r="CX8" s="563"/>
      <c r="CY8" s="563"/>
      <c r="CZ8" s="563"/>
      <c r="DA8" s="564"/>
      <c r="DB8" s="562">
        <v>0.75</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46377</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105</v>
      </c>
      <c r="AV9" s="518"/>
      <c r="AW9" s="518"/>
      <c r="AX9" s="518"/>
      <c r="AY9" s="473" t="s">
        <v>115</v>
      </c>
      <c r="AZ9" s="474"/>
      <c r="BA9" s="474"/>
      <c r="BB9" s="474"/>
      <c r="BC9" s="474"/>
      <c r="BD9" s="474"/>
      <c r="BE9" s="474"/>
      <c r="BF9" s="474"/>
      <c r="BG9" s="474"/>
      <c r="BH9" s="474"/>
      <c r="BI9" s="474"/>
      <c r="BJ9" s="474"/>
      <c r="BK9" s="474"/>
      <c r="BL9" s="474"/>
      <c r="BM9" s="475"/>
      <c r="BN9" s="459">
        <v>465863</v>
      </c>
      <c r="BO9" s="460"/>
      <c r="BP9" s="460"/>
      <c r="BQ9" s="460"/>
      <c r="BR9" s="460"/>
      <c r="BS9" s="460"/>
      <c r="BT9" s="460"/>
      <c r="BU9" s="461"/>
      <c r="BV9" s="459">
        <v>508635</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10.199999999999999</v>
      </c>
      <c r="CU9" s="457"/>
      <c r="CV9" s="457"/>
      <c r="CW9" s="457"/>
      <c r="CX9" s="457"/>
      <c r="CY9" s="457"/>
      <c r="CZ9" s="457"/>
      <c r="DA9" s="458"/>
      <c r="DB9" s="456">
        <v>10.6</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117</v>
      </c>
      <c r="M10" s="416"/>
      <c r="N10" s="416"/>
      <c r="O10" s="416"/>
      <c r="P10" s="416"/>
      <c r="Q10" s="417"/>
      <c r="R10" s="412">
        <v>45256</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747312</v>
      </c>
      <c r="BO10" s="460"/>
      <c r="BP10" s="460"/>
      <c r="BQ10" s="460"/>
      <c r="BR10" s="460"/>
      <c r="BS10" s="460"/>
      <c r="BT10" s="460"/>
      <c r="BU10" s="461"/>
      <c r="BV10" s="459">
        <v>1203</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101</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c r="A12" s="178"/>
      <c r="B12" s="565" t="s">
        <v>129</v>
      </c>
      <c r="C12" s="566"/>
      <c r="D12" s="566"/>
      <c r="E12" s="566"/>
      <c r="F12" s="566"/>
      <c r="G12" s="566"/>
      <c r="H12" s="566"/>
      <c r="I12" s="566"/>
      <c r="J12" s="566"/>
      <c r="K12" s="567"/>
      <c r="L12" s="574" t="s">
        <v>130</v>
      </c>
      <c r="M12" s="575"/>
      <c r="N12" s="575"/>
      <c r="O12" s="575"/>
      <c r="P12" s="575"/>
      <c r="Q12" s="576"/>
      <c r="R12" s="577">
        <v>46572</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159695</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137</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138</v>
      </c>
      <c r="N13" s="544"/>
      <c r="O13" s="544"/>
      <c r="P13" s="544"/>
      <c r="Q13" s="545"/>
      <c r="R13" s="546">
        <v>45908</v>
      </c>
      <c r="S13" s="547"/>
      <c r="T13" s="547"/>
      <c r="U13" s="547"/>
      <c r="V13" s="548"/>
      <c r="W13" s="549" t="s">
        <v>139</v>
      </c>
      <c r="X13" s="445"/>
      <c r="Y13" s="445"/>
      <c r="Z13" s="445"/>
      <c r="AA13" s="445"/>
      <c r="AB13" s="446"/>
      <c r="AC13" s="412">
        <v>98</v>
      </c>
      <c r="AD13" s="413"/>
      <c r="AE13" s="413"/>
      <c r="AF13" s="413"/>
      <c r="AG13" s="414"/>
      <c r="AH13" s="412">
        <v>119</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1213175</v>
      </c>
      <c r="BO13" s="460"/>
      <c r="BP13" s="460"/>
      <c r="BQ13" s="460"/>
      <c r="BR13" s="460"/>
      <c r="BS13" s="460"/>
      <c r="BT13" s="460"/>
      <c r="BU13" s="461"/>
      <c r="BV13" s="459">
        <v>350143</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5.4</v>
      </c>
      <c r="CU13" s="457"/>
      <c r="CV13" s="457"/>
      <c r="CW13" s="457"/>
      <c r="CX13" s="457"/>
      <c r="CY13" s="457"/>
      <c r="CZ13" s="457"/>
      <c r="DA13" s="458"/>
      <c r="DB13" s="456">
        <v>5.8</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144</v>
      </c>
      <c r="M14" s="586"/>
      <c r="N14" s="586"/>
      <c r="O14" s="586"/>
      <c r="P14" s="586"/>
      <c r="Q14" s="587"/>
      <c r="R14" s="546">
        <v>46612</v>
      </c>
      <c r="S14" s="547"/>
      <c r="T14" s="547"/>
      <c r="U14" s="547"/>
      <c r="V14" s="548"/>
      <c r="W14" s="550"/>
      <c r="X14" s="448"/>
      <c r="Y14" s="448"/>
      <c r="Z14" s="448"/>
      <c r="AA14" s="448"/>
      <c r="AB14" s="449"/>
      <c r="AC14" s="539">
        <v>0.5</v>
      </c>
      <c r="AD14" s="540"/>
      <c r="AE14" s="540"/>
      <c r="AF14" s="540"/>
      <c r="AG14" s="541"/>
      <c r="AH14" s="539">
        <v>0.6</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t="s">
        <v>146</v>
      </c>
      <c r="CU14" s="557"/>
      <c r="CV14" s="557"/>
      <c r="CW14" s="557"/>
      <c r="CX14" s="557"/>
      <c r="CY14" s="557"/>
      <c r="CZ14" s="557"/>
      <c r="DA14" s="558"/>
      <c r="DB14" s="556" t="s">
        <v>127</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147</v>
      </c>
      <c r="N15" s="544"/>
      <c r="O15" s="544"/>
      <c r="P15" s="544"/>
      <c r="Q15" s="545"/>
      <c r="R15" s="546">
        <v>45982</v>
      </c>
      <c r="S15" s="547"/>
      <c r="T15" s="547"/>
      <c r="U15" s="547"/>
      <c r="V15" s="548"/>
      <c r="W15" s="549" t="s">
        <v>148</v>
      </c>
      <c r="X15" s="445"/>
      <c r="Y15" s="445"/>
      <c r="Z15" s="445"/>
      <c r="AA15" s="445"/>
      <c r="AB15" s="446"/>
      <c r="AC15" s="412">
        <v>4132</v>
      </c>
      <c r="AD15" s="413"/>
      <c r="AE15" s="413"/>
      <c r="AF15" s="413"/>
      <c r="AG15" s="414"/>
      <c r="AH15" s="412">
        <v>4312</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5240109</v>
      </c>
      <c r="BO15" s="489"/>
      <c r="BP15" s="489"/>
      <c r="BQ15" s="489"/>
      <c r="BR15" s="489"/>
      <c r="BS15" s="489"/>
      <c r="BT15" s="489"/>
      <c r="BU15" s="490"/>
      <c r="BV15" s="488">
        <v>5331604</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20.2</v>
      </c>
      <c r="AD16" s="540"/>
      <c r="AE16" s="540"/>
      <c r="AF16" s="540"/>
      <c r="AG16" s="541"/>
      <c r="AH16" s="539">
        <v>21.3</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7471592</v>
      </c>
      <c r="BO16" s="460"/>
      <c r="BP16" s="460"/>
      <c r="BQ16" s="460"/>
      <c r="BR16" s="460"/>
      <c r="BS16" s="460"/>
      <c r="BT16" s="460"/>
      <c r="BU16" s="461"/>
      <c r="BV16" s="459">
        <v>7102247</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16176</v>
      </c>
      <c r="AD17" s="413"/>
      <c r="AE17" s="413"/>
      <c r="AF17" s="413"/>
      <c r="AG17" s="414"/>
      <c r="AH17" s="412">
        <v>15772</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6633417</v>
      </c>
      <c r="BO17" s="460"/>
      <c r="BP17" s="460"/>
      <c r="BQ17" s="460"/>
      <c r="BR17" s="460"/>
      <c r="BS17" s="460"/>
      <c r="BT17" s="460"/>
      <c r="BU17" s="461"/>
      <c r="BV17" s="459">
        <v>6757369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158</v>
      </c>
      <c r="C18" s="510"/>
      <c r="D18" s="510"/>
      <c r="E18" s="511"/>
      <c r="F18" s="511"/>
      <c r="G18" s="511"/>
      <c r="H18" s="511"/>
      <c r="I18" s="511"/>
      <c r="J18" s="511"/>
      <c r="K18" s="511"/>
      <c r="L18" s="512">
        <v>8.69</v>
      </c>
      <c r="M18" s="512"/>
      <c r="N18" s="512"/>
      <c r="O18" s="512"/>
      <c r="P18" s="512"/>
      <c r="Q18" s="512"/>
      <c r="R18" s="513"/>
      <c r="S18" s="513"/>
      <c r="T18" s="513"/>
      <c r="U18" s="513"/>
      <c r="V18" s="514"/>
      <c r="W18" s="530"/>
      <c r="X18" s="531"/>
      <c r="Y18" s="531"/>
      <c r="Z18" s="531"/>
      <c r="AA18" s="531"/>
      <c r="AB18" s="555"/>
      <c r="AC18" s="429">
        <v>79.3</v>
      </c>
      <c r="AD18" s="430"/>
      <c r="AE18" s="430"/>
      <c r="AF18" s="430"/>
      <c r="AG18" s="515"/>
      <c r="AH18" s="429">
        <v>78.099999999999994</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8425844</v>
      </c>
      <c r="BO18" s="460"/>
      <c r="BP18" s="460"/>
      <c r="BQ18" s="460"/>
      <c r="BR18" s="460"/>
      <c r="BS18" s="460"/>
      <c r="BT18" s="460"/>
      <c r="BU18" s="461"/>
      <c r="BV18" s="459">
        <v>8175626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160</v>
      </c>
      <c r="C19" s="510"/>
      <c r="D19" s="510"/>
      <c r="E19" s="511"/>
      <c r="F19" s="511"/>
      <c r="G19" s="511"/>
      <c r="H19" s="511"/>
      <c r="I19" s="511"/>
      <c r="J19" s="511"/>
      <c r="K19" s="511"/>
      <c r="L19" s="519">
        <v>5337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11406927</v>
      </c>
      <c r="BO19" s="460"/>
      <c r="BP19" s="460"/>
      <c r="BQ19" s="460"/>
      <c r="BR19" s="460"/>
      <c r="BS19" s="460"/>
      <c r="BT19" s="460"/>
      <c r="BU19" s="461"/>
      <c r="BV19" s="459">
        <v>10580573</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162</v>
      </c>
      <c r="C20" s="510"/>
      <c r="D20" s="510"/>
      <c r="E20" s="511"/>
      <c r="F20" s="511"/>
      <c r="G20" s="511"/>
      <c r="H20" s="511"/>
      <c r="I20" s="511"/>
      <c r="J20" s="511"/>
      <c r="K20" s="511"/>
      <c r="L20" s="519">
        <v>19005</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10296845</v>
      </c>
      <c r="BO22" s="489"/>
      <c r="BP22" s="489"/>
      <c r="BQ22" s="489"/>
      <c r="BR22" s="489"/>
      <c r="BS22" s="489"/>
      <c r="BT22" s="489"/>
      <c r="BU22" s="490"/>
      <c r="BV22" s="488">
        <v>10801709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10005383</v>
      </c>
      <c r="BO23" s="460"/>
      <c r="BP23" s="460"/>
      <c r="BQ23" s="460"/>
      <c r="BR23" s="460"/>
      <c r="BS23" s="460"/>
      <c r="BT23" s="460"/>
      <c r="BU23" s="461"/>
      <c r="BV23" s="459">
        <v>10479174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172</v>
      </c>
      <c r="F24" s="416"/>
      <c r="G24" s="416"/>
      <c r="H24" s="416"/>
      <c r="I24" s="416"/>
      <c r="J24" s="416"/>
      <c r="K24" s="417"/>
      <c r="L24" s="412">
        <v>1</v>
      </c>
      <c r="M24" s="413"/>
      <c r="N24" s="413"/>
      <c r="O24" s="413"/>
      <c r="P24" s="414"/>
      <c r="Q24" s="412">
        <v>7506</v>
      </c>
      <c r="R24" s="413"/>
      <c r="S24" s="413"/>
      <c r="T24" s="413"/>
      <c r="U24" s="413"/>
      <c r="V24" s="414"/>
      <c r="W24" s="502"/>
      <c r="X24" s="439"/>
      <c r="Y24" s="440"/>
      <c r="Z24" s="415" t="s">
        <v>173</v>
      </c>
      <c r="AA24" s="416"/>
      <c r="AB24" s="416"/>
      <c r="AC24" s="416"/>
      <c r="AD24" s="416"/>
      <c r="AE24" s="416"/>
      <c r="AF24" s="416"/>
      <c r="AG24" s="417"/>
      <c r="AH24" s="412">
        <v>188</v>
      </c>
      <c r="AI24" s="413"/>
      <c r="AJ24" s="413"/>
      <c r="AK24" s="413"/>
      <c r="AL24" s="414"/>
      <c r="AM24" s="412">
        <v>568136</v>
      </c>
      <c r="AN24" s="413"/>
      <c r="AO24" s="413"/>
      <c r="AP24" s="413"/>
      <c r="AQ24" s="413"/>
      <c r="AR24" s="414"/>
      <c r="AS24" s="412">
        <v>3022</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3463041</v>
      </c>
      <c r="BO24" s="460"/>
      <c r="BP24" s="460"/>
      <c r="BQ24" s="460"/>
      <c r="BR24" s="460"/>
      <c r="BS24" s="460"/>
      <c r="BT24" s="460"/>
      <c r="BU24" s="461"/>
      <c r="BV24" s="459">
        <v>3912697</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175</v>
      </c>
      <c r="F25" s="416"/>
      <c r="G25" s="416"/>
      <c r="H25" s="416"/>
      <c r="I25" s="416"/>
      <c r="J25" s="416"/>
      <c r="K25" s="417"/>
      <c r="L25" s="412">
        <v>1</v>
      </c>
      <c r="M25" s="413"/>
      <c r="N25" s="413"/>
      <c r="O25" s="413"/>
      <c r="P25" s="414"/>
      <c r="Q25" s="412">
        <v>6066</v>
      </c>
      <c r="R25" s="413"/>
      <c r="S25" s="413"/>
      <c r="T25" s="413"/>
      <c r="U25" s="413"/>
      <c r="V25" s="414"/>
      <c r="W25" s="502"/>
      <c r="X25" s="439"/>
      <c r="Y25" s="440"/>
      <c r="Z25" s="415" t="s">
        <v>176</v>
      </c>
      <c r="AA25" s="416"/>
      <c r="AB25" s="416"/>
      <c r="AC25" s="416"/>
      <c r="AD25" s="416"/>
      <c r="AE25" s="416"/>
      <c r="AF25" s="416"/>
      <c r="AG25" s="417"/>
      <c r="AH25" s="412" t="s">
        <v>146</v>
      </c>
      <c r="AI25" s="413"/>
      <c r="AJ25" s="413"/>
      <c r="AK25" s="413"/>
      <c r="AL25" s="414"/>
      <c r="AM25" s="412" t="s">
        <v>177</v>
      </c>
      <c r="AN25" s="413"/>
      <c r="AO25" s="413"/>
      <c r="AP25" s="413"/>
      <c r="AQ25" s="413"/>
      <c r="AR25" s="414"/>
      <c r="AS25" s="412" t="s">
        <v>178</v>
      </c>
      <c r="AT25" s="413"/>
      <c r="AU25" s="413"/>
      <c r="AV25" s="413"/>
      <c r="AW25" s="413"/>
      <c r="AX25" s="472"/>
      <c r="AY25" s="485" t="s">
        <v>179</v>
      </c>
      <c r="AZ25" s="486"/>
      <c r="BA25" s="486"/>
      <c r="BB25" s="486"/>
      <c r="BC25" s="486"/>
      <c r="BD25" s="486"/>
      <c r="BE25" s="486"/>
      <c r="BF25" s="486"/>
      <c r="BG25" s="486"/>
      <c r="BH25" s="486"/>
      <c r="BI25" s="486"/>
      <c r="BJ25" s="486"/>
      <c r="BK25" s="486"/>
      <c r="BL25" s="486"/>
      <c r="BM25" s="487"/>
      <c r="BN25" s="488">
        <v>270430</v>
      </c>
      <c r="BO25" s="489"/>
      <c r="BP25" s="489"/>
      <c r="BQ25" s="489"/>
      <c r="BR25" s="489"/>
      <c r="BS25" s="489"/>
      <c r="BT25" s="489"/>
      <c r="BU25" s="490"/>
      <c r="BV25" s="488">
        <v>338533</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180</v>
      </c>
      <c r="F26" s="416"/>
      <c r="G26" s="416"/>
      <c r="H26" s="416"/>
      <c r="I26" s="416"/>
      <c r="J26" s="416"/>
      <c r="K26" s="417"/>
      <c r="L26" s="412">
        <v>1</v>
      </c>
      <c r="M26" s="413"/>
      <c r="N26" s="413"/>
      <c r="O26" s="413"/>
      <c r="P26" s="414"/>
      <c r="Q26" s="412">
        <v>6300</v>
      </c>
      <c r="R26" s="413"/>
      <c r="S26" s="413"/>
      <c r="T26" s="413"/>
      <c r="U26" s="413"/>
      <c r="V26" s="414"/>
      <c r="W26" s="502"/>
      <c r="X26" s="439"/>
      <c r="Y26" s="440"/>
      <c r="Z26" s="415" t="s">
        <v>181</v>
      </c>
      <c r="AA26" s="470"/>
      <c r="AB26" s="470"/>
      <c r="AC26" s="470"/>
      <c r="AD26" s="470"/>
      <c r="AE26" s="470"/>
      <c r="AF26" s="470"/>
      <c r="AG26" s="471"/>
      <c r="AH26" s="412">
        <v>4</v>
      </c>
      <c r="AI26" s="413"/>
      <c r="AJ26" s="413"/>
      <c r="AK26" s="413"/>
      <c r="AL26" s="414"/>
      <c r="AM26" s="412">
        <v>12716</v>
      </c>
      <c r="AN26" s="413"/>
      <c r="AO26" s="413"/>
      <c r="AP26" s="413"/>
      <c r="AQ26" s="413"/>
      <c r="AR26" s="414"/>
      <c r="AS26" s="412">
        <v>3179</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183</v>
      </c>
      <c r="BO26" s="460"/>
      <c r="BP26" s="460"/>
      <c r="BQ26" s="460"/>
      <c r="BR26" s="460"/>
      <c r="BS26" s="460"/>
      <c r="BT26" s="460"/>
      <c r="BU26" s="461"/>
      <c r="BV26" s="459" t="s">
        <v>128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184</v>
      </c>
      <c r="F27" s="416"/>
      <c r="G27" s="416"/>
      <c r="H27" s="416"/>
      <c r="I27" s="416"/>
      <c r="J27" s="416"/>
      <c r="K27" s="417"/>
      <c r="L27" s="412">
        <v>1</v>
      </c>
      <c r="M27" s="413"/>
      <c r="N27" s="413"/>
      <c r="O27" s="413"/>
      <c r="P27" s="414"/>
      <c r="Q27" s="412">
        <v>3530</v>
      </c>
      <c r="R27" s="413"/>
      <c r="S27" s="413"/>
      <c r="T27" s="413"/>
      <c r="U27" s="413"/>
      <c r="V27" s="414"/>
      <c r="W27" s="502"/>
      <c r="X27" s="439"/>
      <c r="Y27" s="440"/>
      <c r="Z27" s="415" t="s">
        <v>185</v>
      </c>
      <c r="AA27" s="416"/>
      <c r="AB27" s="416"/>
      <c r="AC27" s="416"/>
      <c r="AD27" s="416"/>
      <c r="AE27" s="416"/>
      <c r="AF27" s="416"/>
      <c r="AG27" s="417"/>
      <c r="AH27" s="412">
        <v>2</v>
      </c>
      <c r="AI27" s="413"/>
      <c r="AJ27" s="413"/>
      <c r="AK27" s="413"/>
      <c r="AL27" s="414"/>
      <c r="AM27" s="412" t="s">
        <v>186</v>
      </c>
      <c r="AN27" s="413"/>
      <c r="AO27" s="413"/>
      <c r="AP27" s="413"/>
      <c r="AQ27" s="413"/>
      <c r="AR27" s="414"/>
      <c r="AS27" s="412" t="s">
        <v>186</v>
      </c>
      <c r="AT27" s="413"/>
      <c r="AU27" s="413"/>
      <c r="AV27" s="413"/>
      <c r="AW27" s="413"/>
      <c r="AX27" s="472"/>
      <c r="AY27" s="496" t="s">
        <v>187</v>
      </c>
      <c r="AZ27" s="497"/>
      <c r="BA27" s="497"/>
      <c r="BB27" s="497"/>
      <c r="BC27" s="497"/>
      <c r="BD27" s="497"/>
      <c r="BE27" s="497"/>
      <c r="BF27" s="497"/>
      <c r="BG27" s="497"/>
      <c r="BH27" s="497"/>
      <c r="BI27" s="497"/>
      <c r="BJ27" s="497"/>
      <c r="BK27" s="497"/>
      <c r="BL27" s="497"/>
      <c r="BM27" s="498"/>
      <c r="BN27" s="493" t="s">
        <v>137</v>
      </c>
      <c r="BO27" s="494"/>
      <c r="BP27" s="494"/>
      <c r="BQ27" s="494"/>
      <c r="BR27" s="494"/>
      <c r="BS27" s="494"/>
      <c r="BT27" s="494"/>
      <c r="BU27" s="495"/>
      <c r="BV27" s="493" t="s">
        <v>146</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188</v>
      </c>
      <c r="F28" s="416"/>
      <c r="G28" s="416"/>
      <c r="H28" s="416"/>
      <c r="I28" s="416"/>
      <c r="J28" s="416"/>
      <c r="K28" s="417"/>
      <c r="L28" s="412">
        <v>1</v>
      </c>
      <c r="M28" s="413"/>
      <c r="N28" s="413"/>
      <c r="O28" s="413"/>
      <c r="P28" s="414"/>
      <c r="Q28" s="412">
        <v>2960</v>
      </c>
      <c r="R28" s="413"/>
      <c r="S28" s="413"/>
      <c r="T28" s="413"/>
      <c r="U28" s="413"/>
      <c r="V28" s="414"/>
      <c r="W28" s="502"/>
      <c r="X28" s="439"/>
      <c r="Y28" s="440"/>
      <c r="Z28" s="415" t="s">
        <v>189</v>
      </c>
      <c r="AA28" s="416"/>
      <c r="AB28" s="416"/>
      <c r="AC28" s="416"/>
      <c r="AD28" s="416"/>
      <c r="AE28" s="416"/>
      <c r="AF28" s="416"/>
      <c r="AG28" s="417"/>
      <c r="AH28" s="412" t="s">
        <v>137</v>
      </c>
      <c r="AI28" s="413"/>
      <c r="AJ28" s="413"/>
      <c r="AK28" s="413"/>
      <c r="AL28" s="414"/>
      <c r="AM28" s="412" t="s">
        <v>137</v>
      </c>
      <c r="AN28" s="413"/>
      <c r="AO28" s="413"/>
      <c r="AP28" s="413"/>
      <c r="AQ28" s="413"/>
      <c r="AR28" s="414"/>
      <c r="AS28" s="412" t="s">
        <v>137</v>
      </c>
      <c r="AT28" s="413"/>
      <c r="AU28" s="413"/>
      <c r="AV28" s="413"/>
      <c r="AW28" s="413"/>
      <c r="AX28" s="472"/>
      <c r="AY28" s="476" t="s">
        <v>190</v>
      </c>
      <c r="AZ28" s="477"/>
      <c r="BA28" s="477"/>
      <c r="BB28" s="478"/>
      <c r="BC28" s="485" t="s">
        <v>47</v>
      </c>
      <c r="BD28" s="486"/>
      <c r="BE28" s="486"/>
      <c r="BF28" s="486"/>
      <c r="BG28" s="486"/>
      <c r="BH28" s="486"/>
      <c r="BI28" s="486"/>
      <c r="BJ28" s="486"/>
      <c r="BK28" s="486"/>
      <c r="BL28" s="486"/>
      <c r="BM28" s="487"/>
      <c r="BN28" s="488">
        <v>4422864</v>
      </c>
      <c r="BO28" s="489"/>
      <c r="BP28" s="489"/>
      <c r="BQ28" s="489"/>
      <c r="BR28" s="489"/>
      <c r="BS28" s="489"/>
      <c r="BT28" s="489"/>
      <c r="BU28" s="490"/>
      <c r="BV28" s="488">
        <v>3675552</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191</v>
      </c>
      <c r="F29" s="416"/>
      <c r="G29" s="416"/>
      <c r="H29" s="416"/>
      <c r="I29" s="416"/>
      <c r="J29" s="416"/>
      <c r="K29" s="417"/>
      <c r="L29" s="412">
        <v>12</v>
      </c>
      <c r="M29" s="413"/>
      <c r="N29" s="413"/>
      <c r="O29" s="413"/>
      <c r="P29" s="414"/>
      <c r="Q29" s="412">
        <v>2750</v>
      </c>
      <c r="R29" s="413"/>
      <c r="S29" s="413"/>
      <c r="T29" s="413"/>
      <c r="U29" s="413"/>
      <c r="V29" s="414"/>
      <c r="W29" s="503"/>
      <c r="X29" s="504"/>
      <c r="Y29" s="505"/>
      <c r="Z29" s="415" t="s">
        <v>192</v>
      </c>
      <c r="AA29" s="416"/>
      <c r="AB29" s="416"/>
      <c r="AC29" s="416"/>
      <c r="AD29" s="416"/>
      <c r="AE29" s="416"/>
      <c r="AF29" s="416"/>
      <c r="AG29" s="417"/>
      <c r="AH29" s="412">
        <v>190</v>
      </c>
      <c r="AI29" s="413"/>
      <c r="AJ29" s="413"/>
      <c r="AK29" s="413"/>
      <c r="AL29" s="414"/>
      <c r="AM29" s="412">
        <v>575874</v>
      </c>
      <c r="AN29" s="413"/>
      <c r="AO29" s="413"/>
      <c r="AP29" s="413"/>
      <c r="AQ29" s="413"/>
      <c r="AR29" s="414"/>
      <c r="AS29" s="412">
        <v>3031</v>
      </c>
      <c r="AT29" s="413"/>
      <c r="AU29" s="413"/>
      <c r="AV29" s="413"/>
      <c r="AW29" s="413"/>
      <c r="AX29" s="472"/>
      <c r="AY29" s="479"/>
      <c r="AZ29" s="480"/>
      <c r="BA29" s="480"/>
      <c r="BB29" s="481"/>
      <c r="BC29" s="473" t="s">
        <v>193</v>
      </c>
      <c r="BD29" s="474"/>
      <c r="BE29" s="474"/>
      <c r="BF29" s="474"/>
      <c r="BG29" s="474"/>
      <c r="BH29" s="474"/>
      <c r="BI29" s="474"/>
      <c r="BJ29" s="474"/>
      <c r="BK29" s="474"/>
      <c r="BL29" s="474"/>
      <c r="BM29" s="475"/>
      <c r="BN29" s="459">
        <v>477302</v>
      </c>
      <c r="BO29" s="460"/>
      <c r="BP29" s="460"/>
      <c r="BQ29" s="460"/>
      <c r="BR29" s="460"/>
      <c r="BS29" s="460"/>
      <c r="BT29" s="460"/>
      <c r="BU29" s="461"/>
      <c r="BV29" s="459">
        <v>477302</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194</v>
      </c>
      <c r="X30" s="427"/>
      <c r="Y30" s="427"/>
      <c r="Z30" s="427"/>
      <c r="AA30" s="427"/>
      <c r="AB30" s="427"/>
      <c r="AC30" s="427"/>
      <c r="AD30" s="427"/>
      <c r="AE30" s="427"/>
      <c r="AF30" s="427"/>
      <c r="AG30" s="428"/>
      <c r="AH30" s="429">
        <v>98.8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1995050</v>
      </c>
      <c r="BO30" s="494"/>
      <c r="BP30" s="494"/>
      <c r="BQ30" s="494"/>
      <c r="BR30" s="494"/>
      <c r="BS30" s="494"/>
      <c r="BT30" s="494"/>
      <c r="BU30" s="495"/>
      <c r="BV30" s="493">
        <v>1973345</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195</v>
      </c>
      <c r="D32" s="418"/>
      <c r="E32" s="418"/>
      <c r="F32" s="418"/>
      <c r="G32" s="418"/>
      <c r="H32" s="418"/>
      <c r="I32" s="418"/>
      <c r="J32" s="418"/>
      <c r="K32" s="418"/>
      <c r="L32" s="418"/>
      <c r="M32" s="418"/>
      <c r="N32" s="418"/>
      <c r="O32" s="418"/>
      <c r="P32" s="418"/>
      <c r="Q32" s="418"/>
      <c r="R32" s="418"/>
      <c r="S32" s="418"/>
      <c r="U32" s="419" t="s">
        <v>196</v>
      </c>
      <c r="V32" s="419"/>
      <c r="W32" s="419"/>
      <c r="X32" s="419"/>
      <c r="Y32" s="419"/>
      <c r="Z32" s="419"/>
      <c r="AA32" s="419"/>
      <c r="AB32" s="419"/>
      <c r="AC32" s="419"/>
      <c r="AD32" s="419"/>
      <c r="AE32" s="419"/>
      <c r="AF32" s="419"/>
      <c r="AG32" s="419"/>
      <c r="AH32" s="419"/>
      <c r="AI32" s="419"/>
      <c r="AJ32" s="419"/>
      <c r="AK32" s="419"/>
      <c r="AM32" s="419" t="s">
        <v>197</v>
      </c>
      <c r="AN32" s="419"/>
      <c r="AO32" s="419"/>
      <c r="AP32" s="419"/>
      <c r="AQ32" s="419"/>
      <c r="AR32" s="419"/>
      <c r="AS32" s="419"/>
      <c r="AT32" s="419"/>
      <c r="AU32" s="419"/>
      <c r="AV32" s="419"/>
      <c r="AW32" s="419"/>
      <c r="AX32" s="419"/>
      <c r="AY32" s="419"/>
      <c r="AZ32" s="419"/>
      <c r="BA32" s="419"/>
      <c r="BB32" s="419"/>
      <c r="BC32" s="419"/>
      <c r="BE32" s="419" t="s">
        <v>198</v>
      </c>
      <c r="BF32" s="419"/>
      <c r="BG32" s="419"/>
      <c r="BH32" s="419"/>
      <c r="BI32" s="419"/>
      <c r="BJ32" s="419"/>
      <c r="BK32" s="419"/>
      <c r="BL32" s="419"/>
      <c r="BM32" s="419"/>
      <c r="BN32" s="419"/>
      <c r="BO32" s="419"/>
      <c r="BP32" s="419"/>
      <c r="BQ32" s="419"/>
      <c r="BR32" s="419"/>
      <c r="BS32" s="419"/>
      <c r="BT32" s="419"/>
      <c r="BU32" s="419"/>
      <c r="BW32" s="419" t="s">
        <v>199</v>
      </c>
      <c r="BX32" s="419"/>
      <c r="BY32" s="419"/>
      <c r="BZ32" s="419"/>
      <c r="CA32" s="419"/>
      <c r="CB32" s="419"/>
      <c r="CC32" s="419"/>
      <c r="CD32" s="419"/>
      <c r="CE32" s="419"/>
      <c r="CF32" s="419"/>
      <c r="CG32" s="419"/>
      <c r="CH32" s="419"/>
      <c r="CI32" s="419"/>
      <c r="CJ32" s="419"/>
      <c r="CK32" s="419"/>
      <c r="CL32" s="419"/>
      <c r="CM32" s="419"/>
      <c r="CO32" s="419" t="s">
        <v>200</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201</v>
      </c>
      <c r="D33" s="411"/>
      <c r="E33" s="410" t="s">
        <v>202</v>
      </c>
      <c r="F33" s="410"/>
      <c r="G33" s="410"/>
      <c r="H33" s="410"/>
      <c r="I33" s="410"/>
      <c r="J33" s="410"/>
      <c r="K33" s="410"/>
      <c r="L33" s="410"/>
      <c r="M33" s="410"/>
      <c r="N33" s="410"/>
      <c r="O33" s="410"/>
      <c r="P33" s="410"/>
      <c r="Q33" s="410"/>
      <c r="R33" s="410"/>
      <c r="S33" s="410"/>
      <c r="T33" s="203"/>
      <c r="U33" s="411" t="s">
        <v>201</v>
      </c>
      <c r="V33" s="411"/>
      <c r="W33" s="410" t="s">
        <v>203</v>
      </c>
      <c r="X33" s="410"/>
      <c r="Y33" s="410"/>
      <c r="Z33" s="410"/>
      <c r="AA33" s="410"/>
      <c r="AB33" s="410"/>
      <c r="AC33" s="410"/>
      <c r="AD33" s="410"/>
      <c r="AE33" s="410"/>
      <c r="AF33" s="410"/>
      <c r="AG33" s="410"/>
      <c r="AH33" s="410"/>
      <c r="AI33" s="410"/>
      <c r="AJ33" s="410"/>
      <c r="AK33" s="410"/>
      <c r="AL33" s="203"/>
      <c r="AM33" s="411" t="s">
        <v>201</v>
      </c>
      <c r="AN33" s="411"/>
      <c r="AO33" s="410" t="s">
        <v>204</v>
      </c>
      <c r="AP33" s="410"/>
      <c r="AQ33" s="410"/>
      <c r="AR33" s="410"/>
      <c r="AS33" s="410"/>
      <c r="AT33" s="410"/>
      <c r="AU33" s="410"/>
      <c r="AV33" s="410"/>
      <c r="AW33" s="410"/>
      <c r="AX33" s="410"/>
      <c r="AY33" s="410"/>
      <c r="AZ33" s="410"/>
      <c r="BA33" s="410"/>
      <c r="BB33" s="410"/>
      <c r="BC33" s="410"/>
      <c r="BD33" s="204"/>
      <c r="BE33" s="410" t="s">
        <v>205</v>
      </c>
      <c r="BF33" s="410"/>
      <c r="BG33" s="410" t="s">
        <v>206</v>
      </c>
      <c r="BH33" s="410"/>
      <c r="BI33" s="410"/>
      <c r="BJ33" s="410"/>
      <c r="BK33" s="410"/>
      <c r="BL33" s="410"/>
      <c r="BM33" s="410"/>
      <c r="BN33" s="410"/>
      <c r="BO33" s="410"/>
      <c r="BP33" s="410"/>
      <c r="BQ33" s="410"/>
      <c r="BR33" s="410"/>
      <c r="BS33" s="410"/>
      <c r="BT33" s="410"/>
      <c r="BU33" s="410"/>
      <c r="BV33" s="204"/>
      <c r="BW33" s="411" t="s">
        <v>205</v>
      </c>
      <c r="BX33" s="411"/>
      <c r="BY33" s="410" t="s">
        <v>207</v>
      </c>
      <c r="BZ33" s="410"/>
      <c r="CA33" s="410"/>
      <c r="CB33" s="410"/>
      <c r="CC33" s="410"/>
      <c r="CD33" s="410"/>
      <c r="CE33" s="410"/>
      <c r="CF33" s="410"/>
      <c r="CG33" s="410"/>
      <c r="CH33" s="410"/>
      <c r="CI33" s="410"/>
      <c r="CJ33" s="410"/>
      <c r="CK33" s="410"/>
      <c r="CL33" s="410"/>
      <c r="CM33" s="410"/>
      <c r="CN33" s="203"/>
      <c r="CO33" s="411" t="s">
        <v>208</v>
      </c>
      <c r="CP33" s="411"/>
      <c r="CQ33" s="410" t="s">
        <v>209</v>
      </c>
      <c r="CR33" s="410"/>
      <c r="CS33" s="410"/>
      <c r="CT33" s="410"/>
      <c r="CU33" s="410"/>
      <c r="CV33" s="410"/>
      <c r="CW33" s="410"/>
      <c r="CX33" s="410"/>
      <c r="CY33" s="410"/>
      <c r="CZ33" s="410"/>
      <c r="DA33" s="410"/>
      <c r="DB33" s="410"/>
      <c r="DC33" s="410"/>
      <c r="DD33" s="410"/>
      <c r="DE33" s="410"/>
      <c r="DF33" s="203"/>
      <c r="DG33" s="409" t="s">
        <v>210</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4</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IF('各会計、関係団体の財政状況及び健全化判断比率'!B30="","",'各会計、関係団体の財政状況及び健全化判断比率'!B30)</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福岡県市町村消防団員等公務災害補償組合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公共施設公益施設整備拡充基金特別会計</v>
      </c>
      <c r="F35" s="408"/>
      <c r="G35" s="408"/>
      <c r="H35" s="408"/>
      <c r="I35" s="408"/>
      <c r="J35" s="408"/>
      <c r="K35" s="408"/>
      <c r="L35" s="408"/>
      <c r="M35" s="408"/>
      <c r="N35" s="408"/>
      <c r="O35" s="408"/>
      <c r="P35" s="408"/>
      <c r="Q35" s="408"/>
      <c r="R35" s="408"/>
      <c r="S35" s="408"/>
      <c r="T35" s="178"/>
      <c r="U35" s="407">
        <f>IF(W35="","",U34+1)</f>
        <v>5</v>
      </c>
      <c r="V35" s="407"/>
      <c r="W35" s="408" t="str">
        <f>IF('各会計、関係団体の財政状況及び健全化判断比率'!B29="","",'各会計、関係団体の財政状況及び健全化判断比率'!B29)</f>
        <v>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IF('各会計、関係団体の財政状況及び健全化判断比率'!B31="","",'各会計、関係団体の財政状況及び健全化判断比率'!B31)</f>
        <v>流域関連公共下水道事業会計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福岡県市町村職員退職手当組合（一般会計）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f>IF(E36="","",C35+1)</f>
        <v>3</v>
      </c>
      <c r="D36" s="407"/>
      <c r="E36" s="408" t="str">
        <f>IF('各会計、関係団体の財政状況及び健全化判断比率'!B9="","",'各会計、関係団体の財政状況及び健全化判断比率'!B9)</f>
        <v>住宅新築資金等貸付事業特別会計</v>
      </c>
      <c r="F36" s="408"/>
      <c r="G36" s="408"/>
      <c r="H36" s="408"/>
      <c r="I36" s="408"/>
      <c r="J36" s="408"/>
      <c r="K36" s="408"/>
      <c r="L36" s="408"/>
      <c r="M36" s="408"/>
      <c r="N36" s="408"/>
      <c r="O36" s="408"/>
      <c r="P36" s="408"/>
      <c r="Q36" s="408"/>
      <c r="R36" s="408"/>
      <c r="S36" s="408"/>
      <c r="T36" s="178"/>
      <c r="U36" s="407" t="str">
        <f t="shared" ref="U36:U43" si="4">IF(W36="","",U35+1)</f>
        <v/>
      </c>
      <c r="V36" s="407"/>
      <c r="W36" s="408"/>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福岡県市町村職員退職手当組合（基金特別会計）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福岡県自治会館管理組合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糟屋郡自治会館組合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糟屋郡篠栗町外一市五町財産組合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北筑昇華苑組合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粕屋南部消防組合（一般会計）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粕屋南部消防組合（粕屋中南部休日診療所事業特別会計）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17</v>
      </c>
      <c r="BX43" s="407"/>
      <c r="BY43" s="408" t="str">
        <f>IF('各会計、関係団体の財政状況及び健全化判断比率'!B77="","",'各会計、関係団体の財政状況及び健全化判断比率'!B77)</f>
        <v>福岡地区水道企業団</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211</v>
      </c>
      <c r="E46" s="404" t="s">
        <v>212</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213</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214</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215</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216</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217</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218</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0" t="s">
        <v>634</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16" t="s">
        <v>544</v>
      </c>
      <c r="D34" s="1216"/>
      <c r="E34" s="1217"/>
      <c r="F34" s="32">
        <v>21.95</v>
      </c>
      <c r="G34" s="33">
        <v>22.11</v>
      </c>
      <c r="H34" s="33">
        <v>22.16</v>
      </c>
      <c r="I34" s="33">
        <v>21.09</v>
      </c>
      <c r="J34" s="34">
        <v>20.28</v>
      </c>
      <c r="K34" s="22"/>
      <c r="L34" s="22"/>
      <c r="M34" s="22"/>
      <c r="N34" s="22"/>
      <c r="O34" s="22"/>
      <c r="P34" s="22"/>
    </row>
    <row r="35" spans="1:16" ht="39" customHeight="1">
      <c r="A35" s="22"/>
      <c r="B35" s="35"/>
      <c r="C35" s="1210" t="s">
        <v>545</v>
      </c>
      <c r="D35" s="1211"/>
      <c r="E35" s="1212"/>
      <c r="F35" s="36">
        <v>5.8</v>
      </c>
      <c r="G35" s="37">
        <v>5.92</v>
      </c>
      <c r="H35" s="37">
        <v>3.81</v>
      </c>
      <c r="I35" s="37">
        <v>9.24</v>
      </c>
      <c r="J35" s="38">
        <v>13.66</v>
      </c>
      <c r="K35" s="22"/>
      <c r="L35" s="22"/>
      <c r="M35" s="22"/>
      <c r="N35" s="22"/>
      <c r="O35" s="22"/>
      <c r="P35" s="22"/>
    </row>
    <row r="36" spans="1:16" ht="39" customHeight="1">
      <c r="A36" s="22"/>
      <c r="B36" s="35"/>
      <c r="C36" s="1210" t="s">
        <v>546</v>
      </c>
      <c r="D36" s="1211"/>
      <c r="E36" s="1212"/>
      <c r="F36" s="36">
        <v>7.69</v>
      </c>
      <c r="G36" s="37">
        <v>8.3800000000000008</v>
      </c>
      <c r="H36" s="37">
        <v>9.19</v>
      </c>
      <c r="I36" s="37">
        <v>9.4499999999999993</v>
      </c>
      <c r="J36" s="38">
        <v>10.039999999999999</v>
      </c>
      <c r="K36" s="22"/>
      <c r="L36" s="22"/>
      <c r="M36" s="22"/>
      <c r="N36" s="22"/>
      <c r="O36" s="22"/>
      <c r="P36" s="22"/>
    </row>
    <row r="37" spans="1:16" ht="39" customHeight="1">
      <c r="A37" s="22"/>
      <c r="B37" s="35"/>
      <c r="C37" s="1210" t="s">
        <v>547</v>
      </c>
      <c r="D37" s="1211"/>
      <c r="E37" s="1212"/>
      <c r="F37" s="36" t="s">
        <v>548</v>
      </c>
      <c r="G37" s="37" t="s">
        <v>549</v>
      </c>
      <c r="H37" s="37">
        <v>0.48</v>
      </c>
      <c r="I37" s="37">
        <v>0.44</v>
      </c>
      <c r="J37" s="38">
        <v>1.55</v>
      </c>
      <c r="K37" s="22"/>
      <c r="L37" s="22"/>
      <c r="M37" s="22"/>
      <c r="N37" s="22"/>
      <c r="O37" s="22"/>
      <c r="P37" s="22"/>
    </row>
    <row r="38" spans="1:16" ht="39" customHeight="1">
      <c r="A38" s="22"/>
      <c r="B38" s="35"/>
      <c r="C38" s="1210" t="s">
        <v>550</v>
      </c>
      <c r="D38" s="1211"/>
      <c r="E38" s="1212"/>
      <c r="F38" s="36">
        <v>0.28999999999999998</v>
      </c>
      <c r="G38" s="37">
        <v>0.31</v>
      </c>
      <c r="H38" s="37">
        <v>0.31</v>
      </c>
      <c r="I38" s="37">
        <v>0.28999999999999998</v>
      </c>
      <c r="J38" s="38">
        <v>0.28999999999999998</v>
      </c>
      <c r="K38" s="22"/>
      <c r="L38" s="22"/>
      <c r="M38" s="22"/>
      <c r="N38" s="22"/>
      <c r="O38" s="22"/>
      <c r="P38" s="22"/>
    </row>
    <row r="39" spans="1:16" ht="39" customHeight="1">
      <c r="A39" s="22"/>
      <c r="B39" s="35"/>
      <c r="C39" s="1210" t="s">
        <v>551</v>
      </c>
      <c r="D39" s="1211"/>
      <c r="E39" s="1212"/>
      <c r="F39" s="36">
        <v>0</v>
      </c>
      <c r="G39" s="37">
        <v>0</v>
      </c>
      <c r="H39" s="37">
        <v>0</v>
      </c>
      <c r="I39" s="37">
        <v>0</v>
      </c>
      <c r="J39" s="38">
        <v>0</v>
      </c>
      <c r="K39" s="22"/>
      <c r="L39" s="22"/>
      <c r="M39" s="22"/>
      <c r="N39" s="22"/>
      <c r="O39" s="22"/>
      <c r="P39" s="22"/>
    </row>
    <row r="40" spans="1:16" ht="39" customHeight="1">
      <c r="A40" s="22"/>
      <c r="B40" s="35"/>
      <c r="C40" s="1210" t="s">
        <v>552</v>
      </c>
      <c r="D40" s="1211"/>
      <c r="E40" s="1212"/>
      <c r="F40" s="36">
        <v>0.14000000000000001</v>
      </c>
      <c r="G40" s="37">
        <v>0.14000000000000001</v>
      </c>
      <c r="H40" s="37">
        <v>0.14000000000000001</v>
      </c>
      <c r="I40" s="37">
        <v>0.13</v>
      </c>
      <c r="J40" s="38">
        <v>0</v>
      </c>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553</v>
      </c>
      <c r="D42" s="1211"/>
      <c r="E42" s="1212"/>
      <c r="F42" s="36" t="s">
        <v>497</v>
      </c>
      <c r="G42" s="37" t="s">
        <v>497</v>
      </c>
      <c r="H42" s="37" t="s">
        <v>497</v>
      </c>
      <c r="I42" s="37" t="s">
        <v>497</v>
      </c>
      <c r="J42" s="38" t="s">
        <v>497</v>
      </c>
      <c r="K42" s="22"/>
      <c r="L42" s="22"/>
      <c r="M42" s="22"/>
      <c r="N42" s="22"/>
      <c r="O42" s="22"/>
      <c r="P42" s="22"/>
    </row>
    <row r="43" spans="1:16" ht="39" customHeight="1" thickBot="1">
      <c r="A43" s="22"/>
      <c r="B43" s="40"/>
      <c r="C43" s="1213" t="s">
        <v>554</v>
      </c>
      <c r="D43" s="1214"/>
      <c r="E43" s="1215"/>
      <c r="F43" s="41" t="s">
        <v>497</v>
      </c>
      <c r="G43" s="42" t="s">
        <v>497</v>
      </c>
      <c r="H43" s="42" t="s">
        <v>497</v>
      </c>
      <c r="I43" s="42" t="s">
        <v>497</v>
      </c>
      <c r="J43" s="43" t="s">
        <v>497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zX4568iGSOHEZzLMjcp/HU9bDoenVjemopmNQVhw2F6/fz0t5sfqoaNn4BrmuXzWTfZH+HZCIsg7kRAZmUZtKQ==" saltValue="e9OGHL6Aw1D08CncYwl4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M56" sqref="M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6" t="s">
        <v>10</v>
      </c>
      <c r="C45" s="1237"/>
      <c r="D45" s="58"/>
      <c r="E45" s="1242" t="s">
        <v>11</v>
      </c>
      <c r="F45" s="1242"/>
      <c r="G45" s="1242"/>
      <c r="H45" s="1242"/>
      <c r="I45" s="1242"/>
      <c r="J45" s="1243"/>
      <c r="K45" s="59">
        <v>1096</v>
      </c>
      <c r="L45" s="60">
        <v>1082</v>
      </c>
      <c r="M45" s="60">
        <v>1112</v>
      </c>
      <c r="N45" s="60">
        <v>1127</v>
      </c>
      <c r="O45" s="61">
        <v>1165</v>
      </c>
      <c r="P45" s="48"/>
      <c r="Q45" s="48"/>
      <c r="R45" s="48"/>
      <c r="S45" s="48"/>
      <c r="T45" s="48"/>
      <c r="U45" s="48"/>
    </row>
    <row r="46" spans="1:21" ht="30.75" customHeight="1">
      <c r="A46" s="48"/>
      <c r="B46" s="1238"/>
      <c r="C46" s="1239"/>
      <c r="D46" s="62"/>
      <c r="E46" s="1220" t="s">
        <v>12</v>
      </c>
      <c r="F46" s="1220"/>
      <c r="G46" s="1220"/>
      <c r="H46" s="1220"/>
      <c r="I46" s="1220"/>
      <c r="J46" s="1221"/>
      <c r="K46" s="63" t="s">
        <v>497</v>
      </c>
      <c r="L46" s="64" t="s">
        <v>497</v>
      </c>
      <c r="M46" s="64" t="s">
        <v>497</v>
      </c>
      <c r="N46" s="64" t="s">
        <v>497</v>
      </c>
      <c r="O46" s="65" t="s">
        <v>497</v>
      </c>
      <c r="P46" s="48"/>
      <c r="Q46" s="48"/>
      <c r="R46" s="48"/>
      <c r="S46" s="48"/>
      <c r="T46" s="48"/>
      <c r="U46" s="48"/>
    </row>
    <row r="47" spans="1:21" ht="30.75" customHeight="1">
      <c r="A47" s="48"/>
      <c r="B47" s="1238"/>
      <c r="C47" s="1239"/>
      <c r="D47" s="62"/>
      <c r="E47" s="1220" t="s">
        <v>13</v>
      </c>
      <c r="F47" s="1220"/>
      <c r="G47" s="1220"/>
      <c r="H47" s="1220"/>
      <c r="I47" s="1220"/>
      <c r="J47" s="1221"/>
      <c r="K47" s="63" t="s">
        <v>497</v>
      </c>
      <c r="L47" s="64" t="s">
        <v>497</v>
      </c>
      <c r="M47" s="64" t="s">
        <v>497</v>
      </c>
      <c r="N47" s="64" t="s">
        <v>497</v>
      </c>
      <c r="O47" s="65" t="s">
        <v>497</v>
      </c>
      <c r="P47" s="48"/>
      <c r="Q47" s="48"/>
      <c r="R47" s="48"/>
      <c r="S47" s="48"/>
      <c r="T47" s="48"/>
      <c r="U47" s="48"/>
    </row>
    <row r="48" spans="1:21" ht="30.75" customHeight="1">
      <c r="A48" s="48"/>
      <c r="B48" s="1238"/>
      <c r="C48" s="1239"/>
      <c r="D48" s="62"/>
      <c r="E48" s="1220" t="s">
        <v>14</v>
      </c>
      <c r="F48" s="1220"/>
      <c r="G48" s="1220"/>
      <c r="H48" s="1220"/>
      <c r="I48" s="1220"/>
      <c r="J48" s="1221"/>
      <c r="K48" s="63">
        <v>413</v>
      </c>
      <c r="L48" s="64">
        <v>396</v>
      </c>
      <c r="M48" s="64">
        <v>404</v>
      </c>
      <c r="N48" s="64">
        <v>372</v>
      </c>
      <c r="O48" s="65">
        <v>333</v>
      </c>
      <c r="P48" s="48"/>
      <c r="Q48" s="48"/>
      <c r="R48" s="48"/>
      <c r="S48" s="48"/>
      <c r="T48" s="48"/>
      <c r="U48" s="48"/>
    </row>
    <row r="49" spans="1:21" ht="30.75" customHeight="1">
      <c r="A49" s="48"/>
      <c r="B49" s="1238"/>
      <c r="C49" s="1239"/>
      <c r="D49" s="62"/>
      <c r="E49" s="1220" t="s">
        <v>15</v>
      </c>
      <c r="F49" s="1220"/>
      <c r="G49" s="1220"/>
      <c r="H49" s="1220"/>
      <c r="I49" s="1220"/>
      <c r="J49" s="1221"/>
      <c r="K49" s="63">
        <v>1</v>
      </c>
      <c r="L49" s="64" t="s">
        <v>497</v>
      </c>
      <c r="M49" s="64">
        <v>1</v>
      </c>
      <c r="N49" s="64">
        <v>1</v>
      </c>
      <c r="O49" s="65" t="s">
        <v>497</v>
      </c>
      <c r="P49" s="48"/>
      <c r="Q49" s="48"/>
      <c r="R49" s="48"/>
      <c r="S49" s="48"/>
      <c r="T49" s="48"/>
      <c r="U49" s="48"/>
    </row>
    <row r="50" spans="1:21" ht="30.75" customHeight="1">
      <c r="A50" s="48"/>
      <c r="B50" s="1238"/>
      <c r="C50" s="1239"/>
      <c r="D50" s="62"/>
      <c r="E50" s="1220" t="s">
        <v>16</v>
      </c>
      <c r="F50" s="1220"/>
      <c r="G50" s="1220"/>
      <c r="H50" s="1220"/>
      <c r="I50" s="1220"/>
      <c r="J50" s="1221"/>
      <c r="K50" s="63">
        <v>84</v>
      </c>
      <c r="L50" s="64">
        <v>101</v>
      </c>
      <c r="M50" s="64">
        <v>101</v>
      </c>
      <c r="N50" s="64">
        <v>100</v>
      </c>
      <c r="O50" s="65">
        <v>82</v>
      </c>
      <c r="P50" s="48"/>
      <c r="Q50" s="48"/>
      <c r="R50" s="48"/>
      <c r="S50" s="48"/>
      <c r="T50" s="48"/>
      <c r="U50" s="48"/>
    </row>
    <row r="51" spans="1:21" ht="30.75" customHeight="1">
      <c r="A51" s="48"/>
      <c r="B51" s="1240"/>
      <c r="C51" s="1241"/>
      <c r="D51" s="66"/>
      <c r="E51" s="1220" t="s">
        <v>17</v>
      </c>
      <c r="F51" s="1220"/>
      <c r="G51" s="1220"/>
      <c r="H51" s="1220"/>
      <c r="I51" s="1220"/>
      <c r="J51" s="1221"/>
      <c r="K51" s="63" t="s">
        <v>497</v>
      </c>
      <c r="L51" s="64" t="s">
        <v>497</v>
      </c>
      <c r="M51" s="64" t="s">
        <v>497</v>
      </c>
      <c r="N51" s="64" t="s">
        <v>497</v>
      </c>
      <c r="O51" s="65" t="s">
        <v>497</v>
      </c>
      <c r="P51" s="48"/>
      <c r="Q51" s="48"/>
      <c r="R51" s="48"/>
      <c r="S51" s="48"/>
      <c r="T51" s="48"/>
      <c r="U51" s="48"/>
    </row>
    <row r="52" spans="1:21" ht="30.75" customHeight="1">
      <c r="A52" s="48"/>
      <c r="B52" s="1218" t="s">
        <v>18</v>
      </c>
      <c r="C52" s="1219"/>
      <c r="D52" s="66"/>
      <c r="E52" s="1220" t="s">
        <v>19</v>
      </c>
      <c r="F52" s="1220"/>
      <c r="G52" s="1220"/>
      <c r="H52" s="1220"/>
      <c r="I52" s="1220"/>
      <c r="J52" s="1221"/>
      <c r="K52" s="63">
        <v>1150</v>
      </c>
      <c r="L52" s="64">
        <v>1147</v>
      </c>
      <c r="M52" s="64">
        <v>1138</v>
      </c>
      <c r="N52" s="64">
        <v>1173</v>
      </c>
      <c r="O52" s="65">
        <v>1190</v>
      </c>
      <c r="P52" s="48"/>
      <c r="Q52" s="48"/>
      <c r="R52" s="48"/>
      <c r="S52" s="48"/>
      <c r="T52" s="48"/>
      <c r="U52" s="48"/>
    </row>
    <row r="53" spans="1:21" ht="30.75" customHeight="1" thickBot="1">
      <c r="A53" s="48"/>
      <c r="B53" s="1222" t="s">
        <v>20</v>
      </c>
      <c r="C53" s="1223"/>
      <c r="D53" s="67"/>
      <c r="E53" s="1224" t="s">
        <v>21</v>
      </c>
      <c r="F53" s="1224"/>
      <c r="G53" s="1224"/>
      <c r="H53" s="1224"/>
      <c r="I53" s="1224"/>
      <c r="J53" s="1225"/>
      <c r="K53" s="68">
        <v>444</v>
      </c>
      <c r="L53" s="69">
        <v>432</v>
      </c>
      <c r="M53" s="69">
        <v>480</v>
      </c>
      <c r="N53" s="69">
        <v>427</v>
      </c>
      <c r="O53" s="70">
        <v>390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555</v>
      </c>
      <c r="P55" s="48"/>
      <c r="Q55" s="48"/>
      <c r="R55" s="48"/>
      <c r="S55" s="48"/>
      <c r="T55" s="48"/>
      <c r="U55" s="48"/>
    </row>
    <row r="56" spans="1:21" ht="31.5" customHeight="1" thickBot="1">
      <c r="A56" s="48"/>
      <c r="B56" s="76"/>
      <c r="C56" s="77"/>
      <c r="D56" s="77"/>
      <c r="E56" s="78"/>
      <c r="F56" s="78"/>
      <c r="G56" s="78"/>
      <c r="H56" s="78"/>
      <c r="I56" s="78"/>
      <c r="J56" s="79" t="s">
        <v>2</v>
      </c>
      <c r="K56" s="80" t="s">
        <v>556</v>
      </c>
      <c r="L56" s="81" t="s">
        <v>557</v>
      </c>
      <c r="M56" s="81" t="s">
        <v>558</v>
      </c>
      <c r="N56" s="81" t="s">
        <v>559</v>
      </c>
      <c r="O56" s="82" t="s">
        <v>560</v>
      </c>
      <c r="P56" s="48"/>
      <c r="Q56" s="48"/>
      <c r="R56" s="48"/>
      <c r="S56" s="48"/>
      <c r="T56" s="48"/>
      <c r="U56" s="48"/>
    </row>
    <row r="57" spans="1:21" ht="31.5" customHeight="1">
      <c r="B57" s="1226" t="s">
        <v>24</v>
      </c>
      <c r="C57" s="1227"/>
      <c r="D57" s="1230" t="s">
        <v>25</v>
      </c>
      <c r="E57" s="1231"/>
      <c r="F57" s="1231"/>
      <c r="G57" s="1231"/>
      <c r="H57" s="1231"/>
      <c r="I57" s="1231"/>
      <c r="J57" s="1232"/>
      <c r="K57" s="83" t="s">
        <v>587</v>
      </c>
      <c r="L57" s="84" t="s">
        <v>587</v>
      </c>
      <c r="M57" s="84" t="s">
        <v>587</v>
      </c>
      <c r="N57" s="84" t="s">
        <v>588</v>
      </c>
      <c r="O57" s="85" t="s">
        <v>587</v>
      </c>
    </row>
    <row r="58" spans="1:21" ht="31.5" customHeight="1" thickBot="1">
      <c r="B58" s="1228"/>
      <c r="C58" s="1229"/>
      <c r="D58" s="1233" t="s">
        <v>26</v>
      </c>
      <c r="E58" s="1234"/>
      <c r="F58" s="1234"/>
      <c r="G58" s="1234"/>
      <c r="H58" s="1234"/>
      <c r="I58" s="1234"/>
      <c r="J58" s="1235"/>
      <c r="K58" s="86" t="s">
        <v>589</v>
      </c>
      <c r="L58" s="87" t="s">
        <v>587</v>
      </c>
      <c r="M58" s="87" t="s">
        <v>587</v>
      </c>
      <c r="N58" s="87" t="s">
        <v>587</v>
      </c>
      <c r="O58" s="88" t="s">
        <v>587</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2CFnFH+dx0Vt0IHJebszCKzA358/G2mxMj9PKWbA7nog78PGWFRkEF0ZKP78X5IjIxEjusZbbOPNNcj8kVXNg==" saltValue="2jDdK+wD6Vgi0slQnvMS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538</v>
      </c>
      <c r="J40" s="100" t="s">
        <v>539</v>
      </c>
      <c r="K40" s="100" t="s">
        <v>540</v>
      </c>
      <c r="L40" s="100" t="s">
        <v>541</v>
      </c>
      <c r="M40" s="101" t="s">
        <v>542</v>
      </c>
    </row>
    <row r="41" spans="2:13" ht="27.75" customHeight="1">
      <c r="B41" s="1256" t="s">
        <v>29</v>
      </c>
      <c r="C41" s="1257"/>
      <c r="D41" s="102"/>
      <c r="E41" s="1258" t="s">
        <v>30</v>
      </c>
      <c r="F41" s="1258"/>
      <c r="G41" s="1258"/>
      <c r="H41" s="1259"/>
      <c r="I41" s="351">
        <v>11940</v>
      </c>
      <c r="J41" s="352">
        <v>11546</v>
      </c>
      <c r="K41" s="352">
        <v>11189</v>
      </c>
      <c r="L41" s="352">
        <v>10802</v>
      </c>
      <c r="M41" s="353">
        <v>10297</v>
      </c>
    </row>
    <row r="42" spans="2:13" ht="27.75" customHeight="1">
      <c r="B42" s="1246"/>
      <c r="C42" s="1247"/>
      <c r="D42" s="103"/>
      <c r="E42" s="1250" t="s">
        <v>31</v>
      </c>
      <c r="F42" s="1250"/>
      <c r="G42" s="1250"/>
      <c r="H42" s="1251"/>
      <c r="I42" s="354" t="s">
        <v>497</v>
      </c>
      <c r="J42" s="355" t="s">
        <v>497</v>
      </c>
      <c r="K42" s="355" t="s">
        <v>497</v>
      </c>
      <c r="L42" s="355" t="s">
        <v>497</v>
      </c>
      <c r="M42" s="356" t="s">
        <v>497</v>
      </c>
    </row>
    <row r="43" spans="2:13" ht="27.75" customHeight="1">
      <c r="B43" s="1246"/>
      <c r="C43" s="1247"/>
      <c r="D43" s="103"/>
      <c r="E43" s="1250" t="s">
        <v>32</v>
      </c>
      <c r="F43" s="1250"/>
      <c r="G43" s="1250"/>
      <c r="H43" s="1251"/>
      <c r="I43" s="354">
        <v>6254</v>
      </c>
      <c r="J43" s="355">
        <v>5824</v>
      </c>
      <c r="K43" s="355">
        <v>5464</v>
      </c>
      <c r="L43" s="355">
        <v>5050</v>
      </c>
      <c r="M43" s="356">
        <v>4610</v>
      </c>
    </row>
    <row r="44" spans="2:13" ht="27.75" customHeight="1">
      <c r="B44" s="1246"/>
      <c r="C44" s="1247"/>
      <c r="D44" s="103"/>
      <c r="E44" s="1250" t="s">
        <v>33</v>
      </c>
      <c r="F44" s="1250"/>
      <c r="G44" s="1250"/>
      <c r="H44" s="1251"/>
      <c r="I44" s="354">
        <v>592</v>
      </c>
      <c r="J44" s="355">
        <v>512</v>
      </c>
      <c r="K44" s="355">
        <v>418</v>
      </c>
      <c r="L44" s="355">
        <v>337</v>
      </c>
      <c r="M44" s="356">
        <v>271</v>
      </c>
    </row>
    <row r="45" spans="2:13" ht="27.75" customHeight="1">
      <c r="B45" s="1246"/>
      <c r="C45" s="1247"/>
      <c r="D45" s="103"/>
      <c r="E45" s="1250" t="s">
        <v>34</v>
      </c>
      <c r="F45" s="1250"/>
      <c r="G45" s="1250"/>
      <c r="H45" s="1251"/>
      <c r="I45" s="354">
        <v>1065</v>
      </c>
      <c r="J45" s="355">
        <v>853</v>
      </c>
      <c r="K45" s="355">
        <v>797</v>
      </c>
      <c r="L45" s="355">
        <v>669</v>
      </c>
      <c r="M45" s="356">
        <v>538</v>
      </c>
    </row>
    <row r="46" spans="2:13" ht="27.75" customHeight="1">
      <c r="B46" s="1246"/>
      <c r="C46" s="1247"/>
      <c r="D46" s="104"/>
      <c r="E46" s="1250" t="s">
        <v>35</v>
      </c>
      <c r="F46" s="1250"/>
      <c r="G46" s="1250"/>
      <c r="H46" s="1251"/>
      <c r="I46" s="354" t="s">
        <v>497</v>
      </c>
      <c r="J46" s="355" t="s">
        <v>497</v>
      </c>
      <c r="K46" s="355" t="s">
        <v>497</v>
      </c>
      <c r="L46" s="355" t="s">
        <v>497</v>
      </c>
      <c r="M46" s="356" t="s">
        <v>497</v>
      </c>
    </row>
    <row r="47" spans="2:13" ht="27.75" customHeight="1">
      <c r="B47" s="1246"/>
      <c r="C47" s="1247"/>
      <c r="D47" s="105"/>
      <c r="E47" s="1260" t="s">
        <v>36</v>
      </c>
      <c r="F47" s="1261"/>
      <c r="G47" s="1261"/>
      <c r="H47" s="1262"/>
      <c r="I47" s="354" t="s">
        <v>497</v>
      </c>
      <c r="J47" s="355" t="s">
        <v>497</v>
      </c>
      <c r="K47" s="355" t="s">
        <v>497</v>
      </c>
      <c r="L47" s="355" t="s">
        <v>497</v>
      </c>
      <c r="M47" s="356" t="s">
        <v>497</v>
      </c>
    </row>
    <row r="48" spans="2:13" ht="27.75" customHeight="1">
      <c r="B48" s="1246"/>
      <c r="C48" s="1247"/>
      <c r="D48" s="103"/>
      <c r="E48" s="1250" t="s">
        <v>37</v>
      </c>
      <c r="F48" s="1250"/>
      <c r="G48" s="1250"/>
      <c r="H48" s="1251"/>
      <c r="I48" s="354" t="s">
        <v>497</v>
      </c>
      <c r="J48" s="355" t="s">
        <v>497</v>
      </c>
      <c r="K48" s="355" t="s">
        <v>497</v>
      </c>
      <c r="L48" s="355" t="s">
        <v>497</v>
      </c>
      <c r="M48" s="356" t="s">
        <v>497</v>
      </c>
    </row>
    <row r="49" spans="2:13" ht="27.75" customHeight="1">
      <c r="B49" s="1248"/>
      <c r="C49" s="1249"/>
      <c r="D49" s="103"/>
      <c r="E49" s="1250" t="s">
        <v>38</v>
      </c>
      <c r="F49" s="1250"/>
      <c r="G49" s="1250"/>
      <c r="H49" s="1251"/>
      <c r="I49" s="354" t="s">
        <v>497</v>
      </c>
      <c r="J49" s="355" t="s">
        <v>497</v>
      </c>
      <c r="K49" s="355" t="s">
        <v>497</v>
      </c>
      <c r="L49" s="355" t="s">
        <v>497</v>
      </c>
      <c r="M49" s="356" t="s">
        <v>497</v>
      </c>
    </row>
    <row r="50" spans="2:13" ht="27.75" customHeight="1">
      <c r="B50" s="1244" t="s">
        <v>39</v>
      </c>
      <c r="C50" s="1245"/>
      <c r="D50" s="106"/>
      <c r="E50" s="1250" t="s">
        <v>40</v>
      </c>
      <c r="F50" s="1250"/>
      <c r="G50" s="1250"/>
      <c r="H50" s="1251"/>
      <c r="I50" s="354">
        <v>5372</v>
      </c>
      <c r="J50" s="355">
        <v>5792</v>
      </c>
      <c r="K50" s="355">
        <v>6092</v>
      </c>
      <c r="L50" s="355">
        <v>6128</v>
      </c>
      <c r="M50" s="356">
        <v>6898</v>
      </c>
    </row>
    <row r="51" spans="2:13" ht="27.75" customHeight="1">
      <c r="B51" s="1246"/>
      <c r="C51" s="1247"/>
      <c r="D51" s="103"/>
      <c r="E51" s="1250" t="s">
        <v>41</v>
      </c>
      <c r="F51" s="1250"/>
      <c r="G51" s="1250"/>
      <c r="H51" s="1251"/>
      <c r="I51" s="354">
        <v>1</v>
      </c>
      <c r="J51" s="355">
        <v>1</v>
      </c>
      <c r="K51" s="355">
        <v>1</v>
      </c>
      <c r="L51" s="355">
        <v>1</v>
      </c>
      <c r="M51" s="356">
        <v>1</v>
      </c>
    </row>
    <row r="52" spans="2:13" ht="27.75" customHeight="1">
      <c r="B52" s="1248"/>
      <c r="C52" s="1249"/>
      <c r="D52" s="103"/>
      <c r="E52" s="1250" t="s">
        <v>42</v>
      </c>
      <c r="F52" s="1250"/>
      <c r="G52" s="1250"/>
      <c r="H52" s="1251"/>
      <c r="I52" s="354">
        <v>14814</v>
      </c>
      <c r="J52" s="355">
        <v>14447</v>
      </c>
      <c r="K52" s="355">
        <v>14117</v>
      </c>
      <c r="L52" s="355">
        <v>13644</v>
      </c>
      <c r="M52" s="356">
        <v>13166</v>
      </c>
    </row>
    <row r="53" spans="2:13" ht="27.75" customHeight="1" thickBot="1">
      <c r="B53" s="1252" t="s">
        <v>43</v>
      </c>
      <c r="C53" s="1253"/>
      <c r="D53" s="107"/>
      <c r="E53" s="1254" t="s">
        <v>44</v>
      </c>
      <c r="F53" s="1254"/>
      <c r="G53" s="1254"/>
      <c r="H53" s="1255"/>
      <c r="I53" s="357">
        <v>-336</v>
      </c>
      <c r="J53" s="358">
        <v>-1505</v>
      </c>
      <c r="K53" s="358">
        <v>-2342</v>
      </c>
      <c r="L53" s="358">
        <v>-2917</v>
      </c>
      <c r="M53" s="359">
        <v>-4349</v>
      </c>
    </row>
    <row r="54" spans="2:13" ht="27.75" customHeight="1">
      <c r="B54" s="108" t="s">
        <v>45</v>
      </c>
      <c r="C54" s="109"/>
      <c r="D54" s="109"/>
      <c r="E54" s="110"/>
      <c r="F54" s="110"/>
      <c r="G54" s="110"/>
      <c r="H54" s="110"/>
      <c r="I54" s="111"/>
      <c r="J54" s="111"/>
      <c r="K54" s="111"/>
      <c r="L54" s="111"/>
      <c r="M54" s="111"/>
    </row>
    <row r="55" spans="2:13"/>
  </sheetData>
  <sheetProtection algorithmName="SHA-512" hashValue="0SJVoag0aGExYtBNbnYQJTlbkQGRqwT8MXkT5509SjFMt8ypFNzOlTp4uqfUmcRIuZuEkEKJ4lkh4ZCfgRz3RQ==" saltValue="IN1PBi3ZrForm3bnGgG+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540</v>
      </c>
      <c r="G54" s="116" t="s">
        <v>541</v>
      </c>
      <c r="H54" s="117" t="s">
        <v>542</v>
      </c>
    </row>
    <row r="55" spans="2:8" ht="52.5" customHeight="1">
      <c r="B55" s="118"/>
      <c r="C55" s="1271" t="s">
        <v>47</v>
      </c>
      <c r="D55" s="1271"/>
      <c r="E55" s="1272"/>
      <c r="F55" s="119">
        <v>3834</v>
      </c>
      <c r="G55" s="119">
        <v>3676</v>
      </c>
      <c r="H55" s="120">
        <v>4423</v>
      </c>
    </row>
    <row r="56" spans="2:8" ht="52.5" customHeight="1">
      <c r="B56" s="121"/>
      <c r="C56" s="1273" t="s">
        <v>48</v>
      </c>
      <c r="D56" s="1273"/>
      <c r="E56" s="1274"/>
      <c r="F56" s="122">
        <v>477</v>
      </c>
      <c r="G56" s="122">
        <v>477</v>
      </c>
      <c r="H56" s="123">
        <v>477</v>
      </c>
    </row>
    <row r="57" spans="2:8" ht="53.25" customHeight="1">
      <c r="B57" s="121"/>
      <c r="C57" s="1275" t="s">
        <v>49</v>
      </c>
      <c r="D57" s="1275"/>
      <c r="E57" s="1276"/>
      <c r="F57" s="124">
        <v>1778</v>
      </c>
      <c r="G57" s="124">
        <v>1973</v>
      </c>
      <c r="H57" s="125">
        <v>1995</v>
      </c>
    </row>
    <row r="58" spans="2:8" ht="45.75" customHeight="1">
      <c r="B58" s="126"/>
      <c r="C58" s="1263" t="s">
        <v>590</v>
      </c>
      <c r="D58" s="1264"/>
      <c r="E58" s="1265"/>
      <c r="F58" s="127">
        <v>695</v>
      </c>
      <c r="G58" s="127">
        <v>958</v>
      </c>
      <c r="H58" s="128">
        <v>1070</v>
      </c>
    </row>
    <row r="59" spans="2:8" ht="45.75" customHeight="1">
      <c r="B59" s="126"/>
      <c r="C59" s="1263" t="s">
        <v>591</v>
      </c>
      <c r="D59" s="1264"/>
      <c r="E59" s="1265"/>
      <c r="F59" s="127">
        <v>203</v>
      </c>
      <c r="G59" s="127">
        <v>203</v>
      </c>
      <c r="H59" s="128">
        <v>203</v>
      </c>
    </row>
    <row r="60" spans="2:8" ht="45.75" customHeight="1">
      <c r="B60" s="126"/>
      <c r="C60" s="1263" t="s">
        <v>592</v>
      </c>
      <c r="D60" s="1264"/>
      <c r="E60" s="1265"/>
      <c r="F60" s="127">
        <v>171</v>
      </c>
      <c r="G60" s="127">
        <v>171</v>
      </c>
      <c r="H60" s="128">
        <v>171</v>
      </c>
    </row>
    <row r="61" spans="2:8" ht="45.75" customHeight="1">
      <c r="B61" s="126"/>
      <c r="C61" s="1263" t="s">
        <v>593</v>
      </c>
      <c r="D61" s="1264"/>
      <c r="E61" s="1265"/>
      <c r="F61" s="127">
        <v>209</v>
      </c>
      <c r="G61" s="127">
        <v>201</v>
      </c>
      <c r="H61" s="128">
        <v>166</v>
      </c>
    </row>
    <row r="62" spans="2:8" ht="45.75" customHeight="1" thickBot="1">
      <c r="B62" s="129"/>
      <c r="C62" s="1266" t="s">
        <v>594</v>
      </c>
      <c r="D62" s="1267"/>
      <c r="E62" s="1268"/>
      <c r="F62" s="130">
        <v>138</v>
      </c>
      <c r="G62" s="130">
        <v>138</v>
      </c>
      <c r="H62" s="131">
        <v>137</v>
      </c>
    </row>
    <row r="63" spans="2:8" ht="52.5" customHeight="1" thickBot="1">
      <c r="B63" s="132"/>
      <c r="C63" s="1269" t="s">
        <v>50</v>
      </c>
      <c r="D63" s="1269"/>
      <c r="E63" s="1270"/>
      <c r="F63" s="133">
        <v>6089</v>
      </c>
      <c r="G63" s="133">
        <v>6126</v>
      </c>
      <c r="H63" s="134">
        <v>6895</v>
      </c>
    </row>
    <row r="64" spans="2:8"/>
  </sheetData>
  <sheetProtection algorithmName="SHA-512" hashValue="gcq6Dc+JikIstbXzsDJiXMTdsV1jdn4tvzesztgbD2WrmZBLq5GAmVlMg7x/6dxxXv9y1L8W9LRNW5tbeZPsOA==" saltValue="2LzuzveyuY6Oe5i79d/S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election activeCell="AX16" sqref="AX16"/>
    </sheetView>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635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636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77" t="s">
        <v>637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638</v>
      </c>
    </row>
    <row r="50" spans="1:109">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538</v>
      </c>
      <c r="BQ50" s="1290"/>
      <c r="BR50" s="1290"/>
      <c r="BS50" s="1290"/>
      <c r="BT50" s="1290"/>
      <c r="BU50" s="1290"/>
      <c r="BV50" s="1290"/>
      <c r="BW50" s="1290"/>
      <c r="BX50" s="1290" t="s">
        <v>539</v>
      </c>
      <c r="BY50" s="1290"/>
      <c r="BZ50" s="1290"/>
      <c r="CA50" s="1290"/>
      <c r="CB50" s="1290"/>
      <c r="CC50" s="1290"/>
      <c r="CD50" s="1290"/>
      <c r="CE50" s="1290"/>
      <c r="CF50" s="1290" t="s">
        <v>540</v>
      </c>
      <c r="CG50" s="1290"/>
      <c r="CH50" s="1290"/>
      <c r="CI50" s="1290"/>
      <c r="CJ50" s="1290"/>
      <c r="CK50" s="1290"/>
      <c r="CL50" s="1290"/>
      <c r="CM50" s="1290"/>
      <c r="CN50" s="1290" t="s">
        <v>541</v>
      </c>
      <c r="CO50" s="1290"/>
      <c r="CP50" s="1290"/>
      <c r="CQ50" s="1290"/>
      <c r="CR50" s="1290"/>
      <c r="CS50" s="1290"/>
      <c r="CT50" s="1290"/>
      <c r="CU50" s="1290"/>
      <c r="CV50" s="1290" t="s">
        <v>542</v>
      </c>
      <c r="CW50" s="1290"/>
      <c r="CX50" s="1290"/>
      <c r="CY50" s="1290"/>
      <c r="CZ50" s="1290"/>
      <c r="DA50" s="1290"/>
      <c r="DB50" s="1290"/>
      <c r="DC50" s="1290"/>
    </row>
    <row r="51" spans="1:109" ht="13.5" customHeight="1">
      <c r="B51" s="376"/>
      <c r="G51" s="1296"/>
      <c r="H51" s="1296"/>
      <c r="I51" s="1294"/>
      <c r="J51" s="1294"/>
      <c r="K51" s="1292"/>
      <c r="L51" s="1292"/>
      <c r="M51" s="1292"/>
      <c r="N51" s="1292"/>
      <c r="AM51" s="385"/>
      <c r="AN51" s="1293" t="s">
        <v>639</v>
      </c>
      <c r="AO51" s="1293"/>
      <c r="AP51" s="1293"/>
      <c r="AQ51" s="1293"/>
      <c r="AR51" s="1293"/>
      <c r="AS51" s="1293"/>
      <c r="AT51" s="1293"/>
      <c r="AU51" s="1293"/>
      <c r="AV51" s="1293"/>
      <c r="AW51" s="1293"/>
      <c r="AX51" s="1293"/>
      <c r="AY51" s="1293"/>
      <c r="AZ51" s="1293"/>
      <c r="BA51" s="1293"/>
      <c r="BB51" s="1293" t="s">
        <v>640</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1"/>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641</v>
      </c>
      <c r="BC53" s="1293"/>
      <c r="BD53" s="1293"/>
      <c r="BE53" s="1293"/>
      <c r="BF53" s="1293"/>
      <c r="BG53" s="1293"/>
      <c r="BH53" s="1293"/>
      <c r="BI53" s="1293"/>
      <c r="BJ53" s="1293"/>
      <c r="BK53" s="1293"/>
      <c r="BL53" s="1293"/>
      <c r="BM53" s="1293"/>
      <c r="BN53" s="1293"/>
      <c r="BO53" s="1293"/>
      <c r="BP53" s="1291">
        <v>57.5</v>
      </c>
      <c r="BQ53" s="1291"/>
      <c r="BR53" s="1291"/>
      <c r="BS53" s="1291"/>
      <c r="BT53" s="1291"/>
      <c r="BU53" s="1291"/>
      <c r="BV53" s="1291"/>
      <c r="BW53" s="1291"/>
      <c r="BX53" s="1291">
        <v>59.2</v>
      </c>
      <c r="BY53" s="1291"/>
      <c r="BZ53" s="1291"/>
      <c r="CA53" s="1291"/>
      <c r="CB53" s="1291"/>
      <c r="CC53" s="1291"/>
      <c r="CD53" s="1291"/>
      <c r="CE53" s="1291"/>
      <c r="CF53" s="1291">
        <v>60.3</v>
      </c>
      <c r="CG53" s="1291"/>
      <c r="CH53" s="1291"/>
      <c r="CI53" s="1291"/>
      <c r="CJ53" s="1291"/>
      <c r="CK53" s="1291"/>
      <c r="CL53" s="1291"/>
      <c r="CM53" s="1291"/>
      <c r="CN53" s="1291">
        <v>61.9</v>
      </c>
      <c r="CO53" s="1291"/>
      <c r="CP53" s="1291"/>
      <c r="CQ53" s="1291"/>
      <c r="CR53" s="1291"/>
      <c r="CS53" s="1291"/>
      <c r="CT53" s="1291"/>
      <c r="CU53" s="1291"/>
      <c r="CV53" s="1291">
        <v>63.7</v>
      </c>
      <c r="CW53" s="1291"/>
      <c r="CX53" s="1291"/>
      <c r="CY53" s="1291"/>
      <c r="CZ53" s="1291"/>
      <c r="DA53" s="1291"/>
      <c r="DB53" s="1291"/>
      <c r="DC53" s="1291"/>
    </row>
    <row r="54" spans="1:109">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c r="A55" s="384"/>
      <c r="B55" s="376"/>
      <c r="G55" s="1286"/>
      <c r="H55" s="1286"/>
      <c r="I55" s="1286"/>
      <c r="J55" s="1286"/>
      <c r="K55" s="1292"/>
      <c r="L55" s="1292"/>
      <c r="M55" s="1292"/>
      <c r="N55" s="1292"/>
      <c r="AN55" s="1290" t="s">
        <v>642</v>
      </c>
      <c r="AO55" s="1290"/>
      <c r="AP55" s="1290"/>
      <c r="AQ55" s="1290"/>
      <c r="AR55" s="1290"/>
      <c r="AS55" s="1290"/>
      <c r="AT55" s="1290"/>
      <c r="AU55" s="1290"/>
      <c r="AV55" s="1290"/>
      <c r="AW55" s="1290"/>
      <c r="AX55" s="1290"/>
      <c r="AY55" s="1290"/>
      <c r="AZ55" s="1290"/>
      <c r="BA55" s="1290"/>
      <c r="BB55" s="1293" t="s">
        <v>640</v>
      </c>
      <c r="BC55" s="1293"/>
      <c r="BD55" s="1293"/>
      <c r="BE55" s="1293"/>
      <c r="BF55" s="1293"/>
      <c r="BG55" s="1293"/>
      <c r="BH55" s="1293"/>
      <c r="BI55" s="1293"/>
      <c r="BJ55" s="1293"/>
      <c r="BK55" s="1293"/>
      <c r="BL55" s="1293"/>
      <c r="BM55" s="1293"/>
      <c r="BN55" s="1293"/>
      <c r="BO55" s="1293"/>
      <c r="BP55" s="1291">
        <v>20.2</v>
      </c>
      <c r="BQ55" s="1291"/>
      <c r="BR55" s="1291"/>
      <c r="BS55" s="1291"/>
      <c r="BT55" s="1291"/>
      <c r="BU55" s="1291"/>
      <c r="BV55" s="1291"/>
      <c r="BW55" s="1291"/>
      <c r="BX55" s="1291">
        <v>18.2</v>
      </c>
      <c r="BY55" s="1291"/>
      <c r="BZ55" s="1291"/>
      <c r="CA55" s="1291"/>
      <c r="CB55" s="1291"/>
      <c r="CC55" s="1291"/>
      <c r="CD55" s="1291"/>
      <c r="CE55" s="1291"/>
      <c r="CF55" s="1291">
        <v>20.3</v>
      </c>
      <c r="CG55" s="1291"/>
      <c r="CH55" s="1291"/>
      <c r="CI55" s="1291"/>
      <c r="CJ55" s="1291"/>
      <c r="CK55" s="1291"/>
      <c r="CL55" s="1291"/>
      <c r="CM55" s="1291"/>
      <c r="CN55" s="1291">
        <v>15.5</v>
      </c>
      <c r="CO55" s="1291"/>
      <c r="CP55" s="1291"/>
      <c r="CQ55" s="1291"/>
      <c r="CR55" s="1291"/>
      <c r="CS55" s="1291"/>
      <c r="CT55" s="1291"/>
      <c r="CU55" s="1291"/>
      <c r="CV55" s="1291">
        <v>4.5999999999999996</v>
      </c>
      <c r="CW55" s="1291"/>
      <c r="CX55" s="1291"/>
      <c r="CY55" s="1291"/>
      <c r="CZ55" s="1291"/>
      <c r="DA55" s="1291"/>
      <c r="DB55" s="1291"/>
      <c r="DC55" s="1291"/>
    </row>
    <row r="56" spans="1:109">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641</v>
      </c>
      <c r="BC57" s="1293"/>
      <c r="BD57" s="1293"/>
      <c r="BE57" s="1293"/>
      <c r="BF57" s="1293"/>
      <c r="BG57" s="1293"/>
      <c r="BH57" s="1293"/>
      <c r="BI57" s="1293"/>
      <c r="BJ57" s="1293"/>
      <c r="BK57" s="1293"/>
      <c r="BL57" s="1293"/>
      <c r="BM57" s="1293"/>
      <c r="BN57" s="1293"/>
      <c r="BO57" s="1293"/>
      <c r="BP57" s="1291">
        <v>57.5</v>
      </c>
      <c r="BQ57" s="1291"/>
      <c r="BR57" s="1291"/>
      <c r="BS57" s="1291"/>
      <c r="BT57" s="1291"/>
      <c r="BU57" s="1291"/>
      <c r="BV57" s="1291"/>
      <c r="BW57" s="1291"/>
      <c r="BX57" s="1291">
        <v>59.3</v>
      </c>
      <c r="BY57" s="1291"/>
      <c r="BZ57" s="1291"/>
      <c r="CA57" s="1291"/>
      <c r="CB57" s="1291"/>
      <c r="CC57" s="1291"/>
      <c r="CD57" s="1291"/>
      <c r="CE57" s="1291"/>
      <c r="CF57" s="1291">
        <v>60.3</v>
      </c>
      <c r="CG57" s="1291"/>
      <c r="CH57" s="1291"/>
      <c r="CI57" s="1291"/>
      <c r="CJ57" s="1291"/>
      <c r="CK57" s="1291"/>
      <c r="CL57" s="1291"/>
      <c r="CM57" s="1291"/>
      <c r="CN57" s="1291">
        <v>61.5</v>
      </c>
      <c r="CO57" s="1291"/>
      <c r="CP57" s="1291"/>
      <c r="CQ57" s="1291"/>
      <c r="CR57" s="1291"/>
      <c r="CS57" s="1291"/>
      <c r="CT57" s="1291"/>
      <c r="CU57" s="1291"/>
      <c r="CV57" s="1291">
        <v>61</v>
      </c>
      <c r="CW57" s="1291"/>
      <c r="CX57" s="1291"/>
      <c r="CY57" s="1291"/>
      <c r="CZ57" s="1291"/>
      <c r="DA57" s="1291"/>
      <c r="DB57" s="1291"/>
      <c r="DC57" s="1291"/>
      <c r="DD57" s="389"/>
      <c r="DE57" s="388"/>
    </row>
    <row r="58" spans="1:109" s="384" customFormat="1">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643</v>
      </c>
    </row>
    <row r="64" spans="1:109">
      <c r="B64" s="376"/>
      <c r="G64" s="383"/>
      <c r="I64" s="396"/>
      <c r="J64" s="396"/>
      <c r="K64" s="396"/>
      <c r="L64" s="396"/>
      <c r="M64" s="396"/>
      <c r="N64" s="397"/>
      <c r="AM64" s="383"/>
      <c r="AN64" s="383" t="s">
        <v>636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77" t="s">
        <v>644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638</v>
      </c>
    </row>
    <row r="72" spans="2:107">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538</v>
      </c>
      <c r="BQ72" s="1290"/>
      <c r="BR72" s="1290"/>
      <c r="BS72" s="1290"/>
      <c r="BT72" s="1290"/>
      <c r="BU72" s="1290"/>
      <c r="BV72" s="1290"/>
      <c r="BW72" s="1290"/>
      <c r="BX72" s="1290" t="s">
        <v>539</v>
      </c>
      <c r="BY72" s="1290"/>
      <c r="BZ72" s="1290"/>
      <c r="CA72" s="1290"/>
      <c r="CB72" s="1290"/>
      <c r="CC72" s="1290"/>
      <c r="CD72" s="1290"/>
      <c r="CE72" s="1290"/>
      <c r="CF72" s="1290" t="s">
        <v>540</v>
      </c>
      <c r="CG72" s="1290"/>
      <c r="CH72" s="1290"/>
      <c r="CI72" s="1290"/>
      <c r="CJ72" s="1290"/>
      <c r="CK72" s="1290"/>
      <c r="CL72" s="1290"/>
      <c r="CM72" s="1290"/>
      <c r="CN72" s="1290" t="s">
        <v>541</v>
      </c>
      <c r="CO72" s="1290"/>
      <c r="CP72" s="1290"/>
      <c r="CQ72" s="1290"/>
      <c r="CR72" s="1290"/>
      <c r="CS72" s="1290"/>
      <c r="CT72" s="1290"/>
      <c r="CU72" s="1290"/>
      <c r="CV72" s="1290" t="s">
        <v>542</v>
      </c>
      <c r="CW72" s="1290"/>
      <c r="CX72" s="1290"/>
      <c r="CY72" s="1290"/>
      <c r="CZ72" s="1290"/>
      <c r="DA72" s="1290"/>
      <c r="DB72" s="1290"/>
      <c r="DC72" s="1290"/>
    </row>
    <row r="73" spans="2:107">
      <c r="B73" s="376"/>
      <c r="G73" s="1296"/>
      <c r="H73" s="1296"/>
      <c r="I73" s="1296"/>
      <c r="J73" s="1296"/>
      <c r="K73" s="1297"/>
      <c r="L73" s="1297"/>
      <c r="M73" s="1297"/>
      <c r="N73" s="1297"/>
      <c r="AM73" s="385"/>
      <c r="AN73" s="1293" t="s">
        <v>639</v>
      </c>
      <c r="AO73" s="1293"/>
      <c r="AP73" s="1293"/>
      <c r="AQ73" s="1293"/>
      <c r="AR73" s="1293"/>
      <c r="AS73" s="1293"/>
      <c r="AT73" s="1293"/>
      <c r="AU73" s="1293"/>
      <c r="AV73" s="1293"/>
      <c r="AW73" s="1293"/>
      <c r="AX73" s="1293"/>
      <c r="AY73" s="1293"/>
      <c r="AZ73" s="1293"/>
      <c r="BA73" s="1293"/>
      <c r="BB73" s="1293" t="s">
        <v>640</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645</v>
      </c>
      <c r="BC75" s="1293"/>
      <c r="BD75" s="1293"/>
      <c r="BE75" s="1293"/>
      <c r="BF75" s="1293"/>
      <c r="BG75" s="1293"/>
      <c r="BH75" s="1293"/>
      <c r="BI75" s="1293"/>
      <c r="BJ75" s="1293"/>
      <c r="BK75" s="1293"/>
      <c r="BL75" s="1293"/>
      <c r="BM75" s="1293"/>
      <c r="BN75" s="1293"/>
      <c r="BO75" s="1293"/>
      <c r="BP75" s="1291">
        <v>5.8</v>
      </c>
      <c r="BQ75" s="1291"/>
      <c r="BR75" s="1291"/>
      <c r="BS75" s="1291"/>
      <c r="BT75" s="1291"/>
      <c r="BU75" s="1291"/>
      <c r="BV75" s="1291"/>
      <c r="BW75" s="1291"/>
      <c r="BX75" s="1291">
        <v>6.2</v>
      </c>
      <c r="BY75" s="1291"/>
      <c r="BZ75" s="1291"/>
      <c r="CA75" s="1291"/>
      <c r="CB75" s="1291"/>
      <c r="CC75" s="1291"/>
      <c r="CD75" s="1291"/>
      <c r="CE75" s="1291"/>
      <c r="CF75" s="1291">
        <v>6</v>
      </c>
      <c r="CG75" s="1291"/>
      <c r="CH75" s="1291"/>
      <c r="CI75" s="1291"/>
      <c r="CJ75" s="1291"/>
      <c r="CK75" s="1291"/>
      <c r="CL75" s="1291"/>
      <c r="CM75" s="1291"/>
      <c r="CN75" s="1291">
        <v>5.8</v>
      </c>
      <c r="CO75" s="1291"/>
      <c r="CP75" s="1291"/>
      <c r="CQ75" s="1291"/>
      <c r="CR75" s="1291"/>
      <c r="CS75" s="1291"/>
      <c r="CT75" s="1291"/>
      <c r="CU75" s="1291"/>
      <c r="CV75" s="1291">
        <v>5.4</v>
      </c>
      <c r="CW75" s="1291"/>
      <c r="CX75" s="1291"/>
      <c r="CY75" s="1291"/>
      <c r="CZ75" s="1291"/>
      <c r="DA75" s="1291"/>
      <c r="DB75" s="1291"/>
      <c r="DC75" s="1291"/>
    </row>
    <row r="76" spans="2:107">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c r="B77" s="376"/>
      <c r="G77" s="1286"/>
      <c r="H77" s="1286"/>
      <c r="I77" s="1286"/>
      <c r="J77" s="1286"/>
      <c r="K77" s="1297"/>
      <c r="L77" s="1297"/>
      <c r="M77" s="1297"/>
      <c r="N77" s="1297"/>
      <c r="AN77" s="1290" t="s">
        <v>642</v>
      </c>
      <c r="AO77" s="1290"/>
      <c r="AP77" s="1290"/>
      <c r="AQ77" s="1290"/>
      <c r="AR77" s="1290"/>
      <c r="AS77" s="1290"/>
      <c r="AT77" s="1290"/>
      <c r="AU77" s="1290"/>
      <c r="AV77" s="1290"/>
      <c r="AW77" s="1290"/>
      <c r="AX77" s="1290"/>
      <c r="AY77" s="1290"/>
      <c r="AZ77" s="1290"/>
      <c r="BA77" s="1290"/>
      <c r="BB77" s="1293" t="s">
        <v>640</v>
      </c>
      <c r="BC77" s="1293"/>
      <c r="BD77" s="1293"/>
      <c r="BE77" s="1293"/>
      <c r="BF77" s="1293"/>
      <c r="BG77" s="1293"/>
      <c r="BH77" s="1293"/>
      <c r="BI77" s="1293"/>
      <c r="BJ77" s="1293"/>
      <c r="BK77" s="1293"/>
      <c r="BL77" s="1293"/>
      <c r="BM77" s="1293"/>
      <c r="BN77" s="1293"/>
      <c r="BO77" s="1293"/>
      <c r="BP77" s="1291">
        <v>20.2</v>
      </c>
      <c r="BQ77" s="1291"/>
      <c r="BR77" s="1291"/>
      <c r="BS77" s="1291"/>
      <c r="BT77" s="1291"/>
      <c r="BU77" s="1291"/>
      <c r="BV77" s="1291"/>
      <c r="BW77" s="1291"/>
      <c r="BX77" s="1291">
        <v>18.2</v>
      </c>
      <c r="BY77" s="1291"/>
      <c r="BZ77" s="1291"/>
      <c r="CA77" s="1291"/>
      <c r="CB77" s="1291"/>
      <c r="CC77" s="1291"/>
      <c r="CD77" s="1291"/>
      <c r="CE77" s="1291"/>
      <c r="CF77" s="1291">
        <v>20.3</v>
      </c>
      <c r="CG77" s="1291"/>
      <c r="CH77" s="1291"/>
      <c r="CI77" s="1291"/>
      <c r="CJ77" s="1291"/>
      <c r="CK77" s="1291"/>
      <c r="CL77" s="1291"/>
      <c r="CM77" s="1291"/>
      <c r="CN77" s="1291">
        <v>15.5</v>
      </c>
      <c r="CO77" s="1291"/>
      <c r="CP77" s="1291"/>
      <c r="CQ77" s="1291"/>
      <c r="CR77" s="1291"/>
      <c r="CS77" s="1291"/>
      <c r="CT77" s="1291"/>
      <c r="CU77" s="1291"/>
      <c r="CV77" s="1291">
        <v>4.5999999999999996</v>
      </c>
      <c r="CW77" s="1291"/>
      <c r="CX77" s="1291"/>
      <c r="CY77" s="1291"/>
      <c r="CZ77" s="1291"/>
      <c r="DA77" s="1291"/>
      <c r="DB77" s="1291"/>
      <c r="DC77" s="1291"/>
    </row>
    <row r="78" spans="2:107">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645</v>
      </c>
      <c r="BC79" s="1293"/>
      <c r="BD79" s="1293"/>
      <c r="BE79" s="1293"/>
      <c r="BF79" s="1293"/>
      <c r="BG79" s="1293"/>
      <c r="BH79" s="1293"/>
      <c r="BI79" s="1293"/>
      <c r="BJ79" s="1293"/>
      <c r="BK79" s="1293"/>
      <c r="BL79" s="1293"/>
      <c r="BM79" s="1293"/>
      <c r="BN79" s="1293"/>
      <c r="BO79" s="1293"/>
      <c r="BP79" s="1291">
        <v>6.8</v>
      </c>
      <c r="BQ79" s="1291"/>
      <c r="BR79" s="1291"/>
      <c r="BS79" s="1291"/>
      <c r="BT79" s="1291"/>
      <c r="BU79" s="1291"/>
      <c r="BV79" s="1291"/>
      <c r="BW79" s="1291"/>
      <c r="BX79" s="1291">
        <v>6.8</v>
      </c>
      <c r="BY79" s="1291"/>
      <c r="BZ79" s="1291"/>
      <c r="CA79" s="1291"/>
      <c r="CB79" s="1291"/>
      <c r="CC79" s="1291"/>
      <c r="CD79" s="1291"/>
      <c r="CE79" s="1291"/>
      <c r="CF79" s="1291">
        <v>6.6</v>
      </c>
      <c r="CG79" s="1291"/>
      <c r="CH79" s="1291"/>
      <c r="CI79" s="1291"/>
      <c r="CJ79" s="1291"/>
      <c r="CK79" s="1291"/>
      <c r="CL79" s="1291"/>
      <c r="CM79" s="1291"/>
      <c r="CN79" s="1291">
        <v>6.4</v>
      </c>
      <c r="CO79" s="1291"/>
      <c r="CP79" s="1291"/>
      <c r="CQ79" s="1291"/>
      <c r="CR79" s="1291"/>
      <c r="CS79" s="1291"/>
      <c r="CT79" s="1291"/>
      <c r="CU79" s="1291"/>
      <c r="CV79" s="1291">
        <v>6.3</v>
      </c>
      <c r="CW79" s="1291"/>
      <c r="CX79" s="1291"/>
      <c r="CY79" s="1291"/>
      <c r="CZ79" s="1291"/>
      <c r="DA79" s="1291"/>
      <c r="DB79" s="1291"/>
      <c r="DC79" s="1291"/>
    </row>
    <row r="80" spans="2:107">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D7" sqref="D7"/>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485</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AS20" sqref="AS20"/>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485</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535</v>
      </c>
      <c r="G2" s="148"/>
      <c r="H2" s="149"/>
    </row>
    <row r="3" spans="1:8">
      <c r="A3" s="145" t="s">
        <v>528</v>
      </c>
      <c r="B3" s="150"/>
      <c r="C3" s="151"/>
      <c r="D3" s="152">
        <v>16468</v>
      </c>
      <c r="E3" s="153"/>
      <c r="F3" s="154">
        <v>52191</v>
      </c>
      <c r="G3" s="155"/>
      <c r="H3" s="156"/>
    </row>
    <row r="4" spans="1:8">
      <c r="A4" s="157"/>
      <c r="B4" s="158"/>
      <c r="C4" s="159"/>
      <c r="D4" s="160">
        <v>7992</v>
      </c>
      <c r="E4" s="161"/>
      <c r="F4" s="162">
        <v>24843</v>
      </c>
      <c r="G4" s="163"/>
      <c r="H4" s="164"/>
    </row>
    <row r="5" spans="1:8">
      <c r="A5" s="145" t="s">
        <v>530</v>
      </c>
      <c r="B5" s="150"/>
      <c r="C5" s="151"/>
      <c r="D5" s="152">
        <v>8701</v>
      </c>
      <c r="E5" s="153"/>
      <c r="F5" s="154">
        <v>47387</v>
      </c>
      <c r="G5" s="155"/>
      <c r="H5" s="156"/>
    </row>
    <row r="6" spans="1:8">
      <c r="A6" s="157"/>
      <c r="B6" s="158"/>
      <c r="C6" s="159"/>
      <c r="D6" s="160">
        <v>6286</v>
      </c>
      <c r="E6" s="161"/>
      <c r="F6" s="162">
        <v>24928</v>
      </c>
      <c r="G6" s="163"/>
      <c r="H6" s="164"/>
    </row>
    <row r="7" spans="1:8">
      <c r="A7" s="145" t="s">
        <v>531</v>
      </c>
      <c r="B7" s="150"/>
      <c r="C7" s="151"/>
      <c r="D7" s="152">
        <v>25366</v>
      </c>
      <c r="E7" s="153"/>
      <c r="F7" s="154">
        <v>51264</v>
      </c>
      <c r="G7" s="155"/>
      <c r="H7" s="156"/>
    </row>
    <row r="8" spans="1:8">
      <c r="A8" s="157"/>
      <c r="B8" s="158"/>
      <c r="C8" s="159"/>
      <c r="D8" s="160">
        <v>12196</v>
      </c>
      <c r="E8" s="161"/>
      <c r="F8" s="162">
        <v>26040</v>
      </c>
      <c r="G8" s="163"/>
      <c r="H8" s="164"/>
    </row>
    <row r="9" spans="1:8">
      <c r="A9" s="145" t="s">
        <v>532</v>
      </c>
      <c r="B9" s="150"/>
      <c r="C9" s="151"/>
      <c r="D9" s="152">
        <v>28422</v>
      </c>
      <c r="E9" s="153"/>
      <c r="F9" s="154">
        <v>52068</v>
      </c>
      <c r="G9" s="155"/>
      <c r="H9" s="156"/>
    </row>
    <row r="10" spans="1:8">
      <c r="A10" s="157"/>
      <c r="B10" s="158"/>
      <c r="C10" s="159"/>
      <c r="D10" s="160">
        <v>8128</v>
      </c>
      <c r="E10" s="161"/>
      <c r="F10" s="162">
        <v>26936</v>
      </c>
      <c r="G10" s="163"/>
      <c r="H10" s="164"/>
    </row>
    <row r="11" spans="1:8">
      <c r="A11" s="145" t="s">
        <v>533</v>
      </c>
      <c r="B11" s="150"/>
      <c r="C11" s="151"/>
      <c r="D11" s="152">
        <v>21551</v>
      </c>
      <c r="E11" s="153"/>
      <c r="F11" s="154">
        <v>47161</v>
      </c>
      <c r="G11" s="155"/>
      <c r="H11" s="156"/>
    </row>
    <row r="12" spans="1:8">
      <c r="A12" s="157"/>
      <c r="B12" s="158"/>
      <c r="C12" s="165"/>
      <c r="D12" s="160">
        <v>10287</v>
      </c>
      <c r="E12" s="161"/>
      <c r="F12" s="162">
        <v>24595</v>
      </c>
      <c r="G12" s="163"/>
      <c r="H12" s="164"/>
    </row>
    <row r="13" spans="1:8">
      <c r="A13" s="145"/>
      <c r="B13" s="150"/>
      <c r="C13" s="166"/>
      <c r="D13" s="167">
        <v>20102</v>
      </c>
      <c r="E13" s="168"/>
      <c r="F13" s="169">
        <v>50014</v>
      </c>
      <c r="G13" s="170"/>
      <c r="H13" s="156"/>
    </row>
    <row r="14" spans="1:8">
      <c r="A14" s="157"/>
      <c r="B14" s="158"/>
      <c r="C14" s="159"/>
      <c r="D14" s="160">
        <v>8978</v>
      </c>
      <c r="E14" s="161"/>
      <c r="F14" s="162">
        <v>25468</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5.95</v>
      </c>
      <c r="C19" s="171">
        <f>ROUND(VALUE(SUBSTITUTE(実質収支比率等に係る経年分析!G$48,"▲","-")),2)</f>
        <v>6.07</v>
      </c>
      <c r="D19" s="171">
        <f>ROUND(VALUE(SUBSTITUTE(実質収支比率等に係る経年分析!H$48,"▲","-")),2)</f>
        <v>3.96</v>
      </c>
      <c r="E19" s="171">
        <f>ROUND(VALUE(SUBSTITUTE(実質収支比率等に係る経年分析!I$48,"▲","-")),2)</f>
        <v>9.3800000000000008</v>
      </c>
      <c r="F19" s="171">
        <f>ROUND(VALUE(SUBSTITUTE(実質収支比率等に係る経年分析!J$48,"▲","-")),2)</f>
        <v>13.66</v>
      </c>
    </row>
    <row r="20" spans="1:11">
      <c r="A20" s="171" t="s">
        <v>54</v>
      </c>
      <c r="B20" s="171">
        <f>ROUND(VALUE(SUBSTITUTE(実質収支比率等に係る経年分析!F$47,"▲","-")),2)</f>
        <v>38.89</v>
      </c>
      <c r="C20" s="171">
        <f>ROUND(VALUE(SUBSTITUTE(実質収支比率等に係る経年分析!G$47,"▲","-")),2)</f>
        <v>43</v>
      </c>
      <c r="D20" s="171">
        <f>ROUND(VALUE(SUBSTITUTE(実質収支比率等に係る経年分析!H$47,"▲","-")),2)</f>
        <v>44.6</v>
      </c>
      <c r="E20" s="171">
        <f>ROUND(VALUE(SUBSTITUTE(実質収支比率等に係る経年分析!I$47,"▲","-")),2)</f>
        <v>40.619999999999997</v>
      </c>
      <c r="F20" s="171">
        <f>ROUND(VALUE(SUBSTITUTE(実質収支比率等に係る経年分析!J$47,"▲","-")),2)</f>
        <v>45.96</v>
      </c>
    </row>
    <row r="21" spans="1:11">
      <c r="A21" s="171" t="s">
        <v>55</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4.6900000000000004</v>
      </c>
      <c r="D21" s="171">
        <f>IF(ISNUMBER(VALUE(SUBSTITUTE(実質収支比率等に係る経年分析!H$49,"▲","-"))),ROUND(VALUE(SUBSTITUTE(実質収支比率等に係る経年分析!H$49,"▲","-")),2),NA())</f>
        <v>-0.53</v>
      </c>
      <c r="E21" s="171">
        <f>IF(ISNUMBER(VALUE(SUBSTITUTE(実質収支比率等に係る経年分析!I$49,"▲","-"))),ROUND(VALUE(SUBSTITUTE(実質収支比率等に係る経年分析!I$49,"▲","-")),2),NA())</f>
        <v>3.87</v>
      </c>
      <c r="F21" s="171">
        <f>IF(ISNUMBER(VALUE(SUBSTITUTE(実質収支比率等に係る経年分析!J$49,"▲","-"))),ROUND(VALUE(SUBSTITUTE(実質収支比率等に係る経年分析!J$49,"▲","-")),2),NA())</f>
        <v>12.61</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0.14000000000000001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公共施設公益施設整備拡充基金特別会計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0.28999999999999998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0.28999999999999998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0.28999999999999998</v>
      </c>
    </row>
    <row r="33" spans="1:16">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0.9</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0.56000000000000005</v>
      </c>
      <c r="E33" s="172" t="e">
        <f>IF(ROUND(VALUE(SUBSTITUTE(連結実質赤字比率に係る赤字・黒字の構成分析!G$37,"▲", "-")), 2) &gt;= 0, ABS(ROUND(VALUE(SUBSTITUTE(連結実質赤字比率に係る赤字・黒字の構成分析!G$37,"▲", "-")), 2)), NA())</f>
        <v>#N/A</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1.55</v>
      </c>
    </row>
    <row r="34" spans="1:16">
      <c r="A34" s="172" t="str">
        <f>IF(連結実質赤字比率に係る赤字・黒字の構成分析!C$36="",NA(),連結実質赤字比率に係る赤字・黒字の構成分析!C$36)</f>
        <v>流域関連公共下水道事業会計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7.69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8.3800000000000008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9.19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9.4499999999999993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10.039999999999999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13.66</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22.16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20.28</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1150</v>
      </c>
      <c r="E42" s="173"/>
      <c r="F42" s="173"/>
      <c r="G42" s="173">
        <f>'実質公債費比率（分子）の構造'!L$52</f>
        <v>1147</v>
      </c>
      <c r="H42" s="173"/>
      <c r="I42" s="173"/>
      <c r="J42" s="173">
        <f>'実質公債費比率（分子）の構造'!M$52</f>
        <v>1138</v>
      </c>
      <c r="K42" s="173"/>
      <c r="L42" s="173"/>
      <c r="M42" s="173">
        <f>'実質公債費比率（分子）の構造'!N$52</f>
        <v>1173</v>
      </c>
      <c r="N42" s="173"/>
      <c r="O42" s="173"/>
      <c r="P42" s="173">
        <f>'実質公債費比率（分子）の構造'!O$52</f>
        <v>1190</v>
      </c>
    </row>
    <row r="43" spans="1:16">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64</v>
      </c>
      <c r="B44" s="173">
        <f>'実質公債費比率（分子）の構造'!K$50</f>
        <v>84</v>
      </c>
      <c r="C44" s="173"/>
      <c r="D44" s="173"/>
      <c r="E44" s="173">
        <f>'実質公債費比率（分子）の構造'!L$50</f>
        <v>101</v>
      </c>
      <c r="F44" s="173"/>
      <c r="G44" s="173"/>
      <c r="H44" s="173">
        <f>'実質公債費比率（分子）の構造'!M$50</f>
        <v>101</v>
      </c>
      <c r="I44" s="173"/>
      <c r="J44" s="173"/>
      <c r="K44" s="173">
        <f>'実質公債費比率（分子）の構造'!N$50</f>
        <v>100</v>
      </c>
      <c r="L44" s="173"/>
      <c r="M44" s="173"/>
      <c r="N44" s="173">
        <f>'実質公債費比率（分子）の構造'!O$50</f>
        <v>82</v>
      </c>
      <c r="O44" s="173"/>
      <c r="P44" s="173"/>
    </row>
    <row r="45" spans="1:16">
      <c r="A45" s="173" t="s">
        <v>65</v>
      </c>
      <c r="B45" s="173">
        <f>'実質公債費比率（分子）の構造'!K$49</f>
        <v>1</v>
      </c>
      <c r="C45" s="173"/>
      <c r="D45" s="173"/>
      <c r="E45" s="173" t="str">
        <f>'実質公債費比率（分子）の構造'!L$49</f>
        <v>-</v>
      </c>
      <c r="F45" s="173"/>
      <c r="G45" s="173"/>
      <c r="H45" s="173">
        <f>'実質公債費比率（分子）の構造'!M$49</f>
        <v>1</v>
      </c>
      <c r="I45" s="173"/>
      <c r="J45" s="173"/>
      <c r="K45" s="173">
        <f>'実質公債費比率（分子）の構造'!N$49</f>
        <v>1</v>
      </c>
      <c r="L45" s="173"/>
      <c r="M45" s="173"/>
      <c r="N45" s="173" t="str">
        <f>'実質公債費比率（分子）の構造'!O$49</f>
        <v>-</v>
      </c>
      <c r="O45" s="173"/>
      <c r="P45" s="173"/>
    </row>
    <row r="46" spans="1:16">
      <c r="A46" s="173" t="s">
        <v>66</v>
      </c>
      <c r="B46" s="173">
        <f>'実質公債費比率（分子）の構造'!K$48</f>
        <v>413</v>
      </c>
      <c r="C46" s="173"/>
      <c r="D46" s="173"/>
      <c r="E46" s="173">
        <f>'実質公債費比率（分子）の構造'!L$48</f>
        <v>396</v>
      </c>
      <c r="F46" s="173"/>
      <c r="G46" s="173"/>
      <c r="H46" s="173">
        <f>'実質公債費比率（分子）の構造'!M$48</f>
        <v>404</v>
      </c>
      <c r="I46" s="173"/>
      <c r="J46" s="173"/>
      <c r="K46" s="173">
        <f>'実質公債費比率（分子）の構造'!N$48</f>
        <v>372</v>
      </c>
      <c r="L46" s="173"/>
      <c r="M46" s="173"/>
      <c r="N46" s="173">
        <f>'実質公債費比率（分子）の構造'!O$48</f>
        <v>333</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1096</v>
      </c>
      <c r="C49" s="173"/>
      <c r="D49" s="173"/>
      <c r="E49" s="173">
        <f>'実質公債費比率（分子）の構造'!L$45</f>
        <v>1082</v>
      </c>
      <c r="F49" s="173"/>
      <c r="G49" s="173"/>
      <c r="H49" s="173">
        <f>'実質公債費比率（分子）の構造'!M$45</f>
        <v>1112</v>
      </c>
      <c r="I49" s="173"/>
      <c r="J49" s="173"/>
      <c r="K49" s="173">
        <f>'実質公債費比率（分子）の構造'!N$45</f>
        <v>1127</v>
      </c>
      <c r="L49" s="173"/>
      <c r="M49" s="173"/>
      <c r="N49" s="173">
        <f>'実質公債費比率（分子）の構造'!O$45</f>
        <v>1165</v>
      </c>
      <c r="O49" s="173"/>
      <c r="P49" s="173"/>
    </row>
    <row r="50" spans="1:16">
      <c r="A50" s="173" t="s">
        <v>70</v>
      </c>
      <c r="B50" s="173" t="e">
        <f>NA()</f>
        <v>#N/A</v>
      </c>
      <c r="C50" s="173">
        <f>IF(ISNUMBER('実質公債費比率（分子）の構造'!K$53),'実質公債費比率（分子）の構造'!K$53,NA())</f>
        <v>444</v>
      </c>
      <c r="D50" s="173" t="e">
        <f>NA()</f>
        <v>#N/A</v>
      </c>
      <c r="E50" s="173" t="e">
        <f>NA()</f>
        <v>#N/A</v>
      </c>
      <c r="F50" s="173">
        <f>IF(ISNUMBER('実質公債費比率（分子）の構造'!L$53),'実質公債費比率（分子）の構造'!L$53,NA())</f>
        <v>432</v>
      </c>
      <c r="G50" s="173" t="e">
        <f>NA()</f>
        <v>#N/A</v>
      </c>
      <c r="H50" s="173" t="e">
        <f>NA()</f>
        <v>#N/A</v>
      </c>
      <c r="I50" s="173">
        <f>IF(ISNUMBER('実質公債費比率（分子）の構造'!M$53),'実質公債費比率（分子）の構造'!M$53,NA())</f>
        <v>480</v>
      </c>
      <c r="J50" s="173" t="e">
        <f>NA()</f>
        <v>#N/A</v>
      </c>
      <c r="K50" s="173" t="e">
        <f>NA()</f>
        <v>#N/A</v>
      </c>
      <c r="L50" s="173">
        <f>IF(ISNUMBER('実質公債費比率（分子）の構造'!N$53),'実質公債費比率（分子）の構造'!N$53,NA())</f>
        <v>427</v>
      </c>
      <c r="M50" s="173" t="e">
        <f>NA()</f>
        <v>#N/A</v>
      </c>
      <c r="N50" s="173" t="e">
        <f>NA()</f>
        <v>#N/A</v>
      </c>
      <c r="O50" s="173">
        <f>IF(ISNUMBER('実質公債費比率（分子）の構造'!O$53),'実質公債費比率（分子）の構造'!O$53,NA())</f>
        <v>390</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14814</v>
      </c>
      <c r="E56" s="172"/>
      <c r="F56" s="172"/>
      <c r="G56" s="172">
        <f>'将来負担比率（分子）の構造'!J$52</f>
        <v>14447</v>
      </c>
      <c r="H56" s="172"/>
      <c r="I56" s="172"/>
      <c r="J56" s="172">
        <f>'将来負担比率（分子）の構造'!K$52</f>
        <v>14117</v>
      </c>
      <c r="K56" s="172"/>
      <c r="L56" s="172"/>
      <c r="M56" s="172">
        <f>'将来負担比率（分子）の構造'!L$52</f>
        <v>13644</v>
      </c>
      <c r="N56" s="172"/>
      <c r="O56" s="172"/>
      <c r="P56" s="172">
        <f>'将来負担比率（分子）の構造'!M$52</f>
        <v>13166</v>
      </c>
    </row>
    <row r="57" spans="1:16">
      <c r="A57" s="172" t="s">
        <v>41</v>
      </c>
      <c r="B57" s="172"/>
      <c r="C57" s="172"/>
      <c r="D57" s="172">
        <f>'将来負担比率（分子）の構造'!I$51</f>
        <v>1</v>
      </c>
      <c r="E57" s="172"/>
      <c r="F57" s="172"/>
      <c r="G57" s="172">
        <f>'将来負担比率（分子）の構造'!J$51</f>
        <v>1</v>
      </c>
      <c r="H57" s="172"/>
      <c r="I57" s="172"/>
      <c r="J57" s="172">
        <f>'将来負担比率（分子）の構造'!K$51</f>
        <v>1</v>
      </c>
      <c r="K57" s="172"/>
      <c r="L57" s="172"/>
      <c r="M57" s="172">
        <f>'将来負担比率（分子）の構造'!L$51</f>
        <v>1</v>
      </c>
      <c r="N57" s="172"/>
      <c r="O57" s="172"/>
      <c r="P57" s="172">
        <f>'将来負担比率（分子）の構造'!M$51</f>
        <v>1</v>
      </c>
    </row>
    <row r="58" spans="1:16">
      <c r="A58" s="172" t="s">
        <v>40</v>
      </c>
      <c r="B58" s="172"/>
      <c r="C58" s="172"/>
      <c r="D58" s="172">
        <f>'将来負担比率（分子）の構造'!I$50</f>
        <v>5372</v>
      </c>
      <c r="E58" s="172"/>
      <c r="F58" s="172"/>
      <c r="G58" s="172">
        <f>'将来負担比率（分子）の構造'!J$50</f>
        <v>5792</v>
      </c>
      <c r="H58" s="172"/>
      <c r="I58" s="172"/>
      <c r="J58" s="172">
        <f>'将来負担比率（分子）の構造'!K$50</f>
        <v>6092</v>
      </c>
      <c r="K58" s="172"/>
      <c r="L58" s="172"/>
      <c r="M58" s="172">
        <f>'将来負担比率（分子）の構造'!L$50</f>
        <v>6128</v>
      </c>
      <c r="N58" s="172"/>
      <c r="O58" s="172"/>
      <c r="P58" s="172">
        <f>'将来負担比率（分子）の構造'!M$50</f>
        <v>6898</v>
      </c>
    </row>
    <row r="59" spans="1:16">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1065</v>
      </c>
      <c r="C62" s="172"/>
      <c r="D62" s="172"/>
      <c r="E62" s="172">
        <f>'将来負担比率（分子）の構造'!J$45</f>
        <v>853</v>
      </c>
      <c r="F62" s="172"/>
      <c r="G62" s="172"/>
      <c r="H62" s="172">
        <f>'将来負担比率（分子）の構造'!K$45</f>
        <v>797</v>
      </c>
      <c r="I62" s="172"/>
      <c r="J62" s="172"/>
      <c r="K62" s="172">
        <f>'将来負担比率（分子）の構造'!L$45</f>
        <v>669</v>
      </c>
      <c r="L62" s="172"/>
      <c r="M62" s="172"/>
      <c r="N62" s="172">
        <f>'将来負担比率（分子）の構造'!M$45</f>
        <v>538</v>
      </c>
      <c r="O62" s="172"/>
      <c r="P62" s="172"/>
    </row>
    <row r="63" spans="1:16">
      <c r="A63" s="172" t="s">
        <v>33</v>
      </c>
      <c r="B63" s="172">
        <f>'将来負担比率（分子）の構造'!I$44</f>
        <v>592</v>
      </c>
      <c r="C63" s="172"/>
      <c r="D63" s="172"/>
      <c r="E63" s="172">
        <f>'将来負担比率（分子）の構造'!J$44</f>
        <v>512</v>
      </c>
      <c r="F63" s="172"/>
      <c r="G63" s="172"/>
      <c r="H63" s="172">
        <f>'将来負担比率（分子）の構造'!K$44</f>
        <v>418</v>
      </c>
      <c r="I63" s="172"/>
      <c r="J63" s="172"/>
      <c r="K63" s="172">
        <f>'将来負担比率（分子）の構造'!L$44</f>
        <v>337</v>
      </c>
      <c r="L63" s="172"/>
      <c r="M63" s="172"/>
      <c r="N63" s="172">
        <f>'将来負担比率（分子）の構造'!M$44</f>
        <v>271</v>
      </c>
      <c r="O63" s="172"/>
      <c r="P63" s="172"/>
    </row>
    <row r="64" spans="1:16">
      <c r="A64" s="172" t="s">
        <v>32</v>
      </c>
      <c r="B64" s="172">
        <f>'将来負担比率（分子）の構造'!I$43</f>
        <v>6254</v>
      </c>
      <c r="C64" s="172"/>
      <c r="D64" s="172"/>
      <c r="E64" s="172">
        <f>'将来負担比率（分子）の構造'!J$43</f>
        <v>5824</v>
      </c>
      <c r="F64" s="172"/>
      <c r="G64" s="172"/>
      <c r="H64" s="172">
        <f>'将来負担比率（分子）の構造'!K$43</f>
        <v>5464</v>
      </c>
      <c r="I64" s="172"/>
      <c r="J64" s="172"/>
      <c r="K64" s="172">
        <f>'将来負担比率（分子）の構造'!L$43</f>
        <v>5050</v>
      </c>
      <c r="L64" s="172"/>
      <c r="M64" s="172"/>
      <c r="N64" s="172">
        <f>'将来負担比率（分子）の構造'!M$43</f>
        <v>4610</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11940</v>
      </c>
      <c r="C66" s="172"/>
      <c r="D66" s="172"/>
      <c r="E66" s="172">
        <f>'将来負担比率（分子）の構造'!J$41</f>
        <v>11546</v>
      </c>
      <c r="F66" s="172"/>
      <c r="G66" s="172"/>
      <c r="H66" s="172">
        <f>'将来負担比率（分子）の構造'!K$41</f>
        <v>11189</v>
      </c>
      <c r="I66" s="172"/>
      <c r="J66" s="172"/>
      <c r="K66" s="172">
        <f>'将来負担比率（分子）の構造'!L$41</f>
        <v>10802</v>
      </c>
      <c r="L66" s="172"/>
      <c r="M66" s="172"/>
      <c r="N66" s="172">
        <f>'将来負担比率（分子）の構造'!M$41</f>
        <v>10297</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3834</v>
      </c>
      <c r="C72" s="176">
        <f>基金残高に係る経年分析!G55</f>
        <v>3676</v>
      </c>
      <c r="D72" s="176">
        <f>基金残高に係る経年分析!H55</f>
        <v>4423</v>
      </c>
    </row>
    <row r="73" spans="1:16">
      <c r="A73" s="175" t="s">
        <v>77</v>
      </c>
      <c r="B73" s="176">
        <f>基金残高に係る経年分析!F56</f>
        <v>477</v>
      </c>
      <c r="C73" s="176">
        <f>基金残高に係る経年分析!G56</f>
        <v>477</v>
      </c>
      <c r="D73" s="176">
        <f>基金残高に係る経年分析!H56</f>
        <v>477</v>
      </c>
    </row>
    <row r="74" spans="1:16">
      <c r="A74" s="175" t="s">
        <v>78</v>
      </c>
      <c r="B74" s="176">
        <f>基金残高に係る経年分析!F57</f>
        <v>1778</v>
      </c>
      <c r="C74" s="176">
        <f>基金残高に係る経年分析!G57</f>
        <v>1973</v>
      </c>
      <c r="D74" s="176">
        <f>基金残高に係る経年分析!H57</f>
        <v>1995</v>
      </c>
    </row>
  </sheetData>
  <sheetProtection algorithmName="SHA-512" hashValue="DEihoUWmvT3zxCPGqaFzy852mWNpjcAbg9BTzeQb8w78R9VTQ7Kzsm4I4wfT+3PU0jl4GxZysCBFbJngKxquTA==" saltValue="vlHquLAkkZN0DCeTMxNi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219</v>
      </c>
      <c r="DI1" s="783"/>
      <c r="DJ1" s="783"/>
      <c r="DK1" s="783"/>
      <c r="DL1" s="783"/>
      <c r="DM1" s="783"/>
      <c r="DN1" s="784"/>
      <c r="DO1" s="212"/>
      <c r="DP1" s="782" t="s">
        <v>220</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222</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223</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597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224</v>
      </c>
      <c r="S4" s="725"/>
      <c r="T4" s="725"/>
      <c r="U4" s="725"/>
      <c r="V4" s="725"/>
      <c r="W4" s="725"/>
      <c r="X4" s="725"/>
      <c r="Y4" s="726"/>
      <c r="Z4" s="724" t="s">
        <v>225</v>
      </c>
      <c r="AA4" s="725"/>
      <c r="AB4" s="725"/>
      <c r="AC4" s="726"/>
      <c r="AD4" s="724" t="s">
        <v>226</v>
      </c>
      <c r="AE4" s="725"/>
      <c r="AF4" s="725"/>
      <c r="AG4" s="725"/>
      <c r="AH4" s="725"/>
      <c r="AI4" s="725"/>
      <c r="AJ4" s="725"/>
      <c r="AK4" s="726"/>
      <c r="AL4" s="724" t="s">
        <v>225</v>
      </c>
      <c r="AM4" s="725"/>
      <c r="AN4" s="725"/>
      <c r="AO4" s="726"/>
      <c r="AP4" s="785" t="s">
        <v>227</v>
      </c>
      <c r="AQ4" s="785"/>
      <c r="AR4" s="785"/>
      <c r="AS4" s="785"/>
      <c r="AT4" s="785"/>
      <c r="AU4" s="785"/>
      <c r="AV4" s="785"/>
      <c r="AW4" s="785"/>
      <c r="AX4" s="785"/>
      <c r="AY4" s="785"/>
      <c r="AZ4" s="785"/>
      <c r="BA4" s="785"/>
      <c r="BB4" s="785"/>
      <c r="BC4" s="785"/>
      <c r="BD4" s="785"/>
      <c r="BE4" s="785"/>
      <c r="BF4" s="785"/>
      <c r="BG4" s="785" t="s">
        <v>228</v>
      </c>
      <c r="BH4" s="785"/>
      <c r="BI4" s="785"/>
      <c r="BJ4" s="785"/>
      <c r="BK4" s="785"/>
      <c r="BL4" s="785"/>
      <c r="BM4" s="785"/>
      <c r="BN4" s="785"/>
      <c r="BO4" s="785" t="s">
        <v>225</v>
      </c>
      <c r="BP4" s="785"/>
      <c r="BQ4" s="785"/>
      <c r="BR4" s="785"/>
      <c r="BS4" s="785" t="s">
        <v>229</v>
      </c>
      <c r="BT4" s="785"/>
      <c r="BU4" s="785"/>
      <c r="BV4" s="785"/>
      <c r="BW4" s="785"/>
      <c r="BX4" s="785"/>
      <c r="BY4" s="785"/>
      <c r="BZ4" s="785"/>
      <c r="CA4" s="785"/>
      <c r="CB4" s="785"/>
      <c r="CD4" s="767" t="s">
        <v>230</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3" customFormat="1" ht="11.25" customHeight="1">
      <c r="B5" s="731" t="s">
        <v>231</v>
      </c>
      <c r="C5" s="732"/>
      <c r="D5" s="732"/>
      <c r="E5" s="732"/>
      <c r="F5" s="732"/>
      <c r="G5" s="732"/>
      <c r="H5" s="732"/>
      <c r="I5" s="732"/>
      <c r="J5" s="732"/>
      <c r="K5" s="732"/>
      <c r="L5" s="732"/>
      <c r="M5" s="732"/>
      <c r="N5" s="732"/>
      <c r="O5" s="732"/>
      <c r="P5" s="732"/>
      <c r="Q5" s="733"/>
      <c r="R5" s="718">
        <v>5646211</v>
      </c>
      <c r="S5" s="719"/>
      <c r="T5" s="719"/>
      <c r="U5" s="719"/>
      <c r="V5" s="719"/>
      <c r="W5" s="719"/>
      <c r="X5" s="719"/>
      <c r="Y5" s="762"/>
      <c r="Z5" s="780">
        <v>30</v>
      </c>
      <c r="AA5" s="780"/>
      <c r="AB5" s="780"/>
      <c r="AC5" s="780"/>
      <c r="AD5" s="781">
        <v>5646211</v>
      </c>
      <c r="AE5" s="781"/>
      <c r="AF5" s="781"/>
      <c r="AG5" s="781"/>
      <c r="AH5" s="781"/>
      <c r="AI5" s="781"/>
      <c r="AJ5" s="781"/>
      <c r="AK5" s="781"/>
      <c r="AL5" s="763">
        <v>60.6</v>
      </c>
      <c r="AM5" s="736"/>
      <c r="AN5" s="736"/>
      <c r="AO5" s="764"/>
      <c r="AP5" s="731" t="s">
        <v>232</v>
      </c>
      <c r="AQ5" s="732"/>
      <c r="AR5" s="732"/>
      <c r="AS5" s="732"/>
      <c r="AT5" s="732"/>
      <c r="AU5" s="732"/>
      <c r="AV5" s="732"/>
      <c r="AW5" s="732"/>
      <c r="AX5" s="732"/>
      <c r="AY5" s="732"/>
      <c r="AZ5" s="732"/>
      <c r="BA5" s="732"/>
      <c r="BB5" s="732"/>
      <c r="BC5" s="732"/>
      <c r="BD5" s="732"/>
      <c r="BE5" s="732"/>
      <c r="BF5" s="733"/>
      <c r="BG5" s="665">
        <v>5646211</v>
      </c>
      <c r="BH5" s="666"/>
      <c r="BI5" s="666"/>
      <c r="BJ5" s="666"/>
      <c r="BK5" s="666"/>
      <c r="BL5" s="666"/>
      <c r="BM5" s="666"/>
      <c r="BN5" s="667"/>
      <c r="BO5" s="692">
        <v>100</v>
      </c>
      <c r="BP5" s="692"/>
      <c r="BQ5" s="692"/>
      <c r="BR5" s="692"/>
      <c r="BS5" s="693">
        <v>94789</v>
      </c>
      <c r="BT5" s="693"/>
      <c r="BU5" s="693"/>
      <c r="BV5" s="693"/>
      <c r="BW5" s="693"/>
      <c r="BX5" s="693"/>
      <c r="BY5" s="693"/>
      <c r="BZ5" s="693"/>
      <c r="CA5" s="693"/>
      <c r="CB5" s="751"/>
      <c r="CD5" s="767" t="s">
        <v>227</v>
      </c>
      <c r="CE5" s="768"/>
      <c r="CF5" s="768"/>
      <c r="CG5" s="768"/>
      <c r="CH5" s="768"/>
      <c r="CI5" s="768"/>
      <c r="CJ5" s="768"/>
      <c r="CK5" s="768"/>
      <c r="CL5" s="768"/>
      <c r="CM5" s="768"/>
      <c r="CN5" s="768"/>
      <c r="CO5" s="768"/>
      <c r="CP5" s="768"/>
      <c r="CQ5" s="769"/>
      <c r="CR5" s="767" t="s">
        <v>233</v>
      </c>
      <c r="CS5" s="768"/>
      <c r="CT5" s="768"/>
      <c r="CU5" s="768"/>
      <c r="CV5" s="768"/>
      <c r="CW5" s="768"/>
      <c r="CX5" s="768"/>
      <c r="CY5" s="769"/>
      <c r="CZ5" s="767" t="s">
        <v>225</v>
      </c>
      <c r="DA5" s="768"/>
      <c r="DB5" s="768"/>
      <c r="DC5" s="769"/>
      <c r="DD5" s="767" t="s">
        <v>234</v>
      </c>
      <c r="DE5" s="768"/>
      <c r="DF5" s="768"/>
      <c r="DG5" s="768"/>
      <c r="DH5" s="768"/>
      <c r="DI5" s="768"/>
      <c r="DJ5" s="768"/>
      <c r="DK5" s="768"/>
      <c r="DL5" s="768"/>
      <c r="DM5" s="768"/>
      <c r="DN5" s="768"/>
      <c r="DO5" s="768"/>
      <c r="DP5" s="769"/>
      <c r="DQ5" s="767" t="s">
        <v>235</v>
      </c>
      <c r="DR5" s="768"/>
      <c r="DS5" s="768"/>
      <c r="DT5" s="768"/>
      <c r="DU5" s="768"/>
      <c r="DV5" s="768"/>
      <c r="DW5" s="768"/>
      <c r="DX5" s="768"/>
      <c r="DY5" s="768"/>
      <c r="DZ5" s="768"/>
      <c r="EA5" s="768"/>
      <c r="EB5" s="768"/>
      <c r="EC5" s="769"/>
    </row>
    <row r="6" spans="2:143" ht="11.25" customHeight="1">
      <c r="B6" s="662" t="s">
        <v>236</v>
      </c>
      <c r="C6" s="663"/>
      <c r="D6" s="663"/>
      <c r="E6" s="663"/>
      <c r="F6" s="663"/>
      <c r="G6" s="663"/>
      <c r="H6" s="663"/>
      <c r="I6" s="663"/>
      <c r="J6" s="663"/>
      <c r="K6" s="663"/>
      <c r="L6" s="663"/>
      <c r="M6" s="663"/>
      <c r="N6" s="663"/>
      <c r="O6" s="663"/>
      <c r="P6" s="663"/>
      <c r="Q6" s="664"/>
      <c r="R6" s="665">
        <v>95757</v>
      </c>
      <c r="S6" s="666"/>
      <c r="T6" s="666"/>
      <c r="U6" s="666"/>
      <c r="V6" s="666"/>
      <c r="W6" s="666"/>
      <c r="X6" s="666"/>
      <c r="Y6" s="667"/>
      <c r="Z6" s="692">
        <v>0.5</v>
      </c>
      <c r="AA6" s="692"/>
      <c r="AB6" s="692"/>
      <c r="AC6" s="692"/>
      <c r="AD6" s="693">
        <v>95757</v>
      </c>
      <c r="AE6" s="693"/>
      <c r="AF6" s="693"/>
      <c r="AG6" s="693"/>
      <c r="AH6" s="693"/>
      <c r="AI6" s="693"/>
      <c r="AJ6" s="693"/>
      <c r="AK6" s="693"/>
      <c r="AL6" s="668">
        <v>1</v>
      </c>
      <c r="AM6" s="669"/>
      <c r="AN6" s="669"/>
      <c r="AO6" s="694"/>
      <c r="AP6" s="662" t="s">
        <v>598</v>
      </c>
      <c r="AQ6" s="663"/>
      <c r="AR6" s="663"/>
      <c r="AS6" s="663"/>
      <c r="AT6" s="663"/>
      <c r="AU6" s="663"/>
      <c r="AV6" s="663"/>
      <c r="AW6" s="663"/>
      <c r="AX6" s="663"/>
      <c r="AY6" s="663"/>
      <c r="AZ6" s="663"/>
      <c r="BA6" s="663"/>
      <c r="BB6" s="663"/>
      <c r="BC6" s="663"/>
      <c r="BD6" s="663"/>
      <c r="BE6" s="663"/>
      <c r="BF6" s="664"/>
      <c r="BG6" s="665">
        <v>5646211</v>
      </c>
      <c r="BH6" s="666"/>
      <c r="BI6" s="666"/>
      <c r="BJ6" s="666"/>
      <c r="BK6" s="666"/>
      <c r="BL6" s="666"/>
      <c r="BM6" s="666"/>
      <c r="BN6" s="667"/>
      <c r="BO6" s="692">
        <v>100</v>
      </c>
      <c r="BP6" s="692"/>
      <c r="BQ6" s="692"/>
      <c r="BR6" s="692"/>
      <c r="BS6" s="693">
        <v>94789</v>
      </c>
      <c r="BT6" s="693"/>
      <c r="BU6" s="693"/>
      <c r="BV6" s="693"/>
      <c r="BW6" s="693"/>
      <c r="BX6" s="693"/>
      <c r="BY6" s="693"/>
      <c r="BZ6" s="693"/>
      <c r="CA6" s="693"/>
      <c r="CB6" s="751"/>
      <c r="CD6" s="721" t="s">
        <v>237</v>
      </c>
      <c r="CE6" s="722"/>
      <c r="CF6" s="722"/>
      <c r="CG6" s="722"/>
      <c r="CH6" s="722"/>
      <c r="CI6" s="722"/>
      <c r="CJ6" s="722"/>
      <c r="CK6" s="722"/>
      <c r="CL6" s="722"/>
      <c r="CM6" s="722"/>
      <c r="CN6" s="722"/>
      <c r="CO6" s="722"/>
      <c r="CP6" s="722"/>
      <c r="CQ6" s="723"/>
      <c r="CR6" s="665">
        <v>118386</v>
      </c>
      <c r="CS6" s="666"/>
      <c r="CT6" s="666"/>
      <c r="CU6" s="666"/>
      <c r="CV6" s="666"/>
      <c r="CW6" s="666"/>
      <c r="CX6" s="666"/>
      <c r="CY6" s="667"/>
      <c r="CZ6" s="763">
        <v>0.7</v>
      </c>
      <c r="DA6" s="736"/>
      <c r="DB6" s="736"/>
      <c r="DC6" s="766"/>
      <c r="DD6" s="671" t="s">
        <v>599</v>
      </c>
      <c r="DE6" s="666"/>
      <c r="DF6" s="666"/>
      <c r="DG6" s="666"/>
      <c r="DH6" s="666"/>
      <c r="DI6" s="666"/>
      <c r="DJ6" s="666"/>
      <c r="DK6" s="666"/>
      <c r="DL6" s="666"/>
      <c r="DM6" s="666"/>
      <c r="DN6" s="666"/>
      <c r="DO6" s="666"/>
      <c r="DP6" s="667"/>
      <c r="DQ6" s="671">
        <v>118386</v>
      </c>
      <c r="DR6" s="666"/>
      <c r="DS6" s="666"/>
      <c r="DT6" s="666"/>
      <c r="DU6" s="666"/>
      <c r="DV6" s="666"/>
      <c r="DW6" s="666"/>
      <c r="DX6" s="666"/>
      <c r="DY6" s="666"/>
      <c r="DZ6" s="666"/>
      <c r="EA6" s="666"/>
      <c r="EB6" s="666"/>
      <c r="EC6" s="706"/>
    </row>
    <row r="7" spans="2:143" ht="11.25" customHeight="1">
      <c r="B7" s="662" t="s">
        <v>238</v>
      </c>
      <c r="C7" s="663"/>
      <c r="D7" s="663"/>
      <c r="E7" s="663"/>
      <c r="F7" s="663"/>
      <c r="G7" s="663"/>
      <c r="H7" s="663"/>
      <c r="I7" s="663"/>
      <c r="J7" s="663"/>
      <c r="K7" s="663"/>
      <c r="L7" s="663"/>
      <c r="M7" s="663"/>
      <c r="N7" s="663"/>
      <c r="O7" s="663"/>
      <c r="P7" s="663"/>
      <c r="Q7" s="664"/>
      <c r="R7" s="665">
        <v>3105</v>
      </c>
      <c r="S7" s="666"/>
      <c r="T7" s="666"/>
      <c r="U7" s="666"/>
      <c r="V7" s="666"/>
      <c r="W7" s="666"/>
      <c r="X7" s="666"/>
      <c r="Y7" s="667"/>
      <c r="Z7" s="692">
        <v>0</v>
      </c>
      <c r="AA7" s="692"/>
      <c r="AB7" s="692"/>
      <c r="AC7" s="692"/>
      <c r="AD7" s="693">
        <v>3105</v>
      </c>
      <c r="AE7" s="693"/>
      <c r="AF7" s="693"/>
      <c r="AG7" s="693"/>
      <c r="AH7" s="693"/>
      <c r="AI7" s="693"/>
      <c r="AJ7" s="693"/>
      <c r="AK7" s="693"/>
      <c r="AL7" s="668">
        <v>0</v>
      </c>
      <c r="AM7" s="669"/>
      <c r="AN7" s="669"/>
      <c r="AO7" s="694"/>
      <c r="AP7" s="662" t="s">
        <v>600</v>
      </c>
      <c r="AQ7" s="663"/>
      <c r="AR7" s="663"/>
      <c r="AS7" s="663"/>
      <c r="AT7" s="663"/>
      <c r="AU7" s="663"/>
      <c r="AV7" s="663"/>
      <c r="AW7" s="663"/>
      <c r="AX7" s="663"/>
      <c r="AY7" s="663"/>
      <c r="AZ7" s="663"/>
      <c r="BA7" s="663"/>
      <c r="BB7" s="663"/>
      <c r="BC7" s="663"/>
      <c r="BD7" s="663"/>
      <c r="BE7" s="663"/>
      <c r="BF7" s="664"/>
      <c r="BG7" s="665">
        <v>2752451</v>
      </c>
      <c r="BH7" s="666"/>
      <c r="BI7" s="666"/>
      <c r="BJ7" s="666"/>
      <c r="BK7" s="666"/>
      <c r="BL7" s="666"/>
      <c r="BM7" s="666"/>
      <c r="BN7" s="667"/>
      <c r="BO7" s="692">
        <v>48.7</v>
      </c>
      <c r="BP7" s="692"/>
      <c r="BQ7" s="692"/>
      <c r="BR7" s="692"/>
      <c r="BS7" s="693">
        <v>94789</v>
      </c>
      <c r="BT7" s="693"/>
      <c r="BU7" s="693"/>
      <c r="BV7" s="693"/>
      <c r="BW7" s="693"/>
      <c r="BX7" s="693"/>
      <c r="BY7" s="693"/>
      <c r="BZ7" s="693"/>
      <c r="CA7" s="693"/>
      <c r="CB7" s="751"/>
      <c r="CD7" s="707" t="s">
        <v>239</v>
      </c>
      <c r="CE7" s="704"/>
      <c r="CF7" s="704"/>
      <c r="CG7" s="704"/>
      <c r="CH7" s="704"/>
      <c r="CI7" s="704"/>
      <c r="CJ7" s="704"/>
      <c r="CK7" s="704"/>
      <c r="CL7" s="704"/>
      <c r="CM7" s="704"/>
      <c r="CN7" s="704"/>
      <c r="CO7" s="704"/>
      <c r="CP7" s="704"/>
      <c r="CQ7" s="705"/>
      <c r="CR7" s="665">
        <v>2728005</v>
      </c>
      <c r="CS7" s="666"/>
      <c r="CT7" s="666"/>
      <c r="CU7" s="666"/>
      <c r="CV7" s="666"/>
      <c r="CW7" s="666"/>
      <c r="CX7" s="666"/>
      <c r="CY7" s="667"/>
      <c r="CZ7" s="692">
        <v>15.6</v>
      </c>
      <c r="DA7" s="692"/>
      <c r="DB7" s="692"/>
      <c r="DC7" s="692"/>
      <c r="DD7" s="671">
        <v>6196</v>
      </c>
      <c r="DE7" s="666"/>
      <c r="DF7" s="666"/>
      <c r="DG7" s="666"/>
      <c r="DH7" s="666"/>
      <c r="DI7" s="666"/>
      <c r="DJ7" s="666"/>
      <c r="DK7" s="666"/>
      <c r="DL7" s="666"/>
      <c r="DM7" s="666"/>
      <c r="DN7" s="666"/>
      <c r="DO7" s="666"/>
      <c r="DP7" s="667"/>
      <c r="DQ7" s="671">
        <v>1739551</v>
      </c>
      <c r="DR7" s="666"/>
      <c r="DS7" s="666"/>
      <c r="DT7" s="666"/>
      <c r="DU7" s="666"/>
      <c r="DV7" s="666"/>
      <c r="DW7" s="666"/>
      <c r="DX7" s="666"/>
      <c r="DY7" s="666"/>
      <c r="DZ7" s="666"/>
      <c r="EA7" s="666"/>
      <c r="EB7" s="666"/>
      <c r="EC7" s="706"/>
    </row>
    <row r="8" spans="2:143" ht="11.25" customHeight="1">
      <c r="B8" s="662" t="s">
        <v>240</v>
      </c>
      <c r="C8" s="663"/>
      <c r="D8" s="663"/>
      <c r="E8" s="663"/>
      <c r="F8" s="663"/>
      <c r="G8" s="663"/>
      <c r="H8" s="663"/>
      <c r="I8" s="663"/>
      <c r="J8" s="663"/>
      <c r="K8" s="663"/>
      <c r="L8" s="663"/>
      <c r="M8" s="663"/>
      <c r="N8" s="663"/>
      <c r="O8" s="663"/>
      <c r="P8" s="663"/>
      <c r="Q8" s="664"/>
      <c r="R8" s="665">
        <v>31489</v>
      </c>
      <c r="S8" s="666"/>
      <c r="T8" s="666"/>
      <c r="U8" s="666"/>
      <c r="V8" s="666"/>
      <c r="W8" s="666"/>
      <c r="X8" s="666"/>
      <c r="Y8" s="667"/>
      <c r="Z8" s="692">
        <v>0.2</v>
      </c>
      <c r="AA8" s="692"/>
      <c r="AB8" s="692"/>
      <c r="AC8" s="692"/>
      <c r="AD8" s="693">
        <v>31489</v>
      </c>
      <c r="AE8" s="693"/>
      <c r="AF8" s="693"/>
      <c r="AG8" s="693"/>
      <c r="AH8" s="693"/>
      <c r="AI8" s="693"/>
      <c r="AJ8" s="693"/>
      <c r="AK8" s="693"/>
      <c r="AL8" s="668">
        <v>0.3</v>
      </c>
      <c r="AM8" s="669"/>
      <c r="AN8" s="669"/>
      <c r="AO8" s="694"/>
      <c r="AP8" s="662" t="s">
        <v>601</v>
      </c>
      <c r="AQ8" s="663"/>
      <c r="AR8" s="663"/>
      <c r="AS8" s="663"/>
      <c r="AT8" s="663"/>
      <c r="AU8" s="663"/>
      <c r="AV8" s="663"/>
      <c r="AW8" s="663"/>
      <c r="AX8" s="663"/>
      <c r="AY8" s="663"/>
      <c r="AZ8" s="663"/>
      <c r="BA8" s="663"/>
      <c r="BB8" s="663"/>
      <c r="BC8" s="663"/>
      <c r="BD8" s="663"/>
      <c r="BE8" s="663"/>
      <c r="BF8" s="664"/>
      <c r="BG8" s="665">
        <v>80280</v>
      </c>
      <c r="BH8" s="666"/>
      <c r="BI8" s="666"/>
      <c r="BJ8" s="666"/>
      <c r="BK8" s="666"/>
      <c r="BL8" s="666"/>
      <c r="BM8" s="666"/>
      <c r="BN8" s="667"/>
      <c r="BO8" s="692">
        <v>1.4</v>
      </c>
      <c r="BP8" s="692"/>
      <c r="BQ8" s="692"/>
      <c r="BR8" s="692"/>
      <c r="BS8" s="693" t="s">
        <v>127</v>
      </c>
      <c r="BT8" s="693"/>
      <c r="BU8" s="693"/>
      <c r="BV8" s="693"/>
      <c r="BW8" s="693"/>
      <c r="BX8" s="693"/>
      <c r="BY8" s="693"/>
      <c r="BZ8" s="693"/>
      <c r="CA8" s="693"/>
      <c r="CB8" s="751"/>
      <c r="CD8" s="707" t="s">
        <v>241</v>
      </c>
      <c r="CE8" s="704"/>
      <c r="CF8" s="704"/>
      <c r="CG8" s="704"/>
      <c r="CH8" s="704"/>
      <c r="CI8" s="704"/>
      <c r="CJ8" s="704"/>
      <c r="CK8" s="704"/>
      <c r="CL8" s="704"/>
      <c r="CM8" s="704"/>
      <c r="CN8" s="704"/>
      <c r="CO8" s="704"/>
      <c r="CP8" s="704"/>
      <c r="CQ8" s="705"/>
      <c r="CR8" s="665">
        <v>8176803</v>
      </c>
      <c r="CS8" s="666"/>
      <c r="CT8" s="666"/>
      <c r="CU8" s="666"/>
      <c r="CV8" s="666"/>
      <c r="CW8" s="666"/>
      <c r="CX8" s="666"/>
      <c r="CY8" s="667"/>
      <c r="CZ8" s="692">
        <v>46.7</v>
      </c>
      <c r="DA8" s="692"/>
      <c r="DB8" s="692"/>
      <c r="DC8" s="692"/>
      <c r="DD8" s="671">
        <v>289151</v>
      </c>
      <c r="DE8" s="666"/>
      <c r="DF8" s="666"/>
      <c r="DG8" s="666"/>
      <c r="DH8" s="666"/>
      <c r="DI8" s="666"/>
      <c r="DJ8" s="666"/>
      <c r="DK8" s="666"/>
      <c r="DL8" s="666"/>
      <c r="DM8" s="666"/>
      <c r="DN8" s="666"/>
      <c r="DO8" s="666"/>
      <c r="DP8" s="667"/>
      <c r="DQ8" s="671">
        <v>3098965</v>
      </c>
      <c r="DR8" s="666"/>
      <c r="DS8" s="666"/>
      <c r="DT8" s="666"/>
      <c r="DU8" s="666"/>
      <c r="DV8" s="666"/>
      <c r="DW8" s="666"/>
      <c r="DX8" s="666"/>
      <c r="DY8" s="666"/>
      <c r="DZ8" s="666"/>
      <c r="EA8" s="666"/>
      <c r="EB8" s="666"/>
      <c r="EC8" s="706"/>
    </row>
    <row r="9" spans="2:143" ht="11.25" customHeight="1">
      <c r="B9" s="662" t="s">
        <v>242</v>
      </c>
      <c r="C9" s="663"/>
      <c r="D9" s="663"/>
      <c r="E9" s="663"/>
      <c r="F9" s="663"/>
      <c r="G9" s="663"/>
      <c r="H9" s="663"/>
      <c r="I9" s="663"/>
      <c r="J9" s="663"/>
      <c r="K9" s="663"/>
      <c r="L9" s="663"/>
      <c r="M9" s="663"/>
      <c r="N9" s="663"/>
      <c r="O9" s="663"/>
      <c r="P9" s="663"/>
      <c r="Q9" s="664"/>
      <c r="R9" s="665">
        <v>36851</v>
      </c>
      <c r="S9" s="666"/>
      <c r="T9" s="666"/>
      <c r="U9" s="666"/>
      <c r="V9" s="666"/>
      <c r="W9" s="666"/>
      <c r="X9" s="666"/>
      <c r="Y9" s="667"/>
      <c r="Z9" s="692">
        <v>0.2</v>
      </c>
      <c r="AA9" s="692"/>
      <c r="AB9" s="692"/>
      <c r="AC9" s="692"/>
      <c r="AD9" s="693">
        <v>36851</v>
      </c>
      <c r="AE9" s="693"/>
      <c r="AF9" s="693"/>
      <c r="AG9" s="693"/>
      <c r="AH9" s="693"/>
      <c r="AI9" s="693"/>
      <c r="AJ9" s="693"/>
      <c r="AK9" s="693"/>
      <c r="AL9" s="668">
        <v>0.4</v>
      </c>
      <c r="AM9" s="669"/>
      <c r="AN9" s="669"/>
      <c r="AO9" s="694"/>
      <c r="AP9" s="662" t="s">
        <v>243</v>
      </c>
      <c r="AQ9" s="663"/>
      <c r="AR9" s="663"/>
      <c r="AS9" s="663"/>
      <c r="AT9" s="663"/>
      <c r="AU9" s="663"/>
      <c r="AV9" s="663"/>
      <c r="AW9" s="663"/>
      <c r="AX9" s="663"/>
      <c r="AY9" s="663"/>
      <c r="AZ9" s="663"/>
      <c r="BA9" s="663"/>
      <c r="BB9" s="663"/>
      <c r="BC9" s="663"/>
      <c r="BD9" s="663"/>
      <c r="BE9" s="663"/>
      <c r="BF9" s="664"/>
      <c r="BG9" s="665">
        <v>2266612</v>
      </c>
      <c r="BH9" s="666"/>
      <c r="BI9" s="666"/>
      <c r="BJ9" s="666"/>
      <c r="BK9" s="666"/>
      <c r="BL9" s="666"/>
      <c r="BM9" s="666"/>
      <c r="BN9" s="667"/>
      <c r="BO9" s="692">
        <v>40.1</v>
      </c>
      <c r="BP9" s="692"/>
      <c r="BQ9" s="692"/>
      <c r="BR9" s="692"/>
      <c r="BS9" s="693" t="s">
        <v>602</v>
      </c>
      <c r="BT9" s="693"/>
      <c r="BU9" s="693"/>
      <c r="BV9" s="693"/>
      <c r="BW9" s="693"/>
      <c r="BX9" s="693"/>
      <c r="BY9" s="693"/>
      <c r="BZ9" s="693"/>
      <c r="CA9" s="693"/>
      <c r="CB9" s="751"/>
      <c r="CD9" s="707" t="s">
        <v>244</v>
      </c>
      <c r="CE9" s="704"/>
      <c r="CF9" s="704"/>
      <c r="CG9" s="704"/>
      <c r="CH9" s="704"/>
      <c r="CI9" s="704"/>
      <c r="CJ9" s="704"/>
      <c r="CK9" s="704"/>
      <c r="CL9" s="704"/>
      <c r="CM9" s="704"/>
      <c r="CN9" s="704"/>
      <c r="CO9" s="704"/>
      <c r="CP9" s="704"/>
      <c r="CQ9" s="705"/>
      <c r="CR9" s="665">
        <v>1791723</v>
      </c>
      <c r="CS9" s="666"/>
      <c r="CT9" s="666"/>
      <c r="CU9" s="666"/>
      <c r="CV9" s="666"/>
      <c r="CW9" s="666"/>
      <c r="CX9" s="666"/>
      <c r="CY9" s="667"/>
      <c r="CZ9" s="692">
        <v>10.199999999999999</v>
      </c>
      <c r="DA9" s="692"/>
      <c r="DB9" s="692"/>
      <c r="DC9" s="692"/>
      <c r="DD9" s="671">
        <v>82955</v>
      </c>
      <c r="DE9" s="666"/>
      <c r="DF9" s="666"/>
      <c r="DG9" s="666"/>
      <c r="DH9" s="666"/>
      <c r="DI9" s="666"/>
      <c r="DJ9" s="666"/>
      <c r="DK9" s="666"/>
      <c r="DL9" s="666"/>
      <c r="DM9" s="666"/>
      <c r="DN9" s="666"/>
      <c r="DO9" s="666"/>
      <c r="DP9" s="667"/>
      <c r="DQ9" s="671">
        <v>1160259</v>
      </c>
      <c r="DR9" s="666"/>
      <c r="DS9" s="666"/>
      <c r="DT9" s="666"/>
      <c r="DU9" s="666"/>
      <c r="DV9" s="666"/>
      <c r="DW9" s="666"/>
      <c r="DX9" s="666"/>
      <c r="DY9" s="666"/>
      <c r="DZ9" s="666"/>
      <c r="EA9" s="666"/>
      <c r="EB9" s="666"/>
      <c r="EC9" s="706"/>
    </row>
    <row r="10" spans="2:143" ht="11.25" customHeight="1">
      <c r="B10" s="662" t="s">
        <v>603</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602</v>
      </c>
      <c r="AA10" s="692"/>
      <c r="AB10" s="692"/>
      <c r="AC10" s="692"/>
      <c r="AD10" s="693" t="s">
        <v>599</v>
      </c>
      <c r="AE10" s="693"/>
      <c r="AF10" s="693"/>
      <c r="AG10" s="693"/>
      <c r="AH10" s="693"/>
      <c r="AI10" s="693"/>
      <c r="AJ10" s="693"/>
      <c r="AK10" s="693"/>
      <c r="AL10" s="668" t="s">
        <v>599</v>
      </c>
      <c r="AM10" s="669"/>
      <c r="AN10" s="669"/>
      <c r="AO10" s="694"/>
      <c r="AP10" s="662" t="s">
        <v>245</v>
      </c>
      <c r="AQ10" s="663"/>
      <c r="AR10" s="663"/>
      <c r="AS10" s="663"/>
      <c r="AT10" s="663"/>
      <c r="AU10" s="663"/>
      <c r="AV10" s="663"/>
      <c r="AW10" s="663"/>
      <c r="AX10" s="663"/>
      <c r="AY10" s="663"/>
      <c r="AZ10" s="663"/>
      <c r="BA10" s="663"/>
      <c r="BB10" s="663"/>
      <c r="BC10" s="663"/>
      <c r="BD10" s="663"/>
      <c r="BE10" s="663"/>
      <c r="BF10" s="664"/>
      <c r="BG10" s="665">
        <v>179763</v>
      </c>
      <c r="BH10" s="666"/>
      <c r="BI10" s="666"/>
      <c r="BJ10" s="666"/>
      <c r="BK10" s="666"/>
      <c r="BL10" s="666"/>
      <c r="BM10" s="666"/>
      <c r="BN10" s="667"/>
      <c r="BO10" s="692">
        <v>3.2</v>
      </c>
      <c r="BP10" s="692"/>
      <c r="BQ10" s="692"/>
      <c r="BR10" s="692"/>
      <c r="BS10" s="693">
        <v>30438</v>
      </c>
      <c r="BT10" s="693"/>
      <c r="BU10" s="693"/>
      <c r="BV10" s="693"/>
      <c r="BW10" s="693"/>
      <c r="BX10" s="693"/>
      <c r="BY10" s="693"/>
      <c r="BZ10" s="693"/>
      <c r="CA10" s="693"/>
      <c r="CB10" s="751"/>
      <c r="CD10" s="707" t="s">
        <v>246</v>
      </c>
      <c r="CE10" s="704"/>
      <c r="CF10" s="704"/>
      <c r="CG10" s="704"/>
      <c r="CH10" s="704"/>
      <c r="CI10" s="704"/>
      <c r="CJ10" s="704"/>
      <c r="CK10" s="704"/>
      <c r="CL10" s="704"/>
      <c r="CM10" s="704"/>
      <c r="CN10" s="704"/>
      <c r="CO10" s="704"/>
      <c r="CP10" s="704"/>
      <c r="CQ10" s="705"/>
      <c r="CR10" s="665">
        <v>10160</v>
      </c>
      <c r="CS10" s="666"/>
      <c r="CT10" s="666"/>
      <c r="CU10" s="666"/>
      <c r="CV10" s="666"/>
      <c r="CW10" s="666"/>
      <c r="CX10" s="666"/>
      <c r="CY10" s="667"/>
      <c r="CZ10" s="692">
        <v>0.1</v>
      </c>
      <c r="DA10" s="692"/>
      <c r="DB10" s="692"/>
      <c r="DC10" s="692"/>
      <c r="DD10" s="671" t="s">
        <v>602</v>
      </c>
      <c r="DE10" s="666"/>
      <c r="DF10" s="666"/>
      <c r="DG10" s="666"/>
      <c r="DH10" s="666"/>
      <c r="DI10" s="666"/>
      <c r="DJ10" s="666"/>
      <c r="DK10" s="666"/>
      <c r="DL10" s="666"/>
      <c r="DM10" s="666"/>
      <c r="DN10" s="666"/>
      <c r="DO10" s="666"/>
      <c r="DP10" s="667"/>
      <c r="DQ10" s="671">
        <v>10160</v>
      </c>
      <c r="DR10" s="666"/>
      <c r="DS10" s="666"/>
      <c r="DT10" s="666"/>
      <c r="DU10" s="666"/>
      <c r="DV10" s="666"/>
      <c r="DW10" s="666"/>
      <c r="DX10" s="666"/>
      <c r="DY10" s="666"/>
      <c r="DZ10" s="666"/>
      <c r="EA10" s="666"/>
      <c r="EB10" s="666"/>
      <c r="EC10" s="706"/>
    </row>
    <row r="11" spans="2:143" ht="11.25" customHeight="1">
      <c r="B11" s="662" t="s">
        <v>247</v>
      </c>
      <c r="C11" s="663"/>
      <c r="D11" s="663"/>
      <c r="E11" s="663"/>
      <c r="F11" s="663"/>
      <c r="G11" s="663"/>
      <c r="H11" s="663"/>
      <c r="I11" s="663"/>
      <c r="J11" s="663"/>
      <c r="K11" s="663"/>
      <c r="L11" s="663"/>
      <c r="M11" s="663"/>
      <c r="N11" s="663"/>
      <c r="O11" s="663"/>
      <c r="P11" s="663"/>
      <c r="Q11" s="664"/>
      <c r="R11" s="665">
        <v>1021474</v>
      </c>
      <c r="S11" s="666"/>
      <c r="T11" s="666"/>
      <c r="U11" s="666"/>
      <c r="V11" s="666"/>
      <c r="W11" s="666"/>
      <c r="X11" s="666"/>
      <c r="Y11" s="667"/>
      <c r="Z11" s="668">
        <v>5.4</v>
      </c>
      <c r="AA11" s="669"/>
      <c r="AB11" s="669"/>
      <c r="AC11" s="670"/>
      <c r="AD11" s="671">
        <v>1021474</v>
      </c>
      <c r="AE11" s="666"/>
      <c r="AF11" s="666"/>
      <c r="AG11" s="666"/>
      <c r="AH11" s="666"/>
      <c r="AI11" s="666"/>
      <c r="AJ11" s="666"/>
      <c r="AK11" s="667"/>
      <c r="AL11" s="668">
        <v>11</v>
      </c>
      <c r="AM11" s="669"/>
      <c r="AN11" s="669"/>
      <c r="AO11" s="694"/>
      <c r="AP11" s="662" t="s">
        <v>604</v>
      </c>
      <c r="AQ11" s="663"/>
      <c r="AR11" s="663"/>
      <c r="AS11" s="663"/>
      <c r="AT11" s="663"/>
      <c r="AU11" s="663"/>
      <c r="AV11" s="663"/>
      <c r="AW11" s="663"/>
      <c r="AX11" s="663"/>
      <c r="AY11" s="663"/>
      <c r="AZ11" s="663"/>
      <c r="BA11" s="663"/>
      <c r="BB11" s="663"/>
      <c r="BC11" s="663"/>
      <c r="BD11" s="663"/>
      <c r="BE11" s="663"/>
      <c r="BF11" s="664"/>
      <c r="BG11" s="665">
        <v>225796</v>
      </c>
      <c r="BH11" s="666"/>
      <c r="BI11" s="666"/>
      <c r="BJ11" s="666"/>
      <c r="BK11" s="666"/>
      <c r="BL11" s="666"/>
      <c r="BM11" s="666"/>
      <c r="BN11" s="667"/>
      <c r="BO11" s="692">
        <v>4</v>
      </c>
      <c r="BP11" s="692"/>
      <c r="BQ11" s="692"/>
      <c r="BR11" s="692"/>
      <c r="BS11" s="693">
        <v>64351</v>
      </c>
      <c r="BT11" s="693"/>
      <c r="BU11" s="693"/>
      <c r="BV11" s="693"/>
      <c r="BW11" s="693"/>
      <c r="BX11" s="693"/>
      <c r="BY11" s="693"/>
      <c r="BZ11" s="693"/>
      <c r="CA11" s="693"/>
      <c r="CB11" s="751"/>
      <c r="CD11" s="707" t="s">
        <v>248</v>
      </c>
      <c r="CE11" s="704"/>
      <c r="CF11" s="704"/>
      <c r="CG11" s="704"/>
      <c r="CH11" s="704"/>
      <c r="CI11" s="704"/>
      <c r="CJ11" s="704"/>
      <c r="CK11" s="704"/>
      <c r="CL11" s="704"/>
      <c r="CM11" s="704"/>
      <c r="CN11" s="704"/>
      <c r="CO11" s="704"/>
      <c r="CP11" s="704"/>
      <c r="CQ11" s="705"/>
      <c r="CR11" s="665">
        <v>45873</v>
      </c>
      <c r="CS11" s="666"/>
      <c r="CT11" s="666"/>
      <c r="CU11" s="666"/>
      <c r="CV11" s="666"/>
      <c r="CW11" s="666"/>
      <c r="CX11" s="666"/>
      <c r="CY11" s="667"/>
      <c r="CZ11" s="692">
        <v>0.3</v>
      </c>
      <c r="DA11" s="692"/>
      <c r="DB11" s="692"/>
      <c r="DC11" s="692"/>
      <c r="DD11" s="671">
        <v>6676</v>
      </c>
      <c r="DE11" s="666"/>
      <c r="DF11" s="666"/>
      <c r="DG11" s="666"/>
      <c r="DH11" s="666"/>
      <c r="DI11" s="666"/>
      <c r="DJ11" s="666"/>
      <c r="DK11" s="666"/>
      <c r="DL11" s="666"/>
      <c r="DM11" s="666"/>
      <c r="DN11" s="666"/>
      <c r="DO11" s="666"/>
      <c r="DP11" s="667"/>
      <c r="DQ11" s="671">
        <v>37244</v>
      </c>
      <c r="DR11" s="666"/>
      <c r="DS11" s="666"/>
      <c r="DT11" s="666"/>
      <c r="DU11" s="666"/>
      <c r="DV11" s="666"/>
      <c r="DW11" s="666"/>
      <c r="DX11" s="666"/>
      <c r="DY11" s="666"/>
      <c r="DZ11" s="666"/>
      <c r="EA11" s="666"/>
      <c r="EB11" s="666"/>
      <c r="EC11" s="706"/>
    </row>
    <row r="12" spans="2:143" ht="11.25" customHeight="1">
      <c r="B12" s="662" t="s">
        <v>249</v>
      </c>
      <c r="C12" s="663"/>
      <c r="D12" s="663"/>
      <c r="E12" s="663"/>
      <c r="F12" s="663"/>
      <c r="G12" s="663"/>
      <c r="H12" s="663"/>
      <c r="I12" s="663"/>
      <c r="J12" s="663"/>
      <c r="K12" s="663"/>
      <c r="L12" s="663"/>
      <c r="M12" s="663"/>
      <c r="N12" s="663"/>
      <c r="O12" s="663"/>
      <c r="P12" s="663"/>
      <c r="Q12" s="664"/>
      <c r="R12" s="665" t="s">
        <v>602</v>
      </c>
      <c r="S12" s="666"/>
      <c r="T12" s="666"/>
      <c r="U12" s="666"/>
      <c r="V12" s="666"/>
      <c r="W12" s="666"/>
      <c r="X12" s="666"/>
      <c r="Y12" s="667"/>
      <c r="Z12" s="692" t="s">
        <v>127</v>
      </c>
      <c r="AA12" s="692"/>
      <c r="AB12" s="692"/>
      <c r="AC12" s="692"/>
      <c r="AD12" s="693" t="s">
        <v>599</v>
      </c>
      <c r="AE12" s="693"/>
      <c r="AF12" s="693"/>
      <c r="AG12" s="693"/>
      <c r="AH12" s="693"/>
      <c r="AI12" s="693"/>
      <c r="AJ12" s="693"/>
      <c r="AK12" s="693"/>
      <c r="AL12" s="668" t="s">
        <v>599</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2413471</v>
      </c>
      <c r="BH12" s="666"/>
      <c r="BI12" s="666"/>
      <c r="BJ12" s="666"/>
      <c r="BK12" s="666"/>
      <c r="BL12" s="666"/>
      <c r="BM12" s="666"/>
      <c r="BN12" s="667"/>
      <c r="BO12" s="692">
        <v>42.7</v>
      </c>
      <c r="BP12" s="692"/>
      <c r="BQ12" s="692"/>
      <c r="BR12" s="692"/>
      <c r="BS12" s="693" t="s">
        <v>127</v>
      </c>
      <c r="BT12" s="693"/>
      <c r="BU12" s="693"/>
      <c r="BV12" s="693"/>
      <c r="BW12" s="693"/>
      <c r="BX12" s="693"/>
      <c r="BY12" s="693"/>
      <c r="BZ12" s="693"/>
      <c r="CA12" s="693"/>
      <c r="CB12" s="751"/>
      <c r="CD12" s="707" t="s">
        <v>251</v>
      </c>
      <c r="CE12" s="704"/>
      <c r="CF12" s="704"/>
      <c r="CG12" s="704"/>
      <c r="CH12" s="704"/>
      <c r="CI12" s="704"/>
      <c r="CJ12" s="704"/>
      <c r="CK12" s="704"/>
      <c r="CL12" s="704"/>
      <c r="CM12" s="704"/>
      <c r="CN12" s="704"/>
      <c r="CO12" s="704"/>
      <c r="CP12" s="704"/>
      <c r="CQ12" s="705"/>
      <c r="CR12" s="665">
        <v>192039</v>
      </c>
      <c r="CS12" s="666"/>
      <c r="CT12" s="666"/>
      <c r="CU12" s="666"/>
      <c r="CV12" s="666"/>
      <c r="CW12" s="666"/>
      <c r="CX12" s="666"/>
      <c r="CY12" s="667"/>
      <c r="CZ12" s="692">
        <v>1.1000000000000001</v>
      </c>
      <c r="DA12" s="692"/>
      <c r="DB12" s="692"/>
      <c r="DC12" s="692"/>
      <c r="DD12" s="671" t="s">
        <v>127</v>
      </c>
      <c r="DE12" s="666"/>
      <c r="DF12" s="666"/>
      <c r="DG12" s="666"/>
      <c r="DH12" s="666"/>
      <c r="DI12" s="666"/>
      <c r="DJ12" s="666"/>
      <c r="DK12" s="666"/>
      <c r="DL12" s="666"/>
      <c r="DM12" s="666"/>
      <c r="DN12" s="666"/>
      <c r="DO12" s="666"/>
      <c r="DP12" s="667"/>
      <c r="DQ12" s="671">
        <v>149321</v>
      </c>
      <c r="DR12" s="666"/>
      <c r="DS12" s="666"/>
      <c r="DT12" s="666"/>
      <c r="DU12" s="666"/>
      <c r="DV12" s="666"/>
      <c r="DW12" s="666"/>
      <c r="DX12" s="666"/>
      <c r="DY12" s="666"/>
      <c r="DZ12" s="666"/>
      <c r="EA12" s="666"/>
      <c r="EB12" s="666"/>
      <c r="EC12" s="706"/>
    </row>
    <row r="13" spans="2:143" ht="11.25" customHeight="1">
      <c r="B13" s="662" t="s">
        <v>252</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599</v>
      </c>
      <c r="AE13" s="693"/>
      <c r="AF13" s="693"/>
      <c r="AG13" s="693"/>
      <c r="AH13" s="693"/>
      <c r="AI13" s="693"/>
      <c r="AJ13" s="693"/>
      <c r="AK13" s="693"/>
      <c r="AL13" s="668" t="s">
        <v>602</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2387094</v>
      </c>
      <c r="BH13" s="666"/>
      <c r="BI13" s="666"/>
      <c r="BJ13" s="666"/>
      <c r="BK13" s="666"/>
      <c r="BL13" s="666"/>
      <c r="BM13" s="666"/>
      <c r="BN13" s="667"/>
      <c r="BO13" s="692">
        <v>42.3</v>
      </c>
      <c r="BP13" s="692"/>
      <c r="BQ13" s="692"/>
      <c r="BR13" s="692"/>
      <c r="BS13" s="693" t="s">
        <v>602</v>
      </c>
      <c r="BT13" s="693"/>
      <c r="BU13" s="693"/>
      <c r="BV13" s="693"/>
      <c r="BW13" s="693"/>
      <c r="BX13" s="693"/>
      <c r="BY13" s="693"/>
      <c r="BZ13" s="693"/>
      <c r="CA13" s="693"/>
      <c r="CB13" s="751"/>
      <c r="CD13" s="707" t="s">
        <v>254</v>
      </c>
      <c r="CE13" s="704"/>
      <c r="CF13" s="704"/>
      <c r="CG13" s="704"/>
      <c r="CH13" s="704"/>
      <c r="CI13" s="704"/>
      <c r="CJ13" s="704"/>
      <c r="CK13" s="704"/>
      <c r="CL13" s="704"/>
      <c r="CM13" s="704"/>
      <c r="CN13" s="704"/>
      <c r="CO13" s="704"/>
      <c r="CP13" s="704"/>
      <c r="CQ13" s="705"/>
      <c r="CR13" s="665">
        <v>1109085</v>
      </c>
      <c r="CS13" s="666"/>
      <c r="CT13" s="666"/>
      <c r="CU13" s="666"/>
      <c r="CV13" s="666"/>
      <c r="CW13" s="666"/>
      <c r="CX13" s="666"/>
      <c r="CY13" s="667"/>
      <c r="CZ13" s="692">
        <v>6.3</v>
      </c>
      <c r="DA13" s="692"/>
      <c r="DB13" s="692"/>
      <c r="DC13" s="692"/>
      <c r="DD13" s="671">
        <v>283561</v>
      </c>
      <c r="DE13" s="666"/>
      <c r="DF13" s="666"/>
      <c r="DG13" s="666"/>
      <c r="DH13" s="666"/>
      <c r="DI13" s="666"/>
      <c r="DJ13" s="666"/>
      <c r="DK13" s="666"/>
      <c r="DL13" s="666"/>
      <c r="DM13" s="666"/>
      <c r="DN13" s="666"/>
      <c r="DO13" s="666"/>
      <c r="DP13" s="667"/>
      <c r="DQ13" s="671">
        <v>1014440</v>
      </c>
      <c r="DR13" s="666"/>
      <c r="DS13" s="666"/>
      <c r="DT13" s="666"/>
      <c r="DU13" s="666"/>
      <c r="DV13" s="666"/>
      <c r="DW13" s="666"/>
      <c r="DX13" s="666"/>
      <c r="DY13" s="666"/>
      <c r="DZ13" s="666"/>
      <c r="EA13" s="666"/>
      <c r="EB13" s="666"/>
      <c r="EC13" s="706"/>
    </row>
    <row r="14" spans="2:143" ht="11.25" customHeight="1">
      <c r="B14" s="662" t="s">
        <v>255</v>
      </c>
      <c r="C14" s="663"/>
      <c r="D14" s="663"/>
      <c r="E14" s="663"/>
      <c r="F14" s="663"/>
      <c r="G14" s="663"/>
      <c r="H14" s="663"/>
      <c r="I14" s="663"/>
      <c r="J14" s="663"/>
      <c r="K14" s="663"/>
      <c r="L14" s="663"/>
      <c r="M14" s="663"/>
      <c r="N14" s="663"/>
      <c r="O14" s="663"/>
      <c r="P14" s="663"/>
      <c r="Q14" s="664"/>
      <c r="R14" s="665" t="s">
        <v>602</v>
      </c>
      <c r="S14" s="666"/>
      <c r="T14" s="666"/>
      <c r="U14" s="666"/>
      <c r="V14" s="666"/>
      <c r="W14" s="666"/>
      <c r="X14" s="666"/>
      <c r="Y14" s="667"/>
      <c r="Z14" s="692" t="s">
        <v>127</v>
      </c>
      <c r="AA14" s="692"/>
      <c r="AB14" s="692"/>
      <c r="AC14" s="692"/>
      <c r="AD14" s="693" t="s">
        <v>602</v>
      </c>
      <c r="AE14" s="693"/>
      <c r="AF14" s="693"/>
      <c r="AG14" s="693"/>
      <c r="AH14" s="693"/>
      <c r="AI14" s="693"/>
      <c r="AJ14" s="693"/>
      <c r="AK14" s="693"/>
      <c r="AL14" s="668" t="s">
        <v>127</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110166</v>
      </c>
      <c r="BH14" s="666"/>
      <c r="BI14" s="666"/>
      <c r="BJ14" s="666"/>
      <c r="BK14" s="666"/>
      <c r="BL14" s="666"/>
      <c r="BM14" s="666"/>
      <c r="BN14" s="667"/>
      <c r="BO14" s="692">
        <v>2</v>
      </c>
      <c r="BP14" s="692"/>
      <c r="BQ14" s="692"/>
      <c r="BR14" s="692"/>
      <c r="BS14" s="693" t="s">
        <v>599</v>
      </c>
      <c r="BT14" s="693"/>
      <c r="BU14" s="693"/>
      <c r="BV14" s="693"/>
      <c r="BW14" s="693"/>
      <c r="BX14" s="693"/>
      <c r="BY14" s="693"/>
      <c r="BZ14" s="693"/>
      <c r="CA14" s="693"/>
      <c r="CB14" s="751"/>
      <c r="CD14" s="707" t="s">
        <v>257</v>
      </c>
      <c r="CE14" s="704"/>
      <c r="CF14" s="704"/>
      <c r="CG14" s="704"/>
      <c r="CH14" s="704"/>
      <c r="CI14" s="704"/>
      <c r="CJ14" s="704"/>
      <c r="CK14" s="704"/>
      <c r="CL14" s="704"/>
      <c r="CM14" s="704"/>
      <c r="CN14" s="704"/>
      <c r="CO14" s="704"/>
      <c r="CP14" s="704"/>
      <c r="CQ14" s="705"/>
      <c r="CR14" s="665">
        <v>552074</v>
      </c>
      <c r="CS14" s="666"/>
      <c r="CT14" s="666"/>
      <c r="CU14" s="666"/>
      <c r="CV14" s="666"/>
      <c r="CW14" s="666"/>
      <c r="CX14" s="666"/>
      <c r="CY14" s="667"/>
      <c r="CZ14" s="692">
        <v>3.2</v>
      </c>
      <c r="DA14" s="692"/>
      <c r="DB14" s="692"/>
      <c r="DC14" s="692"/>
      <c r="DD14" s="671">
        <v>35909</v>
      </c>
      <c r="DE14" s="666"/>
      <c r="DF14" s="666"/>
      <c r="DG14" s="666"/>
      <c r="DH14" s="666"/>
      <c r="DI14" s="666"/>
      <c r="DJ14" s="666"/>
      <c r="DK14" s="666"/>
      <c r="DL14" s="666"/>
      <c r="DM14" s="666"/>
      <c r="DN14" s="666"/>
      <c r="DO14" s="666"/>
      <c r="DP14" s="667"/>
      <c r="DQ14" s="671">
        <v>511249</v>
      </c>
      <c r="DR14" s="666"/>
      <c r="DS14" s="666"/>
      <c r="DT14" s="666"/>
      <c r="DU14" s="666"/>
      <c r="DV14" s="666"/>
      <c r="DW14" s="666"/>
      <c r="DX14" s="666"/>
      <c r="DY14" s="666"/>
      <c r="DZ14" s="666"/>
      <c r="EA14" s="666"/>
      <c r="EB14" s="666"/>
      <c r="EC14" s="706"/>
    </row>
    <row r="15" spans="2:143" ht="11.25" customHeight="1">
      <c r="B15" s="662" t="s">
        <v>258</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599</v>
      </c>
      <c r="AA15" s="692"/>
      <c r="AB15" s="692"/>
      <c r="AC15" s="692"/>
      <c r="AD15" s="693" t="s">
        <v>127</v>
      </c>
      <c r="AE15" s="693"/>
      <c r="AF15" s="693"/>
      <c r="AG15" s="693"/>
      <c r="AH15" s="693"/>
      <c r="AI15" s="693"/>
      <c r="AJ15" s="693"/>
      <c r="AK15" s="693"/>
      <c r="AL15" s="668" t="s">
        <v>127</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370123</v>
      </c>
      <c r="BH15" s="666"/>
      <c r="BI15" s="666"/>
      <c r="BJ15" s="666"/>
      <c r="BK15" s="666"/>
      <c r="BL15" s="666"/>
      <c r="BM15" s="666"/>
      <c r="BN15" s="667"/>
      <c r="BO15" s="692">
        <v>6.6</v>
      </c>
      <c r="BP15" s="692"/>
      <c r="BQ15" s="692"/>
      <c r="BR15" s="692"/>
      <c r="BS15" s="693" t="s">
        <v>127</v>
      </c>
      <c r="BT15" s="693"/>
      <c r="BU15" s="693"/>
      <c r="BV15" s="693"/>
      <c r="BW15" s="693"/>
      <c r="BX15" s="693"/>
      <c r="BY15" s="693"/>
      <c r="BZ15" s="693"/>
      <c r="CA15" s="693"/>
      <c r="CB15" s="751"/>
      <c r="CD15" s="707" t="s">
        <v>260</v>
      </c>
      <c r="CE15" s="704"/>
      <c r="CF15" s="704"/>
      <c r="CG15" s="704"/>
      <c r="CH15" s="704"/>
      <c r="CI15" s="704"/>
      <c r="CJ15" s="704"/>
      <c r="CK15" s="704"/>
      <c r="CL15" s="704"/>
      <c r="CM15" s="704"/>
      <c r="CN15" s="704"/>
      <c r="CO15" s="704"/>
      <c r="CP15" s="704"/>
      <c r="CQ15" s="705"/>
      <c r="CR15" s="665">
        <v>1635325</v>
      </c>
      <c r="CS15" s="666"/>
      <c r="CT15" s="666"/>
      <c r="CU15" s="666"/>
      <c r="CV15" s="666"/>
      <c r="CW15" s="666"/>
      <c r="CX15" s="666"/>
      <c r="CY15" s="667"/>
      <c r="CZ15" s="692">
        <v>9.3000000000000007</v>
      </c>
      <c r="DA15" s="692"/>
      <c r="DB15" s="692"/>
      <c r="DC15" s="692"/>
      <c r="DD15" s="671">
        <v>299208</v>
      </c>
      <c r="DE15" s="666"/>
      <c r="DF15" s="666"/>
      <c r="DG15" s="666"/>
      <c r="DH15" s="666"/>
      <c r="DI15" s="666"/>
      <c r="DJ15" s="666"/>
      <c r="DK15" s="666"/>
      <c r="DL15" s="666"/>
      <c r="DM15" s="666"/>
      <c r="DN15" s="666"/>
      <c r="DO15" s="666"/>
      <c r="DP15" s="667"/>
      <c r="DQ15" s="671">
        <v>1088239</v>
      </c>
      <c r="DR15" s="666"/>
      <c r="DS15" s="666"/>
      <c r="DT15" s="666"/>
      <c r="DU15" s="666"/>
      <c r="DV15" s="666"/>
      <c r="DW15" s="666"/>
      <c r="DX15" s="666"/>
      <c r="DY15" s="666"/>
      <c r="DZ15" s="666"/>
      <c r="EA15" s="666"/>
      <c r="EB15" s="666"/>
      <c r="EC15" s="706"/>
    </row>
    <row r="16" spans="2:143" ht="11.25" customHeight="1">
      <c r="B16" s="662" t="s">
        <v>605</v>
      </c>
      <c r="C16" s="663"/>
      <c r="D16" s="663"/>
      <c r="E16" s="663"/>
      <c r="F16" s="663"/>
      <c r="G16" s="663"/>
      <c r="H16" s="663"/>
      <c r="I16" s="663"/>
      <c r="J16" s="663"/>
      <c r="K16" s="663"/>
      <c r="L16" s="663"/>
      <c r="M16" s="663"/>
      <c r="N16" s="663"/>
      <c r="O16" s="663"/>
      <c r="P16" s="663"/>
      <c r="Q16" s="664"/>
      <c r="R16" s="665">
        <v>11665</v>
      </c>
      <c r="S16" s="666"/>
      <c r="T16" s="666"/>
      <c r="U16" s="666"/>
      <c r="V16" s="666"/>
      <c r="W16" s="666"/>
      <c r="X16" s="666"/>
      <c r="Y16" s="667"/>
      <c r="Z16" s="692">
        <v>0.1</v>
      </c>
      <c r="AA16" s="692"/>
      <c r="AB16" s="692"/>
      <c r="AC16" s="692"/>
      <c r="AD16" s="693">
        <v>11665</v>
      </c>
      <c r="AE16" s="693"/>
      <c r="AF16" s="693"/>
      <c r="AG16" s="693"/>
      <c r="AH16" s="693"/>
      <c r="AI16" s="693"/>
      <c r="AJ16" s="693"/>
      <c r="AK16" s="693"/>
      <c r="AL16" s="668">
        <v>0.1</v>
      </c>
      <c r="AM16" s="669"/>
      <c r="AN16" s="669"/>
      <c r="AO16" s="694"/>
      <c r="AP16" s="662" t="s">
        <v>261</v>
      </c>
      <c r="AQ16" s="663"/>
      <c r="AR16" s="663"/>
      <c r="AS16" s="663"/>
      <c r="AT16" s="663"/>
      <c r="AU16" s="663"/>
      <c r="AV16" s="663"/>
      <c r="AW16" s="663"/>
      <c r="AX16" s="663"/>
      <c r="AY16" s="663"/>
      <c r="AZ16" s="663"/>
      <c r="BA16" s="663"/>
      <c r="BB16" s="663"/>
      <c r="BC16" s="663"/>
      <c r="BD16" s="663"/>
      <c r="BE16" s="663"/>
      <c r="BF16" s="664"/>
      <c r="BG16" s="665" t="s">
        <v>599</v>
      </c>
      <c r="BH16" s="666"/>
      <c r="BI16" s="666"/>
      <c r="BJ16" s="666"/>
      <c r="BK16" s="666"/>
      <c r="BL16" s="666"/>
      <c r="BM16" s="666"/>
      <c r="BN16" s="667"/>
      <c r="BO16" s="692" t="s">
        <v>599</v>
      </c>
      <c r="BP16" s="692"/>
      <c r="BQ16" s="692"/>
      <c r="BR16" s="692"/>
      <c r="BS16" s="693" t="s">
        <v>127</v>
      </c>
      <c r="BT16" s="693"/>
      <c r="BU16" s="693"/>
      <c r="BV16" s="693"/>
      <c r="BW16" s="693"/>
      <c r="BX16" s="693"/>
      <c r="BY16" s="693"/>
      <c r="BZ16" s="693"/>
      <c r="CA16" s="693"/>
      <c r="CB16" s="751"/>
      <c r="CD16" s="707" t="s">
        <v>262</v>
      </c>
      <c r="CE16" s="704"/>
      <c r="CF16" s="704"/>
      <c r="CG16" s="704"/>
      <c r="CH16" s="704"/>
      <c r="CI16" s="704"/>
      <c r="CJ16" s="704"/>
      <c r="CK16" s="704"/>
      <c r="CL16" s="704"/>
      <c r="CM16" s="704"/>
      <c r="CN16" s="704"/>
      <c r="CO16" s="704"/>
      <c r="CP16" s="704"/>
      <c r="CQ16" s="705"/>
      <c r="CR16" s="665" t="s">
        <v>599</v>
      </c>
      <c r="CS16" s="666"/>
      <c r="CT16" s="666"/>
      <c r="CU16" s="666"/>
      <c r="CV16" s="666"/>
      <c r="CW16" s="666"/>
      <c r="CX16" s="666"/>
      <c r="CY16" s="667"/>
      <c r="CZ16" s="692" t="s">
        <v>127</v>
      </c>
      <c r="DA16" s="692"/>
      <c r="DB16" s="692"/>
      <c r="DC16" s="692"/>
      <c r="DD16" s="671" t="s">
        <v>602</v>
      </c>
      <c r="DE16" s="666"/>
      <c r="DF16" s="666"/>
      <c r="DG16" s="666"/>
      <c r="DH16" s="666"/>
      <c r="DI16" s="666"/>
      <c r="DJ16" s="666"/>
      <c r="DK16" s="666"/>
      <c r="DL16" s="666"/>
      <c r="DM16" s="666"/>
      <c r="DN16" s="666"/>
      <c r="DO16" s="666"/>
      <c r="DP16" s="667"/>
      <c r="DQ16" s="671" t="s">
        <v>602</v>
      </c>
      <c r="DR16" s="666"/>
      <c r="DS16" s="666"/>
      <c r="DT16" s="666"/>
      <c r="DU16" s="666"/>
      <c r="DV16" s="666"/>
      <c r="DW16" s="666"/>
      <c r="DX16" s="666"/>
      <c r="DY16" s="666"/>
      <c r="DZ16" s="666"/>
      <c r="EA16" s="666"/>
      <c r="EB16" s="666"/>
      <c r="EC16" s="706"/>
    </row>
    <row r="17" spans="2:133" ht="11.25" customHeight="1">
      <c r="B17" s="662" t="s">
        <v>606</v>
      </c>
      <c r="C17" s="663"/>
      <c r="D17" s="663"/>
      <c r="E17" s="663"/>
      <c r="F17" s="663"/>
      <c r="G17" s="663"/>
      <c r="H17" s="663"/>
      <c r="I17" s="663"/>
      <c r="J17" s="663"/>
      <c r="K17" s="663"/>
      <c r="L17" s="663"/>
      <c r="M17" s="663"/>
      <c r="N17" s="663"/>
      <c r="O17" s="663"/>
      <c r="P17" s="663"/>
      <c r="Q17" s="664"/>
      <c r="R17" s="665">
        <v>68508</v>
      </c>
      <c r="S17" s="666"/>
      <c r="T17" s="666"/>
      <c r="U17" s="666"/>
      <c r="V17" s="666"/>
      <c r="W17" s="666"/>
      <c r="X17" s="666"/>
      <c r="Y17" s="667"/>
      <c r="Z17" s="692">
        <v>0.4</v>
      </c>
      <c r="AA17" s="692"/>
      <c r="AB17" s="692"/>
      <c r="AC17" s="692"/>
      <c r="AD17" s="693">
        <v>68508</v>
      </c>
      <c r="AE17" s="693"/>
      <c r="AF17" s="693"/>
      <c r="AG17" s="693"/>
      <c r="AH17" s="693"/>
      <c r="AI17" s="693"/>
      <c r="AJ17" s="693"/>
      <c r="AK17" s="693"/>
      <c r="AL17" s="668">
        <v>0.7</v>
      </c>
      <c r="AM17" s="669"/>
      <c r="AN17" s="669"/>
      <c r="AO17" s="694"/>
      <c r="AP17" s="662" t="s">
        <v>607</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599</v>
      </c>
      <c r="BT17" s="693"/>
      <c r="BU17" s="693"/>
      <c r="BV17" s="693"/>
      <c r="BW17" s="693"/>
      <c r="BX17" s="693"/>
      <c r="BY17" s="693"/>
      <c r="BZ17" s="693"/>
      <c r="CA17" s="693"/>
      <c r="CB17" s="751"/>
      <c r="CD17" s="707" t="s">
        <v>263</v>
      </c>
      <c r="CE17" s="704"/>
      <c r="CF17" s="704"/>
      <c r="CG17" s="704"/>
      <c r="CH17" s="704"/>
      <c r="CI17" s="704"/>
      <c r="CJ17" s="704"/>
      <c r="CK17" s="704"/>
      <c r="CL17" s="704"/>
      <c r="CM17" s="704"/>
      <c r="CN17" s="704"/>
      <c r="CO17" s="704"/>
      <c r="CP17" s="704"/>
      <c r="CQ17" s="705"/>
      <c r="CR17" s="665">
        <v>1164842</v>
      </c>
      <c r="CS17" s="666"/>
      <c r="CT17" s="666"/>
      <c r="CU17" s="666"/>
      <c r="CV17" s="666"/>
      <c r="CW17" s="666"/>
      <c r="CX17" s="666"/>
      <c r="CY17" s="667"/>
      <c r="CZ17" s="692">
        <v>6.6</v>
      </c>
      <c r="DA17" s="692"/>
      <c r="DB17" s="692"/>
      <c r="DC17" s="692"/>
      <c r="DD17" s="671" t="s">
        <v>127</v>
      </c>
      <c r="DE17" s="666"/>
      <c r="DF17" s="666"/>
      <c r="DG17" s="666"/>
      <c r="DH17" s="666"/>
      <c r="DI17" s="666"/>
      <c r="DJ17" s="666"/>
      <c r="DK17" s="666"/>
      <c r="DL17" s="666"/>
      <c r="DM17" s="666"/>
      <c r="DN17" s="666"/>
      <c r="DO17" s="666"/>
      <c r="DP17" s="667"/>
      <c r="DQ17" s="671">
        <v>1164511</v>
      </c>
      <c r="DR17" s="666"/>
      <c r="DS17" s="666"/>
      <c r="DT17" s="666"/>
      <c r="DU17" s="666"/>
      <c r="DV17" s="666"/>
      <c r="DW17" s="666"/>
      <c r="DX17" s="666"/>
      <c r="DY17" s="666"/>
      <c r="DZ17" s="666"/>
      <c r="EA17" s="666"/>
      <c r="EB17" s="666"/>
      <c r="EC17" s="706"/>
    </row>
    <row r="18" spans="2:133" ht="11.25" customHeight="1">
      <c r="B18" s="662" t="s">
        <v>264</v>
      </c>
      <c r="C18" s="663"/>
      <c r="D18" s="663"/>
      <c r="E18" s="663"/>
      <c r="F18" s="663"/>
      <c r="G18" s="663"/>
      <c r="H18" s="663"/>
      <c r="I18" s="663"/>
      <c r="J18" s="663"/>
      <c r="K18" s="663"/>
      <c r="L18" s="663"/>
      <c r="M18" s="663"/>
      <c r="N18" s="663"/>
      <c r="O18" s="663"/>
      <c r="P18" s="663"/>
      <c r="Q18" s="664"/>
      <c r="R18" s="665">
        <v>129143</v>
      </c>
      <c r="S18" s="666"/>
      <c r="T18" s="666"/>
      <c r="U18" s="666"/>
      <c r="V18" s="666"/>
      <c r="W18" s="666"/>
      <c r="X18" s="666"/>
      <c r="Y18" s="667"/>
      <c r="Z18" s="692">
        <v>0.7</v>
      </c>
      <c r="AA18" s="692"/>
      <c r="AB18" s="692"/>
      <c r="AC18" s="692"/>
      <c r="AD18" s="693">
        <v>129143</v>
      </c>
      <c r="AE18" s="693"/>
      <c r="AF18" s="693"/>
      <c r="AG18" s="693"/>
      <c r="AH18" s="693"/>
      <c r="AI18" s="693"/>
      <c r="AJ18" s="693"/>
      <c r="AK18" s="693"/>
      <c r="AL18" s="668">
        <v>1.3999999761581421</v>
      </c>
      <c r="AM18" s="669"/>
      <c r="AN18" s="669"/>
      <c r="AO18" s="694"/>
      <c r="AP18" s="662" t="s">
        <v>608</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602</v>
      </c>
      <c r="BT18" s="693"/>
      <c r="BU18" s="693"/>
      <c r="BV18" s="693"/>
      <c r="BW18" s="693"/>
      <c r="BX18" s="693"/>
      <c r="BY18" s="693"/>
      <c r="BZ18" s="693"/>
      <c r="CA18" s="693"/>
      <c r="CB18" s="751"/>
      <c r="CD18" s="707" t="s">
        <v>265</v>
      </c>
      <c r="CE18" s="704"/>
      <c r="CF18" s="704"/>
      <c r="CG18" s="704"/>
      <c r="CH18" s="704"/>
      <c r="CI18" s="704"/>
      <c r="CJ18" s="704"/>
      <c r="CK18" s="704"/>
      <c r="CL18" s="704"/>
      <c r="CM18" s="704"/>
      <c r="CN18" s="704"/>
      <c r="CO18" s="704"/>
      <c r="CP18" s="704"/>
      <c r="CQ18" s="705"/>
      <c r="CR18" s="665" t="s">
        <v>127</v>
      </c>
      <c r="CS18" s="666"/>
      <c r="CT18" s="666"/>
      <c r="CU18" s="666"/>
      <c r="CV18" s="666"/>
      <c r="CW18" s="666"/>
      <c r="CX18" s="666"/>
      <c r="CY18" s="667"/>
      <c r="CZ18" s="692" t="s">
        <v>127</v>
      </c>
      <c r="DA18" s="692"/>
      <c r="DB18" s="692"/>
      <c r="DC18" s="692"/>
      <c r="DD18" s="671" t="s">
        <v>602</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6"/>
    </row>
    <row r="19" spans="2:133" ht="11.25" customHeight="1">
      <c r="B19" s="662" t="s">
        <v>266</v>
      </c>
      <c r="C19" s="663"/>
      <c r="D19" s="663"/>
      <c r="E19" s="663"/>
      <c r="F19" s="663"/>
      <c r="G19" s="663"/>
      <c r="H19" s="663"/>
      <c r="I19" s="663"/>
      <c r="J19" s="663"/>
      <c r="K19" s="663"/>
      <c r="L19" s="663"/>
      <c r="M19" s="663"/>
      <c r="N19" s="663"/>
      <c r="O19" s="663"/>
      <c r="P19" s="663"/>
      <c r="Q19" s="664"/>
      <c r="R19" s="665">
        <v>50110</v>
      </c>
      <c r="S19" s="666"/>
      <c r="T19" s="666"/>
      <c r="U19" s="666"/>
      <c r="V19" s="666"/>
      <c r="W19" s="666"/>
      <c r="X19" s="666"/>
      <c r="Y19" s="667"/>
      <c r="Z19" s="692">
        <v>0.3</v>
      </c>
      <c r="AA19" s="692"/>
      <c r="AB19" s="692"/>
      <c r="AC19" s="692"/>
      <c r="AD19" s="693">
        <v>50110</v>
      </c>
      <c r="AE19" s="693"/>
      <c r="AF19" s="693"/>
      <c r="AG19" s="693"/>
      <c r="AH19" s="693"/>
      <c r="AI19" s="693"/>
      <c r="AJ19" s="693"/>
      <c r="AK19" s="693"/>
      <c r="AL19" s="668">
        <v>0.5</v>
      </c>
      <c r="AM19" s="669"/>
      <c r="AN19" s="669"/>
      <c r="AO19" s="694"/>
      <c r="AP19" s="662" t="s">
        <v>267</v>
      </c>
      <c r="AQ19" s="663"/>
      <c r="AR19" s="663"/>
      <c r="AS19" s="663"/>
      <c r="AT19" s="663"/>
      <c r="AU19" s="663"/>
      <c r="AV19" s="663"/>
      <c r="AW19" s="663"/>
      <c r="AX19" s="663"/>
      <c r="AY19" s="663"/>
      <c r="AZ19" s="663"/>
      <c r="BA19" s="663"/>
      <c r="BB19" s="663"/>
      <c r="BC19" s="663"/>
      <c r="BD19" s="663"/>
      <c r="BE19" s="663"/>
      <c r="BF19" s="664"/>
      <c r="BG19" s="665" t="s">
        <v>599</v>
      </c>
      <c r="BH19" s="666"/>
      <c r="BI19" s="666"/>
      <c r="BJ19" s="666"/>
      <c r="BK19" s="666"/>
      <c r="BL19" s="666"/>
      <c r="BM19" s="666"/>
      <c r="BN19" s="667"/>
      <c r="BO19" s="692" t="s">
        <v>127</v>
      </c>
      <c r="BP19" s="692"/>
      <c r="BQ19" s="692"/>
      <c r="BR19" s="692"/>
      <c r="BS19" s="693" t="s">
        <v>127</v>
      </c>
      <c r="BT19" s="693"/>
      <c r="BU19" s="693"/>
      <c r="BV19" s="693"/>
      <c r="BW19" s="693"/>
      <c r="BX19" s="693"/>
      <c r="BY19" s="693"/>
      <c r="BZ19" s="693"/>
      <c r="CA19" s="693"/>
      <c r="CB19" s="751"/>
      <c r="CD19" s="707" t="s">
        <v>609</v>
      </c>
      <c r="CE19" s="704"/>
      <c r="CF19" s="704"/>
      <c r="CG19" s="704"/>
      <c r="CH19" s="704"/>
      <c r="CI19" s="704"/>
      <c r="CJ19" s="704"/>
      <c r="CK19" s="704"/>
      <c r="CL19" s="704"/>
      <c r="CM19" s="704"/>
      <c r="CN19" s="704"/>
      <c r="CO19" s="704"/>
      <c r="CP19" s="704"/>
      <c r="CQ19" s="705"/>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6"/>
    </row>
    <row r="20" spans="2:133" ht="11.25" customHeight="1">
      <c r="B20" s="662" t="s">
        <v>268</v>
      </c>
      <c r="C20" s="663"/>
      <c r="D20" s="663"/>
      <c r="E20" s="663"/>
      <c r="F20" s="663"/>
      <c r="G20" s="663"/>
      <c r="H20" s="663"/>
      <c r="I20" s="663"/>
      <c r="J20" s="663"/>
      <c r="K20" s="663"/>
      <c r="L20" s="663"/>
      <c r="M20" s="663"/>
      <c r="N20" s="663"/>
      <c r="O20" s="663"/>
      <c r="P20" s="663"/>
      <c r="Q20" s="664"/>
      <c r="R20" s="665">
        <v>3788</v>
      </c>
      <c r="S20" s="666"/>
      <c r="T20" s="666"/>
      <c r="U20" s="666"/>
      <c r="V20" s="666"/>
      <c r="W20" s="666"/>
      <c r="X20" s="666"/>
      <c r="Y20" s="667"/>
      <c r="Z20" s="692">
        <v>0</v>
      </c>
      <c r="AA20" s="692"/>
      <c r="AB20" s="692"/>
      <c r="AC20" s="692"/>
      <c r="AD20" s="693">
        <v>3788</v>
      </c>
      <c r="AE20" s="693"/>
      <c r="AF20" s="693"/>
      <c r="AG20" s="693"/>
      <c r="AH20" s="693"/>
      <c r="AI20" s="693"/>
      <c r="AJ20" s="693"/>
      <c r="AK20" s="693"/>
      <c r="AL20" s="668">
        <v>0</v>
      </c>
      <c r="AM20" s="669"/>
      <c r="AN20" s="669"/>
      <c r="AO20" s="694"/>
      <c r="AP20" s="662" t="s">
        <v>610</v>
      </c>
      <c r="AQ20" s="663"/>
      <c r="AR20" s="663"/>
      <c r="AS20" s="663"/>
      <c r="AT20" s="663"/>
      <c r="AU20" s="663"/>
      <c r="AV20" s="663"/>
      <c r="AW20" s="663"/>
      <c r="AX20" s="663"/>
      <c r="AY20" s="663"/>
      <c r="AZ20" s="663"/>
      <c r="BA20" s="663"/>
      <c r="BB20" s="663"/>
      <c r="BC20" s="663"/>
      <c r="BD20" s="663"/>
      <c r="BE20" s="663"/>
      <c r="BF20" s="664"/>
      <c r="BG20" s="665" t="s">
        <v>599</v>
      </c>
      <c r="BH20" s="666"/>
      <c r="BI20" s="666"/>
      <c r="BJ20" s="666"/>
      <c r="BK20" s="666"/>
      <c r="BL20" s="666"/>
      <c r="BM20" s="666"/>
      <c r="BN20" s="667"/>
      <c r="BO20" s="692" t="s">
        <v>127</v>
      </c>
      <c r="BP20" s="692"/>
      <c r="BQ20" s="692"/>
      <c r="BR20" s="692"/>
      <c r="BS20" s="693" t="s">
        <v>127</v>
      </c>
      <c r="BT20" s="693"/>
      <c r="BU20" s="693"/>
      <c r="BV20" s="693"/>
      <c r="BW20" s="693"/>
      <c r="BX20" s="693"/>
      <c r="BY20" s="693"/>
      <c r="BZ20" s="693"/>
      <c r="CA20" s="693"/>
      <c r="CB20" s="751"/>
      <c r="CD20" s="707" t="s">
        <v>269</v>
      </c>
      <c r="CE20" s="704"/>
      <c r="CF20" s="704"/>
      <c r="CG20" s="704"/>
      <c r="CH20" s="704"/>
      <c r="CI20" s="704"/>
      <c r="CJ20" s="704"/>
      <c r="CK20" s="704"/>
      <c r="CL20" s="704"/>
      <c r="CM20" s="704"/>
      <c r="CN20" s="704"/>
      <c r="CO20" s="704"/>
      <c r="CP20" s="704"/>
      <c r="CQ20" s="705"/>
      <c r="CR20" s="665">
        <v>17524315</v>
      </c>
      <c r="CS20" s="666"/>
      <c r="CT20" s="666"/>
      <c r="CU20" s="666"/>
      <c r="CV20" s="666"/>
      <c r="CW20" s="666"/>
      <c r="CX20" s="666"/>
      <c r="CY20" s="667"/>
      <c r="CZ20" s="692">
        <v>100</v>
      </c>
      <c r="DA20" s="692"/>
      <c r="DB20" s="692"/>
      <c r="DC20" s="692"/>
      <c r="DD20" s="671">
        <v>1003656</v>
      </c>
      <c r="DE20" s="666"/>
      <c r="DF20" s="666"/>
      <c r="DG20" s="666"/>
      <c r="DH20" s="666"/>
      <c r="DI20" s="666"/>
      <c r="DJ20" s="666"/>
      <c r="DK20" s="666"/>
      <c r="DL20" s="666"/>
      <c r="DM20" s="666"/>
      <c r="DN20" s="666"/>
      <c r="DO20" s="666"/>
      <c r="DP20" s="667"/>
      <c r="DQ20" s="671">
        <v>10092325</v>
      </c>
      <c r="DR20" s="666"/>
      <c r="DS20" s="666"/>
      <c r="DT20" s="666"/>
      <c r="DU20" s="666"/>
      <c r="DV20" s="666"/>
      <c r="DW20" s="666"/>
      <c r="DX20" s="666"/>
      <c r="DY20" s="666"/>
      <c r="DZ20" s="666"/>
      <c r="EA20" s="666"/>
      <c r="EB20" s="666"/>
      <c r="EC20" s="706"/>
    </row>
    <row r="21" spans="2:133" ht="11.25" customHeight="1">
      <c r="B21" s="662" t="s">
        <v>270</v>
      </c>
      <c r="C21" s="663"/>
      <c r="D21" s="663"/>
      <c r="E21" s="663"/>
      <c r="F21" s="663"/>
      <c r="G21" s="663"/>
      <c r="H21" s="663"/>
      <c r="I21" s="663"/>
      <c r="J21" s="663"/>
      <c r="K21" s="663"/>
      <c r="L21" s="663"/>
      <c r="M21" s="663"/>
      <c r="N21" s="663"/>
      <c r="O21" s="663"/>
      <c r="P21" s="663"/>
      <c r="Q21" s="664"/>
      <c r="R21" s="665">
        <v>1610</v>
      </c>
      <c r="S21" s="666"/>
      <c r="T21" s="666"/>
      <c r="U21" s="666"/>
      <c r="V21" s="666"/>
      <c r="W21" s="666"/>
      <c r="X21" s="666"/>
      <c r="Y21" s="667"/>
      <c r="Z21" s="692">
        <v>0</v>
      </c>
      <c r="AA21" s="692"/>
      <c r="AB21" s="692"/>
      <c r="AC21" s="692"/>
      <c r="AD21" s="693">
        <v>1610</v>
      </c>
      <c r="AE21" s="693"/>
      <c r="AF21" s="693"/>
      <c r="AG21" s="693"/>
      <c r="AH21" s="693"/>
      <c r="AI21" s="693"/>
      <c r="AJ21" s="693"/>
      <c r="AK21" s="693"/>
      <c r="AL21" s="668">
        <v>0</v>
      </c>
      <c r="AM21" s="669"/>
      <c r="AN21" s="669"/>
      <c r="AO21" s="694"/>
      <c r="AP21" s="758" t="s">
        <v>271</v>
      </c>
      <c r="AQ21" s="765"/>
      <c r="AR21" s="765"/>
      <c r="AS21" s="765"/>
      <c r="AT21" s="765"/>
      <c r="AU21" s="765"/>
      <c r="AV21" s="765"/>
      <c r="AW21" s="765"/>
      <c r="AX21" s="765"/>
      <c r="AY21" s="765"/>
      <c r="AZ21" s="765"/>
      <c r="BA21" s="765"/>
      <c r="BB21" s="765"/>
      <c r="BC21" s="765"/>
      <c r="BD21" s="765"/>
      <c r="BE21" s="765"/>
      <c r="BF21" s="760"/>
      <c r="BG21" s="665" t="s">
        <v>602</v>
      </c>
      <c r="BH21" s="666"/>
      <c r="BI21" s="666"/>
      <c r="BJ21" s="666"/>
      <c r="BK21" s="666"/>
      <c r="BL21" s="666"/>
      <c r="BM21" s="666"/>
      <c r="BN21" s="667"/>
      <c r="BO21" s="692" t="s">
        <v>599</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272</v>
      </c>
      <c r="C22" s="729"/>
      <c r="D22" s="729"/>
      <c r="E22" s="729"/>
      <c r="F22" s="729"/>
      <c r="G22" s="729"/>
      <c r="H22" s="729"/>
      <c r="I22" s="729"/>
      <c r="J22" s="729"/>
      <c r="K22" s="729"/>
      <c r="L22" s="729"/>
      <c r="M22" s="729"/>
      <c r="N22" s="729"/>
      <c r="O22" s="729"/>
      <c r="P22" s="729"/>
      <c r="Q22" s="730"/>
      <c r="R22" s="665">
        <v>73635</v>
      </c>
      <c r="S22" s="666"/>
      <c r="T22" s="666"/>
      <c r="U22" s="666"/>
      <c r="V22" s="666"/>
      <c r="W22" s="666"/>
      <c r="X22" s="666"/>
      <c r="Y22" s="667"/>
      <c r="Z22" s="692">
        <v>0.4</v>
      </c>
      <c r="AA22" s="692"/>
      <c r="AB22" s="692"/>
      <c r="AC22" s="692"/>
      <c r="AD22" s="693">
        <v>73635</v>
      </c>
      <c r="AE22" s="693"/>
      <c r="AF22" s="693"/>
      <c r="AG22" s="693"/>
      <c r="AH22" s="693"/>
      <c r="AI22" s="693"/>
      <c r="AJ22" s="693"/>
      <c r="AK22" s="693"/>
      <c r="AL22" s="668">
        <v>0.80000001192092896</v>
      </c>
      <c r="AM22" s="669"/>
      <c r="AN22" s="669"/>
      <c r="AO22" s="694"/>
      <c r="AP22" s="758" t="s">
        <v>273</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599</v>
      </c>
      <c r="BP22" s="692"/>
      <c r="BQ22" s="692"/>
      <c r="BR22" s="692"/>
      <c r="BS22" s="693" t="s">
        <v>599</v>
      </c>
      <c r="BT22" s="693"/>
      <c r="BU22" s="693"/>
      <c r="BV22" s="693"/>
      <c r="BW22" s="693"/>
      <c r="BX22" s="693"/>
      <c r="BY22" s="693"/>
      <c r="BZ22" s="693"/>
      <c r="CA22" s="693"/>
      <c r="CB22" s="751"/>
      <c r="CD22" s="767" t="s">
        <v>274</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275</v>
      </c>
      <c r="C23" s="663"/>
      <c r="D23" s="663"/>
      <c r="E23" s="663"/>
      <c r="F23" s="663"/>
      <c r="G23" s="663"/>
      <c r="H23" s="663"/>
      <c r="I23" s="663"/>
      <c r="J23" s="663"/>
      <c r="K23" s="663"/>
      <c r="L23" s="663"/>
      <c r="M23" s="663"/>
      <c r="N23" s="663"/>
      <c r="O23" s="663"/>
      <c r="P23" s="663"/>
      <c r="Q23" s="664"/>
      <c r="R23" s="665">
        <v>2420560</v>
      </c>
      <c r="S23" s="666"/>
      <c r="T23" s="666"/>
      <c r="U23" s="666"/>
      <c r="V23" s="666"/>
      <c r="W23" s="666"/>
      <c r="X23" s="666"/>
      <c r="Y23" s="667"/>
      <c r="Z23" s="692">
        <v>12.8</v>
      </c>
      <c r="AA23" s="692"/>
      <c r="AB23" s="692"/>
      <c r="AC23" s="692"/>
      <c r="AD23" s="693">
        <v>2231483</v>
      </c>
      <c r="AE23" s="693"/>
      <c r="AF23" s="693"/>
      <c r="AG23" s="693"/>
      <c r="AH23" s="693"/>
      <c r="AI23" s="693"/>
      <c r="AJ23" s="693"/>
      <c r="AK23" s="693"/>
      <c r="AL23" s="668">
        <v>24</v>
      </c>
      <c r="AM23" s="669"/>
      <c r="AN23" s="669"/>
      <c r="AO23" s="694"/>
      <c r="AP23" s="758" t="s">
        <v>611</v>
      </c>
      <c r="AQ23" s="765"/>
      <c r="AR23" s="765"/>
      <c r="AS23" s="765"/>
      <c r="AT23" s="765"/>
      <c r="AU23" s="765"/>
      <c r="AV23" s="765"/>
      <c r="AW23" s="765"/>
      <c r="AX23" s="765"/>
      <c r="AY23" s="765"/>
      <c r="AZ23" s="765"/>
      <c r="BA23" s="765"/>
      <c r="BB23" s="765"/>
      <c r="BC23" s="765"/>
      <c r="BD23" s="765"/>
      <c r="BE23" s="765"/>
      <c r="BF23" s="760"/>
      <c r="BG23" s="665" t="s">
        <v>602</v>
      </c>
      <c r="BH23" s="666"/>
      <c r="BI23" s="666"/>
      <c r="BJ23" s="666"/>
      <c r="BK23" s="666"/>
      <c r="BL23" s="666"/>
      <c r="BM23" s="666"/>
      <c r="BN23" s="667"/>
      <c r="BO23" s="692" t="s">
        <v>599</v>
      </c>
      <c r="BP23" s="692"/>
      <c r="BQ23" s="692"/>
      <c r="BR23" s="692"/>
      <c r="BS23" s="693" t="s">
        <v>127</v>
      </c>
      <c r="BT23" s="693"/>
      <c r="BU23" s="693"/>
      <c r="BV23" s="693"/>
      <c r="BW23" s="693"/>
      <c r="BX23" s="693"/>
      <c r="BY23" s="693"/>
      <c r="BZ23" s="693"/>
      <c r="CA23" s="693"/>
      <c r="CB23" s="751"/>
      <c r="CD23" s="767" t="s">
        <v>227</v>
      </c>
      <c r="CE23" s="768"/>
      <c r="CF23" s="768"/>
      <c r="CG23" s="768"/>
      <c r="CH23" s="768"/>
      <c r="CI23" s="768"/>
      <c r="CJ23" s="768"/>
      <c r="CK23" s="768"/>
      <c r="CL23" s="768"/>
      <c r="CM23" s="768"/>
      <c r="CN23" s="768"/>
      <c r="CO23" s="768"/>
      <c r="CP23" s="768"/>
      <c r="CQ23" s="769"/>
      <c r="CR23" s="767" t="s">
        <v>276</v>
      </c>
      <c r="CS23" s="768"/>
      <c r="CT23" s="768"/>
      <c r="CU23" s="768"/>
      <c r="CV23" s="768"/>
      <c r="CW23" s="768"/>
      <c r="CX23" s="768"/>
      <c r="CY23" s="769"/>
      <c r="CZ23" s="767" t="s">
        <v>612</v>
      </c>
      <c r="DA23" s="768"/>
      <c r="DB23" s="768"/>
      <c r="DC23" s="769"/>
      <c r="DD23" s="767" t="s">
        <v>613</v>
      </c>
      <c r="DE23" s="768"/>
      <c r="DF23" s="768"/>
      <c r="DG23" s="768"/>
      <c r="DH23" s="768"/>
      <c r="DI23" s="768"/>
      <c r="DJ23" s="768"/>
      <c r="DK23" s="769"/>
      <c r="DL23" s="776" t="s">
        <v>277</v>
      </c>
      <c r="DM23" s="777"/>
      <c r="DN23" s="777"/>
      <c r="DO23" s="777"/>
      <c r="DP23" s="777"/>
      <c r="DQ23" s="777"/>
      <c r="DR23" s="777"/>
      <c r="DS23" s="777"/>
      <c r="DT23" s="777"/>
      <c r="DU23" s="777"/>
      <c r="DV23" s="778"/>
      <c r="DW23" s="767" t="s">
        <v>278</v>
      </c>
      <c r="DX23" s="768"/>
      <c r="DY23" s="768"/>
      <c r="DZ23" s="768"/>
      <c r="EA23" s="768"/>
      <c r="EB23" s="768"/>
      <c r="EC23" s="769"/>
    </row>
    <row r="24" spans="2:133" ht="11.25" customHeight="1">
      <c r="B24" s="662" t="s">
        <v>614</v>
      </c>
      <c r="C24" s="663"/>
      <c r="D24" s="663"/>
      <c r="E24" s="663"/>
      <c r="F24" s="663"/>
      <c r="G24" s="663"/>
      <c r="H24" s="663"/>
      <c r="I24" s="663"/>
      <c r="J24" s="663"/>
      <c r="K24" s="663"/>
      <c r="L24" s="663"/>
      <c r="M24" s="663"/>
      <c r="N24" s="663"/>
      <c r="O24" s="663"/>
      <c r="P24" s="663"/>
      <c r="Q24" s="664"/>
      <c r="R24" s="665">
        <v>2231483</v>
      </c>
      <c r="S24" s="666"/>
      <c r="T24" s="666"/>
      <c r="U24" s="666"/>
      <c r="V24" s="666"/>
      <c r="W24" s="666"/>
      <c r="X24" s="666"/>
      <c r="Y24" s="667"/>
      <c r="Z24" s="692">
        <v>11.8</v>
      </c>
      <c r="AA24" s="692"/>
      <c r="AB24" s="692"/>
      <c r="AC24" s="692"/>
      <c r="AD24" s="693">
        <v>2231483</v>
      </c>
      <c r="AE24" s="693"/>
      <c r="AF24" s="693"/>
      <c r="AG24" s="693"/>
      <c r="AH24" s="693"/>
      <c r="AI24" s="693"/>
      <c r="AJ24" s="693"/>
      <c r="AK24" s="693"/>
      <c r="AL24" s="668">
        <v>24</v>
      </c>
      <c r="AM24" s="669"/>
      <c r="AN24" s="669"/>
      <c r="AO24" s="694"/>
      <c r="AP24" s="758" t="s">
        <v>615</v>
      </c>
      <c r="AQ24" s="765"/>
      <c r="AR24" s="765"/>
      <c r="AS24" s="765"/>
      <c r="AT24" s="765"/>
      <c r="AU24" s="765"/>
      <c r="AV24" s="765"/>
      <c r="AW24" s="765"/>
      <c r="AX24" s="765"/>
      <c r="AY24" s="765"/>
      <c r="AZ24" s="765"/>
      <c r="BA24" s="765"/>
      <c r="BB24" s="765"/>
      <c r="BC24" s="765"/>
      <c r="BD24" s="765"/>
      <c r="BE24" s="765"/>
      <c r="BF24" s="760"/>
      <c r="BG24" s="665" t="s">
        <v>599</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279</v>
      </c>
      <c r="CE24" s="722"/>
      <c r="CF24" s="722"/>
      <c r="CG24" s="722"/>
      <c r="CH24" s="722"/>
      <c r="CI24" s="722"/>
      <c r="CJ24" s="722"/>
      <c r="CK24" s="722"/>
      <c r="CL24" s="722"/>
      <c r="CM24" s="722"/>
      <c r="CN24" s="722"/>
      <c r="CO24" s="722"/>
      <c r="CP24" s="722"/>
      <c r="CQ24" s="723"/>
      <c r="CR24" s="718">
        <v>8691231</v>
      </c>
      <c r="CS24" s="719"/>
      <c r="CT24" s="719"/>
      <c r="CU24" s="719"/>
      <c r="CV24" s="719"/>
      <c r="CW24" s="719"/>
      <c r="CX24" s="719"/>
      <c r="CY24" s="762"/>
      <c r="CZ24" s="763">
        <v>49.6</v>
      </c>
      <c r="DA24" s="736"/>
      <c r="DB24" s="736"/>
      <c r="DC24" s="766"/>
      <c r="DD24" s="761">
        <v>4049476</v>
      </c>
      <c r="DE24" s="719"/>
      <c r="DF24" s="719"/>
      <c r="DG24" s="719"/>
      <c r="DH24" s="719"/>
      <c r="DI24" s="719"/>
      <c r="DJ24" s="719"/>
      <c r="DK24" s="762"/>
      <c r="DL24" s="761">
        <v>3980904</v>
      </c>
      <c r="DM24" s="719"/>
      <c r="DN24" s="719"/>
      <c r="DO24" s="719"/>
      <c r="DP24" s="719"/>
      <c r="DQ24" s="719"/>
      <c r="DR24" s="719"/>
      <c r="DS24" s="719"/>
      <c r="DT24" s="719"/>
      <c r="DU24" s="719"/>
      <c r="DV24" s="762"/>
      <c r="DW24" s="763">
        <v>40.4</v>
      </c>
      <c r="DX24" s="736"/>
      <c r="DY24" s="736"/>
      <c r="DZ24" s="736"/>
      <c r="EA24" s="736"/>
      <c r="EB24" s="736"/>
      <c r="EC24" s="764"/>
    </row>
    <row r="25" spans="2:133" ht="11.25" customHeight="1">
      <c r="B25" s="662" t="s">
        <v>616</v>
      </c>
      <c r="C25" s="663"/>
      <c r="D25" s="663"/>
      <c r="E25" s="663"/>
      <c r="F25" s="663"/>
      <c r="G25" s="663"/>
      <c r="H25" s="663"/>
      <c r="I25" s="663"/>
      <c r="J25" s="663"/>
      <c r="K25" s="663"/>
      <c r="L25" s="663"/>
      <c r="M25" s="663"/>
      <c r="N25" s="663"/>
      <c r="O25" s="663"/>
      <c r="P25" s="663"/>
      <c r="Q25" s="664"/>
      <c r="R25" s="665">
        <v>189077</v>
      </c>
      <c r="S25" s="666"/>
      <c r="T25" s="666"/>
      <c r="U25" s="666"/>
      <c r="V25" s="666"/>
      <c r="W25" s="666"/>
      <c r="X25" s="666"/>
      <c r="Y25" s="667"/>
      <c r="Z25" s="692">
        <v>1</v>
      </c>
      <c r="AA25" s="692"/>
      <c r="AB25" s="692"/>
      <c r="AC25" s="692"/>
      <c r="AD25" s="693" t="s">
        <v>599</v>
      </c>
      <c r="AE25" s="693"/>
      <c r="AF25" s="693"/>
      <c r="AG25" s="693"/>
      <c r="AH25" s="693"/>
      <c r="AI25" s="693"/>
      <c r="AJ25" s="693"/>
      <c r="AK25" s="693"/>
      <c r="AL25" s="668" t="s">
        <v>127</v>
      </c>
      <c r="AM25" s="669"/>
      <c r="AN25" s="669"/>
      <c r="AO25" s="694"/>
      <c r="AP25" s="758" t="s">
        <v>617</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707" t="s">
        <v>280</v>
      </c>
      <c r="CE25" s="704"/>
      <c r="CF25" s="704"/>
      <c r="CG25" s="704"/>
      <c r="CH25" s="704"/>
      <c r="CI25" s="704"/>
      <c r="CJ25" s="704"/>
      <c r="CK25" s="704"/>
      <c r="CL25" s="704"/>
      <c r="CM25" s="704"/>
      <c r="CN25" s="704"/>
      <c r="CO25" s="704"/>
      <c r="CP25" s="704"/>
      <c r="CQ25" s="705"/>
      <c r="CR25" s="665">
        <v>2134043</v>
      </c>
      <c r="CS25" s="676"/>
      <c r="CT25" s="676"/>
      <c r="CU25" s="676"/>
      <c r="CV25" s="676"/>
      <c r="CW25" s="676"/>
      <c r="CX25" s="676"/>
      <c r="CY25" s="677"/>
      <c r="CZ25" s="668">
        <v>12.2</v>
      </c>
      <c r="DA25" s="678"/>
      <c r="DB25" s="678"/>
      <c r="DC25" s="679"/>
      <c r="DD25" s="671">
        <v>1828166</v>
      </c>
      <c r="DE25" s="676"/>
      <c r="DF25" s="676"/>
      <c r="DG25" s="676"/>
      <c r="DH25" s="676"/>
      <c r="DI25" s="676"/>
      <c r="DJ25" s="676"/>
      <c r="DK25" s="677"/>
      <c r="DL25" s="671">
        <v>1814128</v>
      </c>
      <c r="DM25" s="676"/>
      <c r="DN25" s="676"/>
      <c r="DO25" s="676"/>
      <c r="DP25" s="676"/>
      <c r="DQ25" s="676"/>
      <c r="DR25" s="676"/>
      <c r="DS25" s="676"/>
      <c r="DT25" s="676"/>
      <c r="DU25" s="676"/>
      <c r="DV25" s="677"/>
      <c r="DW25" s="668">
        <v>18.399999999999999</v>
      </c>
      <c r="DX25" s="678"/>
      <c r="DY25" s="678"/>
      <c r="DZ25" s="678"/>
      <c r="EA25" s="678"/>
      <c r="EB25" s="678"/>
      <c r="EC25" s="699"/>
    </row>
    <row r="26" spans="2:133" ht="11.25" customHeight="1">
      <c r="B26" s="662" t="s">
        <v>281</v>
      </c>
      <c r="C26" s="663"/>
      <c r="D26" s="663"/>
      <c r="E26" s="663"/>
      <c r="F26" s="663"/>
      <c r="G26" s="663"/>
      <c r="H26" s="663"/>
      <c r="I26" s="663"/>
      <c r="J26" s="663"/>
      <c r="K26" s="663"/>
      <c r="L26" s="663"/>
      <c r="M26" s="663"/>
      <c r="N26" s="663"/>
      <c r="O26" s="663"/>
      <c r="P26" s="663"/>
      <c r="Q26" s="664"/>
      <c r="R26" s="665" t="s">
        <v>602</v>
      </c>
      <c r="S26" s="666"/>
      <c r="T26" s="666"/>
      <c r="U26" s="666"/>
      <c r="V26" s="666"/>
      <c r="W26" s="666"/>
      <c r="X26" s="666"/>
      <c r="Y26" s="667"/>
      <c r="Z26" s="692" t="s">
        <v>602</v>
      </c>
      <c r="AA26" s="692"/>
      <c r="AB26" s="692"/>
      <c r="AC26" s="692"/>
      <c r="AD26" s="693" t="s">
        <v>127</v>
      </c>
      <c r="AE26" s="693"/>
      <c r="AF26" s="693"/>
      <c r="AG26" s="693"/>
      <c r="AH26" s="693"/>
      <c r="AI26" s="693"/>
      <c r="AJ26" s="693"/>
      <c r="AK26" s="693"/>
      <c r="AL26" s="668" t="s">
        <v>602</v>
      </c>
      <c r="AM26" s="669"/>
      <c r="AN26" s="669"/>
      <c r="AO26" s="694"/>
      <c r="AP26" s="758" t="s">
        <v>282</v>
      </c>
      <c r="AQ26" s="759"/>
      <c r="AR26" s="759"/>
      <c r="AS26" s="759"/>
      <c r="AT26" s="759"/>
      <c r="AU26" s="759"/>
      <c r="AV26" s="759"/>
      <c r="AW26" s="759"/>
      <c r="AX26" s="759"/>
      <c r="AY26" s="759"/>
      <c r="AZ26" s="759"/>
      <c r="BA26" s="759"/>
      <c r="BB26" s="759"/>
      <c r="BC26" s="759"/>
      <c r="BD26" s="759"/>
      <c r="BE26" s="759"/>
      <c r="BF26" s="760"/>
      <c r="BG26" s="665" t="s">
        <v>599</v>
      </c>
      <c r="BH26" s="666"/>
      <c r="BI26" s="666"/>
      <c r="BJ26" s="666"/>
      <c r="BK26" s="666"/>
      <c r="BL26" s="666"/>
      <c r="BM26" s="666"/>
      <c r="BN26" s="667"/>
      <c r="BO26" s="692" t="s">
        <v>602</v>
      </c>
      <c r="BP26" s="692"/>
      <c r="BQ26" s="692"/>
      <c r="BR26" s="692"/>
      <c r="BS26" s="693" t="s">
        <v>602</v>
      </c>
      <c r="BT26" s="693"/>
      <c r="BU26" s="693"/>
      <c r="BV26" s="693"/>
      <c r="BW26" s="693"/>
      <c r="BX26" s="693"/>
      <c r="BY26" s="693"/>
      <c r="BZ26" s="693"/>
      <c r="CA26" s="693"/>
      <c r="CB26" s="751"/>
      <c r="CD26" s="707" t="s">
        <v>283</v>
      </c>
      <c r="CE26" s="704"/>
      <c r="CF26" s="704"/>
      <c r="CG26" s="704"/>
      <c r="CH26" s="704"/>
      <c r="CI26" s="704"/>
      <c r="CJ26" s="704"/>
      <c r="CK26" s="704"/>
      <c r="CL26" s="704"/>
      <c r="CM26" s="704"/>
      <c r="CN26" s="704"/>
      <c r="CO26" s="704"/>
      <c r="CP26" s="704"/>
      <c r="CQ26" s="705"/>
      <c r="CR26" s="665">
        <v>1163088</v>
      </c>
      <c r="CS26" s="666"/>
      <c r="CT26" s="666"/>
      <c r="CU26" s="666"/>
      <c r="CV26" s="666"/>
      <c r="CW26" s="666"/>
      <c r="CX26" s="666"/>
      <c r="CY26" s="667"/>
      <c r="CZ26" s="668">
        <v>6.6</v>
      </c>
      <c r="DA26" s="678"/>
      <c r="DB26" s="678"/>
      <c r="DC26" s="679"/>
      <c r="DD26" s="671">
        <v>992754</v>
      </c>
      <c r="DE26" s="666"/>
      <c r="DF26" s="666"/>
      <c r="DG26" s="666"/>
      <c r="DH26" s="666"/>
      <c r="DI26" s="666"/>
      <c r="DJ26" s="666"/>
      <c r="DK26" s="667"/>
      <c r="DL26" s="671" t="s">
        <v>127</v>
      </c>
      <c r="DM26" s="666"/>
      <c r="DN26" s="666"/>
      <c r="DO26" s="666"/>
      <c r="DP26" s="666"/>
      <c r="DQ26" s="666"/>
      <c r="DR26" s="666"/>
      <c r="DS26" s="666"/>
      <c r="DT26" s="666"/>
      <c r="DU26" s="666"/>
      <c r="DV26" s="667"/>
      <c r="DW26" s="668" t="s">
        <v>599</v>
      </c>
      <c r="DX26" s="678"/>
      <c r="DY26" s="678"/>
      <c r="DZ26" s="678"/>
      <c r="EA26" s="678"/>
      <c r="EB26" s="678"/>
      <c r="EC26" s="699"/>
    </row>
    <row r="27" spans="2:133" ht="11.25" customHeight="1">
      <c r="B27" s="662" t="s">
        <v>284</v>
      </c>
      <c r="C27" s="663"/>
      <c r="D27" s="663"/>
      <c r="E27" s="663"/>
      <c r="F27" s="663"/>
      <c r="G27" s="663"/>
      <c r="H27" s="663"/>
      <c r="I27" s="663"/>
      <c r="J27" s="663"/>
      <c r="K27" s="663"/>
      <c r="L27" s="663"/>
      <c r="M27" s="663"/>
      <c r="N27" s="663"/>
      <c r="O27" s="663"/>
      <c r="P27" s="663"/>
      <c r="Q27" s="664"/>
      <c r="R27" s="665">
        <v>9464763</v>
      </c>
      <c r="S27" s="666"/>
      <c r="T27" s="666"/>
      <c r="U27" s="666"/>
      <c r="V27" s="666"/>
      <c r="W27" s="666"/>
      <c r="X27" s="666"/>
      <c r="Y27" s="667"/>
      <c r="Z27" s="692">
        <v>50.2</v>
      </c>
      <c r="AA27" s="692"/>
      <c r="AB27" s="692"/>
      <c r="AC27" s="692"/>
      <c r="AD27" s="693">
        <v>9275686</v>
      </c>
      <c r="AE27" s="693"/>
      <c r="AF27" s="693"/>
      <c r="AG27" s="693"/>
      <c r="AH27" s="693"/>
      <c r="AI27" s="693"/>
      <c r="AJ27" s="693"/>
      <c r="AK27" s="693"/>
      <c r="AL27" s="668">
        <v>99.599998474121094</v>
      </c>
      <c r="AM27" s="669"/>
      <c r="AN27" s="669"/>
      <c r="AO27" s="694"/>
      <c r="AP27" s="662" t="s">
        <v>285</v>
      </c>
      <c r="AQ27" s="663"/>
      <c r="AR27" s="663"/>
      <c r="AS27" s="663"/>
      <c r="AT27" s="663"/>
      <c r="AU27" s="663"/>
      <c r="AV27" s="663"/>
      <c r="AW27" s="663"/>
      <c r="AX27" s="663"/>
      <c r="AY27" s="663"/>
      <c r="AZ27" s="663"/>
      <c r="BA27" s="663"/>
      <c r="BB27" s="663"/>
      <c r="BC27" s="663"/>
      <c r="BD27" s="663"/>
      <c r="BE27" s="663"/>
      <c r="BF27" s="664"/>
      <c r="BG27" s="665">
        <v>5646211</v>
      </c>
      <c r="BH27" s="666"/>
      <c r="BI27" s="666"/>
      <c r="BJ27" s="666"/>
      <c r="BK27" s="666"/>
      <c r="BL27" s="666"/>
      <c r="BM27" s="666"/>
      <c r="BN27" s="667"/>
      <c r="BO27" s="692">
        <v>100</v>
      </c>
      <c r="BP27" s="692"/>
      <c r="BQ27" s="692"/>
      <c r="BR27" s="692"/>
      <c r="BS27" s="693">
        <v>94789</v>
      </c>
      <c r="BT27" s="693"/>
      <c r="BU27" s="693"/>
      <c r="BV27" s="693"/>
      <c r="BW27" s="693"/>
      <c r="BX27" s="693"/>
      <c r="BY27" s="693"/>
      <c r="BZ27" s="693"/>
      <c r="CA27" s="693"/>
      <c r="CB27" s="751"/>
      <c r="CD27" s="707" t="s">
        <v>618</v>
      </c>
      <c r="CE27" s="704"/>
      <c r="CF27" s="704"/>
      <c r="CG27" s="704"/>
      <c r="CH27" s="704"/>
      <c r="CI27" s="704"/>
      <c r="CJ27" s="704"/>
      <c r="CK27" s="704"/>
      <c r="CL27" s="704"/>
      <c r="CM27" s="704"/>
      <c r="CN27" s="704"/>
      <c r="CO27" s="704"/>
      <c r="CP27" s="704"/>
      <c r="CQ27" s="705"/>
      <c r="CR27" s="665">
        <v>5392346</v>
      </c>
      <c r="CS27" s="676"/>
      <c r="CT27" s="676"/>
      <c r="CU27" s="676"/>
      <c r="CV27" s="676"/>
      <c r="CW27" s="676"/>
      <c r="CX27" s="676"/>
      <c r="CY27" s="677"/>
      <c r="CZ27" s="668">
        <v>30.8</v>
      </c>
      <c r="DA27" s="678"/>
      <c r="DB27" s="678"/>
      <c r="DC27" s="679"/>
      <c r="DD27" s="671">
        <v>1056799</v>
      </c>
      <c r="DE27" s="676"/>
      <c r="DF27" s="676"/>
      <c r="DG27" s="676"/>
      <c r="DH27" s="676"/>
      <c r="DI27" s="676"/>
      <c r="DJ27" s="676"/>
      <c r="DK27" s="677"/>
      <c r="DL27" s="671">
        <v>1002265</v>
      </c>
      <c r="DM27" s="676"/>
      <c r="DN27" s="676"/>
      <c r="DO27" s="676"/>
      <c r="DP27" s="676"/>
      <c r="DQ27" s="676"/>
      <c r="DR27" s="676"/>
      <c r="DS27" s="676"/>
      <c r="DT27" s="676"/>
      <c r="DU27" s="676"/>
      <c r="DV27" s="677"/>
      <c r="DW27" s="668">
        <v>10.199999999999999</v>
      </c>
      <c r="DX27" s="678"/>
      <c r="DY27" s="678"/>
      <c r="DZ27" s="678"/>
      <c r="EA27" s="678"/>
      <c r="EB27" s="678"/>
      <c r="EC27" s="699"/>
    </row>
    <row r="28" spans="2:133" ht="11.25" customHeight="1">
      <c r="B28" s="662" t="s">
        <v>286</v>
      </c>
      <c r="C28" s="663"/>
      <c r="D28" s="663"/>
      <c r="E28" s="663"/>
      <c r="F28" s="663"/>
      <c r="G28" s="663"/>
      <c r="H28" s="663"/>
      <c r="I28" s="663"/>
      <c r="J28" s="663"/>
      <c r="K28" s="663"/>
      <c r="L28" s="663"/>
      <c r="M28" s="663"/>
      <c r="N28" s="663"/>
      <c r="O28" s="663"/>
      <c r="P28" s="663"/>
      <c r="Q28" s="664"/>
      <c r="R28" s="665">
        <v>10018</v>
      </c>
      <c r="S28" s="666"/>
      <c r="T28" s="666"/>
      <c r="U28" s="666"/>
      <c r="V28" s="666"/>
      <c r="W28" s="666"/>
      <c r="X28" s="666"/>
      <c r="Y28" s="667"/>
      <c r="Z28" s="692">
        <v>0.1</v>
      </c>
      <c r="AA28" s="692"/>
      <c r="AB28" s="692"/>
      <c r="AC28" s="692"/>
      <c r="AD28" s="693">
        <v>10018</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619</v>
      </c>
      <c r="CE28" s="704"/>
      <c r="CF28" s="704"/>
      <c r="CG28" s="704"/>
      <c r="CH28" s="704"/>
      <c r="CI28" s="704"/>
      <c r="CJ28" s="704"/>
      <c r="CK28" s="704"/>
      <c r="CL28" s="704"/>
      <c r="CM28" s="704"/>
      <c r="CN28" s="704"/>
      <c r="CO28" s="704"/>
      <c r="CP28" s="704"/>
      <c r="CQ28" s="705"/>
      <c r="CR28" s="665">
        <v>1164842</v>
      </c>
      <c r="CS28" s="666"/>
      <c r="CT28" s="666"/>
      <c r="CU28" s="666"/>
      <c r="CV28" s="666"/>
      <c r="CW28" s="666"/>
      <c r="CX28" s="666"/>
      <c r="CY28" s="667"/>
      <c r="CZ28" s="668">
        <v>6.6</v>
      </c>
      <c r="DA28" s="678"/>
      <c r="DB28" s="678"/>
      <c r="DC28" s="679"/>
      <c r="DD28" s="671">
        <v>1164511</v>
      </c>
      <c r="DE28" s="666"/>
      <c r="DF28" s="666"/>
      <c r="DG28" s="666"/>
      <c r="DH28" s="666"/>
      <c r="DI28" s="666"/>
      <c r="DJ28" s="666"/>
      <c r="DK28" s="667"/>
      <c r="DL28" s="671">
        <v>1164511</v>
      </c>
      <c r="DM28" s="666"/>
      <c r="DN28" s="666"/>
      <c r="DO28" s="666"/>
      <c r="DP28" s="666"/>
      <c r="DQ28" s="666"/>
      <c r="DR28" s="666"/>
      <c r="DS28" s="666"/>
      <c r="DT28" s="666"/>
      <c r="DU28" s="666"/>
      <c r="DV28" s="667"/>
      <c r="DW28" s="668">
        <v>11.8</v>
      </c>
      <c r="DX28" s="678"/>
      <c r="DY28" s="678"/>
      <c r="DZ28" s="678"/>
      <c r="EA28" s="678"/>
      <c r="EB28" s="678"/>
      <c r="EC28" s="699"/>
    </row>
    <row r="29" spans="2:133" ht="11.25" customHeight="1">
      <c r="B29" s="662" t="s">
        <v>287</v>
      </c>
      <c r="C29" s="663"/>
      <c r="D29" s="663"/>
      <c r="E29" s="663"/>
      <c r="F29" s="663"/>
      <c r="G29" s="663"/>
      <c r="H29" s="663"/>
      <c r="I29" s="663"/>
      <c r="J29" s="663"/>
      <c r="K29" s="663"/>
      <c r="L29" s="663"/>
      <c r="M29" s="663"/>
      <c r="N29" s="663"/>
      <c r="O29" s="663"/>
      <c r="P29" s="663"/>
      <c r="Q29" s="664"/>
      <c r="R29" s="665">
        <v>97217</v>
      </c>
      <c r="S29" s="666"/>
      <c r="T29" s="666"/>
      <c r="U29" s="666"/>
      <c r="V29" s="666"/>
      <c r="W29" s="666"/>
      <c r="X29" s="666"/>
      <c r="Y29" s="667"/>
      <c r="Z29" s="692">
        <v>0.5</v>
      </c>
      <c r="AA29" s="692"/>
      <c r="AB29" s="692"/>
      <c r="AC29" s="692"/>
      <c r="AD29" s="693" t="s">
        <v>127</v>
      </c>
      <c r="AE29" s="693"/>
      <c r="AF29" s="693"/>
      <c r="AG29" s="693"/>
      <c r="AH29" s="693"/>
      <c r="AI29" s="693"/>
      <c r="AJ29" s="693"/>
      <c r="AK29" s="693"/>
      <c r="AL29" s="668" t="s">
        <v>602</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288</v>
      </c>
      <c r="CE29" s="753"/>
      <c r="CF29" s="707" t="s">
        <v>620</v>
      </c>
      <c r="CG29" s="704"/>
      <c r="CH29" s="704"/>
      <c r="CI29" s="704"/>
      <c r="CJ29" s="704"/>
      <c r="CK29" s="704"/>
      <c r="CL29" s="704"/>
      <c r="CM29" s="704"/>
      <c r="CN29" s="704"/>
      <c r="CO29" s="704"/>
      <c r="CP29" s="704"/>
      <c r="CQ29" s="705"/>
      <c r="CR29" s="665">
        <v>1164842</v>
      </c>
      <c r="CS29" s="676"/>
      <c r="CT29" s="676"/>
      <c r="CU29" s="676"/>
      <c r="CV29" s="676"/>
      <c r="CW29" s="676"/>
      <c r="CX29" s="676"/>
      <c r="CY29" s="677"/>
      <c r="CZ29" s="668">
        <v>6.6</v>
      </c>
      <c r="DA29" s="678"/>
      <c r="DB29" s="678"/>
      <c r="DC29" s="679"/>
      <c r="DD29" s="671">
        <v>1164511</v>
      </c>
      <c r="DE29" s="676"/>
      <c r="DF29" s="676"/>
      <c r="DG29" s="676"/>
      <c r="DH29" s="676"/>
      <c r="DI29" s="676"/>
      <c r="DJ29" s="676"/>
      <c r="DK29" s="677"/>
      <c r="DL29" s="671">
        <v>1164511</v>
      </c>
      <c r="DM29" s="676"/>
      <c r="DN29" s="676"/>
      <c r="DO29" s="676"/>
      <c r="DP29" s="676"/>
      <c r="DQ29" s="676"/>
      <c r="DR29" s="676"/>
      <c r="DS29" s="676"/>
      <c r="DT29" s="676"/>
      <c r="DU29" s="676"/>
      <c r="DV29" s="677"/>
      <c r="DW29" s="668">
        <v>11.8</v>
      </c>
      <c r="DX29" s="678"/>
      <c r="DY29" s="678"/>
      <c r="DZ29" s="678"/>
      <c r="EA29" s="678"/>
      <c r="EB29" s="678"/>
      <c r="EC29" s="699"/>
    </row>
    <row r="30" spans="2:133" ht="11.25" customHeight="1">
      <c r="B30" s="662" t="s">
        <v>289</v>
      </c>
      <c r="C30" s="663"/>
      <c r="D30" s="663"/>
      <c r="E30" s="663"/>
      <c r="F30" s="663"/>
      <c r="G30" s="663"/>
      <c r="H30" s="663"/>
      <c r="I30" s="663"/>
      <c r="J30" s="663"/>
      <c r="K30" s="663"/>
      <c r="L30" s="663"/>
      <c r="M30" s="663"/>
      <c r="N30" s="663"/>
      <c r="O30" s="663"/>
      <c r="P30" s="663"/>
      <c r="Q30" s="664"/>
      <c r="R30" s="665">
        <v>89187</v>
      </c>
      <c r="S30" s="666"/>
      <c r="T30" s="666"/>
      <c r="U30" s="666"/>
      <c r="V30" s="666"/>
      <c r="W30" s="666"/>
      <c r="X30" s="666"/>
      <c r="Y30" s="667"/>
      <c r="Z30" s="692">
        <v>0.5</v>
      </c>
      <c r="AA30" s="692"/>
      <c r="AB30" s="692"/>
      <c r="AC30" s="692"/>
      <c r="AD30" s="693">
        <v>10075</v>
      </c>
      <c r="AE30" s="693"/>
      <c r="AF30" s="693"/>
      <c r="AG30" s="693"/>
      <c r="AH30" s="693"/>
      <c r="AI30" s="693"/>
      <c r="AJ30" s="693"/>
      <c r="AK30" s="693"/>
      <c r="AL30" s="668">
        <v>0.1</v>
      </c>
      <c r="AM30" s="669"/>
      <c r="AN30" s="669"/>
      <c r="AO30" s="694"/>
      <c r="AP30" s="724" t="s">
        <v>227</v>
      </c>
      <c r="AQ30" s="725"/>
      <c r="AR30" s="725"/>
      <c r="AS30" s="725"/>
      <c r="AT30" s="725"/>
      <c r="AU30" s="725"/>
      <c r="AV30" s="725"/>
      <c r="AW30" s="725"/>
      <c r="AX30" s="725"/>
      <c r="AY30" s="725"/>
      <c r="AZ30" s="725"/>
      <c r="BA30" s="725"/>
      <c r="BB30" s="725"/>
      <c r="BC30" s="725"/>
      <c r="BD30" s="725"/>
      <c r="BE30" s="725"/>
      <c r="BF30" s="726"/>
      <c r="BG30" s="724" t="s">
        <v>290</v>
      </c>
      <c r="BH30" s="749"/>
      <c r="BI30" s="749"/>
      <c r="BJ30" s="749"/>
      <c r="BK30" s="749"/>
      <c r="BL30" s="749"/>
      <c r="BM30" s="749"/>
      <c r="BN30" s="749"/>
      <c r="BO30" s="749"/>
      <c r="BP30" s="749"/>
      <c r="BQ30" s="750"/>
      <c r="BR30" s="724" t="s">
        <v>291</v>
      </c>
      <c r="BS30" s="749"/>
      <c r="BT30" s="749"/>
      <c r="BU30" s="749"/>
      <c r="BV30" s="749"/>
      <c r="BW30" s="749"/>
      <c r="BX30" s="749"/>
      <c r="BY30" s="749"/>
      <c r="BZ30" s="749"/>
      <c r="CA30" s="749"/>
      <c r="CB30" s="750"/>
      <c r="CD30" s="754"/>
      <c r="CE30" s="755"/>
      <c r="CF30" s="707" t="s">
        <v>292</v>
      </c>
      <c r="CG30" s="704"/>
      <c r="CH30" s="704"/>
      <c r="CI30" s="704"/>
      <c r="CJ30" s="704"/>
      <c r="CK30" s="704"/>
      <c r="CL30" s="704"/>
      <c r="CM30" s="704"/>
      <c r="CN30" s="704"/>
      <c r="CO30" s="704"/>
      <c r="CP30" s="704"/>
      <c r="CQ30" s="705"/>
      <c r="CR30" s="665">
        <v>1116560</v>
      </c>
      <c r="CS30" s="666"/>
      <c r="CT30" s="666"/>
      <c r="CU30" s="666"/>
      <c r="CV30" s="666"/>
      <c r="CW30" s="666"/>
      <c r="CX30" s="666"/>
      <c r="CY30" s="667"/>
      <c r="CZ30" s="668">
        <v>6.4</v>
      </c>
      <c r="DA30" s="678"/>
      <c r="DB30" s="678"/>
      <c r="DC30" s="679"/>
      <c r="DD30" s="671">
        <v>1116229</v>
      </c>
      <c r="DE30" s="666"/>
      <c r="DF30" s="666"/>
      <c r="DG30" s="666"/>
      <c r="DH30" s="666"/>
      <c r="DI30" s="666"/>
      <c r="DJ30" s="666"/>
      <c r="DK30" s="667"/>
      <c r="DL30" s="671">
        <v>1116229</v>
      </c>
      <c r="DM30" s="666"/>
      <c r="DN30" s="666"/>
      <c r="DO30" s="666"/>
      <c r="DP30" s="666"/>
      <c r="DQ30" s="666"/>
      <c r="DR30" s="666"/>
      <c r="DS30" s="666"/>
      <c r="DT30" s="666"/>
      <c r="DU30" s="666"/>
      <c r="DV30" s="667"/>
      <c r="DW30" s="668">
        <v>11.3</v>
      </c>
      <c r="DX30" s="678"/>
      <c r="DY30" s="678"/>
      <c r="DZ30" s="678"/>
      <c r="EA30" s="678"/>
      <c r="EB30" s="678"/>
      <c r="EC30" s="699"/>
    </row>
    <row r="31" spans="2:133" ht="11.25" customHeight="1">
      <c r="B31" s="662" t="s">
        <v>293</v>
      </c>
      <c r="C31" s="663"/>
      <c r="D31" s="663"/>
      <c r="E31" s="663"/>
      <c r="F31" s="663"/>
      <c r="G31" s="663"/>
      <c r="H31" s="663"/>
      <c r="I31" s="663"/>
      <c r="J31" s="663"/>
      <c r="K31" s="663"/>
      <c r="L31" s="663"/>
      <c r="M31" s="663"/>
      <c r="N31" s="663"/>
      <c r="O31" s="663"/>
      <c r="P31" s="663"/>
      <c r="Q31" s="664"/>
      <c r="R31" s="665">
        <v>188525</v>
      </c>
      <c r="S31" s="666"/>
      <c r="T31" s="666"/>
      <c r="U31" s="666"/>
      <c r="V31" s="666"/>
      <c r="W31" s="666"/>
      <c r="X31" s="666"/>
      <c r="Y31" s="667"/>
      <c r="Z31" s="692">
        <v>1</v>
      </c>
      <c r="AA31" s="692"/>
      <c r="AB31" s="692"/>
      <c r="AC31" s="692"/>
      <c r="AD31" s="693" t="s">
        <v>127</v>
      </c>
      <c r="AE31" s="693"/>
      <c r="AF31" s="693"/>
      <c r="AG31" s="693"/>
      <c r="AH31" s="693"/>
      <c r="AI31" s="693"/>
      <c r="AJ31" s="693"/>
      <c r="AK31" s="693"/>
      <c r="AL31" s="668" t="s">
        <v>127</v>
      </c>
      <c r="AM31" s="669"/>
      <c r="AN31" s="669"/>
      <c r="AO31" s="694"/>
      <c r="AP31" s="738" t="s">
        <v>294</v>
      </c>
      <c r="AQ31" s="739"/>
      <c r="AR31" s="739"/>
      <c r="AS31" s="739"/>
      <c r="AT31" s="744" t="s">
        <v>295</v>
      </c>
      <c r="AU31" s="367"/>
      <c r="AV31" s="367"/>
      <c r="AW31" s="367"/>
      <c r="AX31" s="731" t="s">
        <v>192</v>
      </c>
      <c r="AY31" s="732"/>
      <c r="AZ31" s="732"/>
      <c r="BA31" s="732"/>
      <c r="BB31" s="732"/>
      <c r="BC31" s="732"/>
      <c r="BD31" s="732"/>
      <c r="BE31" s="732"/>
      <c r="BF31" s="733"/>
      <c r="BG31" s="734">
        <v>99.3</v>
      </c>
      <c r="BH31" s="735"/>
      <c r="BI31" s="735"/>
      <c r="BJ31" s="735"/>
      <c r="BK31" s="735"/>
      <c r="BL31" s="735"/>
      <c r="BM31" s="736">
        <v>96.7</v>
      </c>
      <c r="BN31" s="735"/>
      <c r="BO31" s="735"/>
      <c r="BP31" s="735"/>
      <c r="BQ31" s="737"/>
      <c r="BR31" s="734">
        <v>99.1</v>
      </c>
      <c r="BS31" s="735"/>
      <c r="BT31" s="735"/>
      <c r="BU31" s="735"/>
      <c r="BV31" s="735"/>
      <c r="BW31" s="735"/>
      <c r="BX31" s="736">
        <v>96.2</v>
      </c>
      <c r="BY31" s="735"/>
      <c r="BZ31" s="735"/>
      <c r="CA31" s="735"/>
      <c r="CB31" s="737"/>
      <c r="CD31" s="754"/>
      <c r="CE31" s="755"/>
      <c r="CF31" s="707" t="s">
        <v>621</v>
      </c>
      <c r="CG31" s="704"/>
      <c r="CH31" s="704"/>
      <c r="CI31" s="704"/>
      <c r="CJ31" s="704"/>
      <c r="CK31" s="704"/>
      <c r="CL31" s="704"/>
      <c r="CM31" s="704"/>
      <c r="CN31" s="704"/>
      <c r="CO31" s="704"/>
      <c r="CP31" s="704"/>
      <c r="CQ31" s="705"/>
      <c r="CR31" s="665">
        <v>48282</v>
      </c>
      <c r="CS31" s="676"/>
      <c r="CT31" s="676"/>
      <c r="CU31" s="676"/>
      <c r="CV31" s="676"/>
      <c r="CW31" s="676"/>
      <c r="CX31" s="676"/>
      <c r="CY31" s="677"/>
      <c r="CZ31" s="668">
        <v>0.3</v>
      </c>
      <c r="DA31" s="678"/>
      <c r="DB31" s="678"/>
      <c r="DC31" s="679"/>
      <c r="DD31" s="671">
        <v>48282</v>
      </c>
      <c r="DE31" s="676"/>
      <c r="DF31" s="676"/>
      <c r="DG31" s="676"/>
      <c r="DH31" s="676"/>
      <c r="DI31" s="676"/>
      <c r="DJ31" s="676"/>
      <c r="DK31" s="677"/>
      <c r="DL31" s="671">
        <v>48282</v>
      </c>
      <c r="DM31" s="676"/>
      <c r="DN31" s="676"/>
      <c r="DO31" s="676"/>
      <c r="DP31" s="676"/>
      <c r="DQ31" s="676"/>
      <c r="DR31" s="676"/>
      <c r="DS31" s="676"/>
      <c r="DT31" s="676"/>
      <c r="DU31" s="676"/>
      <c r="DV31" s="677"/>
      <c r="DW31" s="668">
        <v>0.5</v>
      </c>
      <c r="DX31" s="678"/>
      <c r="DY31" s="678"/>
      <c r="DZ31" s="678"/>
      <c r="EA31" s="678"/>
      <c r="EB31" s="678"/>
      <c r="EC31" s="699"/>
    </row>
    <row r="32" spans="2:133" ht="11.25" customHeight="1">
      <c r="B32" s="662" t="s">
        <v>296</v>
      </c>
      <c r="C32" s="663"/>
      <c r="D32" s="663"/>
      <c r="E32" s="663"/>
      <c r="F32" s="663"/>
      <c r="G32" s="663"/>
      <c r="H32" s="663"/>
      <c r="I32" s="663"/>
      <c r="J32" s="663"/>
      <c r="K32" s="663"/>
      <c r="L32" s="663"/>
      <c r="M32" s="663"/>
      <c r="N32" s="663"/>
      <c r="O32" s="663"/>
      <c r="P32" s="663"/>
      <c r="Q32" s="664"/>
      <c r="R32" s="665">
        <v>4535260</v>
      </c>
      <c r="S32" s="666"/>
      <c r="T32" s="666"/>
      <c r="U32" s="666"/>
      <c r="V32" s="666"/>
      <c r="W32" s="666"/>
      <c r="X32" s="666"/>
      <c r="Y32" s="667"/>
      <c r="Z32" s="692">
        <v>24.1</v>
      </c>
      <c r="AA32" s="692"/>
      <c r="AB32" s="692"/>
      <c r="AC32" s="692"/>
      <c r="AD32" s="693" t="s">
        <v>127</v>
      </c>
      <c r="AE32" s="693"/>
      <c r="AF32" s="693"/>
      <c r="AG32" s="693"/>
      <c r="AH32" s="693"/>
      <c r="AI32" s="693"/>
      <c r="AJ32" s="693"/>
      <c r="AK32" s="693"/>
      <c r="AL32" s="668" t="s">
        <v>127</v>
      </c>
      <c r="AM32" s="669"/>
      <c r="AN32" s="669"/>
      <c r="AO32" s="694"/>
      <c r="AP32" s="740"/>
      <c r="AQ32" s="741"/>
      <c r="AR32" s="741"/>
      <c r="AS32" s="741"/>
      <c r="AT32" s="745"/>
      <c r="AU32" s="363" t="s">
        <v>297</v>
      </c>
      <c r="AV32" s="363"/>
      <c r="AW32" s="363"/>
      <c r="AX32" s="662" t="s">
        <v>298</v>
      </c>
      <c r="AY32" s="663"/>
      <c r="AZ32" s="663"/>
      <c r="BA32" s="663"/>
      <c r="BB32" s="663"/>
      <c r="BC32" s="663"/>
      <c r="BD32" s="663"/>
      <c r="BE32" s="663"/>
      <c r="BF32" s="664"/>
      <c r="BG32" s="747">
        <v>98.9</v>
      </c>
      <c r="BH32" s="676"/>
      <c r="BI32" s="676"/>
      <c r="BJ32" s="676"/>
      <c r="BK32" s="676"/>
      <c r="BL32" s="676"/>
      <c r="BM32" s="669">
        <v>94.9</v>
      </c>
      <c r="BN32" s="748"/>
      <c r="BO32" s="748"/>
      <c r="BP32" s="748"/>
      <c r="BQ32" s="703"/>
      <c r="BR32" s="747">
        <v>98.7</v>
      </c>
      <c r="BS32" s="676"/>
      <c r="BT32" s="676"/>
      <c r="BU32" s="676"/>
      <c r="BV32" s="676"/>
      <c r="BW32" s="676"/>
      <c r="BX32" s="669">
        <v>94.5</v>
      </c>
      <c r="BY32" s="748"/>
      <c r="BZ32" s="748"/>
      <c r="CA32" s="748"/>
      <c r="CB32" s="703"/>
      <c r="CD32" s="756"/>
      <c r="CE32" s="757"/>
      <c r="CF32" s="707" t="s">
        <v>299</v>
      </c>
      <c r="CG32" s="704"/>
      <c r="CH32" s="704"/>
      <c r="CI32" s="704"/>
      <c r="CJ32" s="704"/>
      <c r="CK32" s="704"/>
      <c r="CL32" s="704"/>
      <c r="CM32" s="704"/>
      <c r="CN32" s="704"/>
      <c r="CO32" s="704"/>
      <c r="CP32" s="704"/>
      <c r="CQ32" s="705"/>
      <c r="CR32" s="665" t="s">
        <v>127</v>
      </c>
      <c r="CS32" s="666"/>
      <c r="CT32" s="666"/>
      <c r="CU32" s="666"/>
      <c r="CV32" s="666"/>
      <c r="CW32" s="666"/>
      <c r="CX32" s="666"/>
      <c r="CY32" s="667"/>
      <c r="CZ32" s="668" t="s">
        <v>599</v>
      </c>
      <c r="DA32" s="678"/>
      <c r="DB32" s="678"/>
      <c r="DC32" s="679"/>
      <c r="DD32" s="671" t="s">
        <v>127</v>
      </c>
      <c r="DE32" s="666"/>
      <c r="DF32" s="666"/>
      <c r="DG32" s="666"/>
      <c r="DH32" s="666"/>
      <c r="DI32" s="666"/>
      <c r="DJ32" s="666"/>
      <c r="DK32" s="667"/>
      <c r="DL32" s="671" t="s">
        <v>599</v>
      </c>
      <c r="DM32" s="666"/>
      <c r="DN32" s="666"/>
      <c r="DO32" s="666"/>
      <c r="DP32" s="666"/>
      <c r="DQ32" s="666"/>
      <c r="DR32" s="666"/>
      <c r="DS32" s="666"/>
      <c r="DT32" s="666"/>
      <c r="DU32" s="666"/>
      <c r="DV32" s="667"/>
      <c r="DW32" s="668" t="s">
        <v>127</v>
      </c>
      <c r="DX32" s="678"/>
      <c r="DY32" s="678"/>
      <c r="DZ32" s="678"/>
      <c r="EA32" s="678"/>
      <c r="EB32" s="678"/>
      <c r="EC32" s="699"/>
    </row>
    <row r="33" spans="2:133" ht="11.25" customHeight="1">
      <c r="B33" s="728" t="s">
        <v>300</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599</v>
      </c>
      <c r="AM33" s="669"/>
      <c r="AN33" s="669"/>
      <c r="AO33" s="694"/>
      <c r="AP33" s="742"/>
      <c r="AQ33" s="743"/>
      <c r="AR33" s="743"/>
      <c r="AS33" s="743"/>
      <c r="AT33" s="746"/>
      <c r="AU33" s="361"/>
      <c r="AV33" s="361"/>
      <c r="AW33" s="361"/>
      <c r="AX33" s="642" t="s">
        <v>301</v>
      </c>
      <c r="AY33" s="643"/>
      <c r="AZ33" s="643"/>
      <c r="BA33" s="643"/>
      <c r="BB33" s="643"/>
      <c r="BC33" s="643"/>
      <c r="BD33" s="643"/>
      <c r="BE33" s="643"/>
      <c r="BF33" s="644"/>
      <c r="BG33" s="727">
        <v>99.6</v>
      </c>
      <c r="BH33" s="646"/>
      <c r="BI33" s="646"/>
      <c r="BJ33" s="646"/>
      <c r="BK33" s="646"/>
      <c r="BL33" s="646"/>
      <c r="BM33" s="684">
        <v>98.3</v>
      </c>
      <c r="BN33" s="646"/>
      <c r="BO33" s="646"/>
      <c r="BP33" s="646"/>
      <c r="BQ33" s="695"/>
      <c r="BR33" s="727">
        <v>99.3</v>
      </c>
      <c r="BS33" s="646"/>
      <c r="BT33" s="646"/>
      <c r="BU33" s="646"/>
      <c r="BV33" s="646"/>
      <c r="BW33" s="646"/>
      <c r="BX33" s="684">
        <v>97.8</v>
      </c>
      <c r="BY33" s="646"/>
      <c r="BZ33" s="646"/>
      <c r="CA33" s="646"/>
      <c r="CB33" s="695"/>
      <c r="CD33" s="707" t="s">
        <v>302</v>
      </c>
      <c r="CE33" s="704"/>
      <c r="CF33" s="704"/>
      <c r="CG33" s="704"/>
      <c r="CH33" s="704"/>
      <c r="CI33" s="704"/>
      <c r="CJ33" s="704"/>
      <c r="CK33" s="704"/>
      <c r="CL33" s="704"/>
      <c r="CM33" s="704"/>
      <c r="CN33" s="704"/>
      <c r="CO33" s="704"/>
      <c r="CP33" s="704"/>
      <c r="CQ33" s="705"/>
      <c r="CR33" s="665">
        <v>7829428</v>
      </c>
      <c r="CS33" s="676"/>
      <c r="CT33" s="676"/>
      <c r="CU33" s="676"/>
      <c r="CV33" s="676"/>
      <c r="CW33" s="676"/>
      <c r="CX33" s="676"/>
      <c r="CY33" s="677"/>
      <c r="CZ33" s="668">
        <v>44.7</v>
      </c>
      <c r="DA33" s="678"/>
      <c r="DB33" s="678"/>
      <c r="DC33" s="679"/>
      <c r="DD33" s="671">
        <v>5675793</v>
      </c>
      <c r="DE33" s="676"/>
      <c r="DF33" s="676"/>
      <c r="DG33" s="676"/>
      <c r="DH33" s="676"/>
      <c r="DI33" s="676"/>
      <c r="DJ33" s="676"/>
      <c r="DK33" s="677"/>
      <c r="DL33" s="671">
        <v>4444940</v>
      </c>
      <c r="DM33" s="676"/>
      <c r="DN33" s="676"/>
      <c r="DO33" s="676"/>
      <c r="DP33" s="676"/>
      <c r="DQ33" s="676"/>
      <c r="DR33" s="676"/>
      <c r="DS33" s="676"/>
      <c r="DT33" s="676"/>
      <c r="DU33" s="676"/>
      <c r="DV33" s="677"/>
      <c r="DW33" s="668">
        <v>45.1</v>
      </c>
      <c r="DX33" s="678"/>
      <c r="DY33" s="678"/>
      <c r="DZ33" s="678"/>
      <c r="EA33" s="678"/>
      <c r="EB33" s="678"/>
      <c r="EC33" s="699"/>
    </row>
    <row r="34" spans="2:133" ht="11.25" customHeight="1">
      <c r="B34" s="662" t="s">
        <v>303</v>
      </c>
      <c r="C34" s="663"/>
      <c r="D34" s="663"/>
      <c r="E34" s="663"/>
      <c r="F34" s="663"/>
      <c r="G34" s="663"/>
      <c r="H34" s="663"/>
      <c r="I34" s="663"/>
      <c r="J34" s="663"/>
      <c r="K34" s="663"/>
      <c r="L34" s="663"/>
      <c r="M34" s="663"/>
      <c r="N34" s="663"/>
      <c r="O34" s="663"/>
      <c r="P34" s="663"/>
      <c r="Q34" s="664"/>
      <c r="R34" s="665">
        <v>1378123</v>
      </c>
      <c r="S34" s="666"/>
      <c r="T34" s="666"/>
      <c r="U34" s="666"/>
      <c r="V34" s="666"/>
      <c r="W34" s="666"/>
      <c r="X34" s="666"/>
      <c r="Y34" s="667"/>
      <c r="Z34" s="692">
        <v>7.3</v>
      </c>
      <c r="AA34" s="692"/>
      <c r="AB34" s="692"/>
      <c r="AC34" s="692"/>
      <c r="AD34" s="693" t="s">
        <v>127</v>
      </c>
      <c r="AE34" s="693"/>
      <c r="AF34" s="693"/>
      <c r="AG34" s="693"/>
      <c r="AH34" s="693"/>
      <c r="AI34" s="693"/>
      <c r="AJ34" s="693"/>
      <c r="AK34" s="693"/>
      <c r="AL34" s="668" t="s">
        <v>127</v>
      </c>
      <c r="AM34" s="669"/>
      <c r="AN34" s="669"/>
      <c r="AO34" s="694"/>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304</v>
      </c>
      <c r="CE34" s="704"/>
      <c r="CF34" s="704"/>
      <c r="CG34" s="704"/>
      <c r="CH34" s="704"/>
      <c r="CI34" s="704"/>
      <c r="CJ34" s="704"/>
      <c r="CK34" s="704"/>
      <c r="CL34" s="704"/>
      <c r="CM34" s="704"/>
      <c r="CN34" s="704"/>
      <c r="CO34" s="704"/>
      <c r="CP34" s="704"/>
      <c r="CQ34" s="705"/>
      <c r="CR34" s="665">
        <v>3126702</v>
      </c>
      <c r="CS34" s="666"/>
      <c r="CT34" s="666"/>
      <c r="CU34" s="666"/>
      <c r="CV34" s="666"/>
      <c r="CW34" s="666"/>
      <c r="CX34" s="666"/>
      <c r="CY34" s="667"/>
      <c r="CZ34" s="668">
        <v>17.8</v>
      </c>
      <c r="DA34" s="678"/>
      <c r="DB34" s="678"/>
      <c r="DC34" s="679"/>
      <c r="DD34" s="671">
        <v>1937971</v>
      </c>
      <c r="DE34" s="666"/>
      <c r="DF34" s="666"/>
      <c r="DG34" s="666"/>
      <c r="DH34" s="666"/>
      <c r="DI34" s="666"/>
      <c r="DJ34" s="666"/>
      <c r="DK34" s="667"/>
      <c r="DL34" s="671">
        <v>1681744</v>
      </c>
      <c r="DM34" s="666"/>
      <c r="DN34" s="666"/>
      <c r="DO34" s="666"/>
      <c r="DP34" s="666"/>
      <c r="DQ34" s="666"/>
      <c r="DR34" s="666"/>
      <c r="DS34" s="666"/>
      <c r="DT34" s="666"/>
      <c r="DU34" s="666"/>
      <c r="DV34" s="667"/>
      <c r="DW34" s="668">
        <v>17.100000000000001</v>
      </c>
      <c r="DX34" s="678"/>
      <c r="DY34" s="678"/>
      <c r="DZ34" s="678"/>
      <c r="EA34" s="678"/>
      <c r="EB34" s="678"/>
      <c r="EC34" s="699"/>
    </row>
    <row r="35" spans="2:133" ht="11.25" customHeight="1">
      <c r="B35" s="662" t="s">
        <v>305</v>
      </c>
      <c r="C35" s="663"/>
      <c r="D35" s="663"/>
      <c r="E35" s="663"/>
      <c r="F35" s="663"/>
      <c r="G35" s="663"/>
      <c r="H35" s="663"/>
      <c r="I35" s="663"/>
      <c r="J35" s="663"/>
      <c r="K35" s="663"/>
      <c r="L35" s="663"/>
      <c r="M35" s="663"/>
      <c r="N35" s="663"/>
      <c r="O35" s="663"/>
      <c r="P35" s="663"/>
      <c r="Q35" s="664"/>
      <c r="R35" s="665">
        <v>17156</v>
      </c>
      <c r="S35" s="666"/>
      <c r="T35" s="666"/>
      <c r="U35" s="666"/>
      <c r="V35" s="666"/>
      <c r="W35" s="666"/>
      <c r="X35" s="666"/>
      <c r="Y35" s="667"/>
      <c r="Z35" s="692">
        <v>0.1</v>
      </c>
      <c r="AA35" s="692"/>
      <c r="AB35" s="692"/>
      <c r="AC35" s="692"/>
      <c r="AD35" s="693">
        <v>6209</v>
      </c>
      <c r="AE35" s="693"/>
      <c r="AF35" s="693"/>
      <c r="AG35" s="693"/>
      <c r="AH35" s="693"/>
      <c r="AI35" s="693"/>
      <c r="AJ35" s="693"/>
      <c r="AK35" s="693"/>
      <c r="AL35" s="668">
        <v>0.1</v>
      </c>
      <c r="AM35" s="669"/>
      <c r="AN35" s="669"/>
      <c r="AO35" s="694"/>
      <c r="AP35" s="218"/>
      <c r="AQ35" s="724" t="s">
        <v>306</v>
      </c>
      <c r="AR35" s="725"/>
      <c r="AS35" s="725"/>
      <c r="AT35" s="725"/>
      <c r="AU35" s="725"/>
      <c r="AV35" s="725"/>
      <c r="AW35" s="725"/>
      <c r="AX35" s="725"/>
      <c r="AY35" s="725"/>
      <c r="AZ35" s="725"/>
      <c r="BA35" s="725"/>
      <c r="BB35" s="725"/>
      <c r="BC35" s="725"/>
      <c r="BD35" s="725"/>
      <c r="BE35" s="725"/>
      <c r="BF35" s="726"/>
      <c r="BG35" s="724" t="s">
        <v>307</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622</v>
      </c>
      <c r="CE35" s="704"/>
      <c r="CF35" s="704"/>
      <c r="CG35" s="704"/>
      <c r="CH35" s="704"/>
      <c r="CI35" s="704"/>
      <c r="CJ35" s="704"/>
      <c r="CK35" s="704"/>
      <c r="CL35" s="704"/>
      <c r="CM35" s="704"/>
      <c r="CN35" s="704"/>
      <c r="CO35" s="704"/>
      <c r="CP35" s="704"/>
      <c r="CQ35" s="705"/>
      <c r="CR35" s="665">
        <v>112272</v>
      </c>
      <c r="CS35" s="676"/>
      <c r="CT35" s="676"/>
      <c r="CU35" s="676"/>
      <c r="CV35" s="676"/>
      <c r="CW35" s="676"/>
      <c r="CX35" s="676"/>
      <c r="CY35" s="677"/>
      <c r="CZ35" s="668">
        <v>0.6</v>
      </c>
      <c r="DA35" s="678"/>
      <c r="DB35" s="678"/>
      <c r="DC35" s="679"/>
      <c r="DD35" s="671">
        <v>110909</v>
      </c>
      <c r="DE35" s="676"/>
      <c r="DF35" s="676"/>
      <c r="DG35" s="676"/>
      <c r="DH35" s="676"/>
      <c r="DI35" s="676"/>
      <c r="DJ35" s="676"/>
      <c r="DK35" s="677"/>
      <c r="DL35" s="671">
        <v>110909</v>
      </c>
      <c r="DM35" s="676"/>
      <c r="DN35" s="676"/>
      <c r="DO35" s="676"/>
      <c r="DP35" s="676"/>
      <c r="DQ35" s="676"/>
      <c r="DR35" s="676"/>
      <c r="DS35" s="676"/>
      <c r="DT35" s="676"/>
      <c r="DU35" s="676"/>
      <c r="DV35" s="677"/>
      <c r="DW35" s="668">
        <v>1.1000000000000001</v>
      </c>
      <c r="DX35" s="678"/>
      <c r="DY35" s="678"/>
      <c r="DZ35" s="678"/>
      <c r="EA35" s="678"/>
      <c r="EB35" s="678"/>
      <c r="EC35" s="699"/>
    </row>
    <row r="36" spans="2:133" ht="11.25" customHeight="1">
      <c r="B36" s="662" t="s">
        <v>308</v>
      </c>
      <c r="C36" s="663"/>
      <c r="D36" s="663"/>
      <c r="E36" s="663"/>
      <c r="F36" s="663"/>
      <c r="G36" s="663"/>
      <c r="H36" s="663"/>
      <c r="I36" s="663"/>
      <c r="J36" s="663"/>
      <c r="K36" s="663"/>
      <c r="L36" s="663"/>
      <c r="M36" s="663"/>
      <c r="N36" s="663"/>
      <c r="O36" s="663"/>
      <c r="P36" s="663"/>
      <c r="Q36" s="664"/>
      <c r="R36" s="665">
        <v>785169</v>
      </c>
      <c r="S36" s="666"/>
      <c r="T36" s="666"/>
      <c r="U36" s="666"/>
      <c r="V36" s="666"/>
      <c r="W36" s="666"/>
      <c r="X36" s="666"/>
      <c r="Y36" s="667"/>
      <c r="Z36" s="692">
        <v>4.2</v>
      </c>
      <c r="AA36" s="692"/>
      <c r="AB36" s="692"/>
      <c r="AC36" s="692"/>
      <c r="AD36" s="693" t="s">
        <v>127</v>
      </c>
      <c r="AE36" s="693"/>
      <c r="AF36" s="693"/>
      <c r="AG36" s="693"/>
      <c r="AH36" s="693"/>
      <c r="AI36" s="693"/>
      <c r="AJ36" s="693"/>
      <c r="AK36" s="693"/>
      <c r="AL36" s="668" t="s">
        <v>602</v>
      </c>
      <c r="AM36" s="669"/>
      <c r="AN36" s="669"/>
      <c r="AO36" s="694"/>
      <c r="AP36" s="218"/>
      <c r="AQ36" s="715" t="s">
        <v>309</v>
      </c>
      <c r="AR36" s="716"/>
      <c r="AS36" s="716"/>
      <c r="AT36" s="716"/>
      <c r="AU36" s="716"/>
      <c r="AV36" s="716"/>
      <c r="AW36" s="716"/>
      <c r="AX36" s="716"/>
      <c r="AY36" s="717"/>
      <c r="AZ36" s="718">
        <v>1858730</v>
      </c>
      <c r="BA36" s="719"/>
      <c r="BB36" s="719"/>
      <c r="BC36" s="719"/>
      <c r="BD36" s="719"/>
      <c r="BE36" s="719"/>
      <c r="BF36" s="720"/>
      <c r="BG36" s="721" t="s">
        <v>310</v>
      </c>
      <c r="BH36" s="722"/>
      <c r="BI36" s="722"/>
      <c r="BJ36" s="722"/>
      <c r="BK36" s="722"/>
      <c r="BL36" s="722"/>
      <c r="BM36" s="722"/>
      <c r="BN36" s="722"/>
      <c r="BO36" s="722"/>
      <c r="BP36" s="722"/>
      <c r="BQ36" s="722"/>
      <c r="BR36" s="722"/>
      <c r="BS36" s="722"/>
      <c r="BT36" s="722"/>
      <c r="BU36" s="723"/>
      <c r="BV36" s="718">
        <v>149504</v>
      </c>
      <c r="BW36" s="719"/>
      <c r="BX36" s="719"/>
      <c r="BY36" s="719"/>
      <c r="BZ36" s="719"/>
      <c r="CA36" s="719"/>
      <c r="CB36" s="720"/>
      <c r="CD36" s="707" t="s">
        <v>311</v>
      </c>
      <c r="CE36" s="704"/>
      <c r="CF36" s="704"/>
      <c r="CG36" s="704"/>
      <c r="CH36" s="704"/>
      <c r="CI36" s="704"/>
      <c r="CJ36" s="704"/>
      <c r="CK36" s="704"/>
      <c r="CL36" s="704"/>
      <c r="CM36" s="704"/>
      <c r="CN36" s="704"/>
      <c r="CO36" s="704"/>
      <c r="CP36" s="704"/>
      <c r="CQ36" s="705"/>
      <c r="CR36" s="665">
        <v>2016074</v>
      </c>
      <c r="CS36" s="666"/>
      <c r="CT36" s="666"/>
      <c r="CU36" s="666"/>
      <c r="CV36" s="666"/>
      <c r="CW36" s="666"/>
      <c r="CX36" s="666"/>
      <c r="CY36" s="667"/>
      <c r="CZ36" s="668">
        <v>11.5</v>
      </c>
      <c r="DA36" s="678"/>
      <c r="DB36" s="678"/>
      <c r="DC36" s="679"/>
      <c r="DD36" s="671">
        <v>1760125</v>
      </c>
      <c r="DE36" s="666"/>
      <c r="DF36" s="666"/>
      <c r="DG36" s="666"/>
      <c r="DH36" s="666"/>
      <c r="DI36" s="666"/>
      <c r="DJ36" s="666"/>
      <c r="DK36" s="667"/>
      <c r="DL36" s="671">
        <v>1628595</v>
      </c>
      <c r="DM36" s="666"/>
      <c r="DN36" s="666"/>
      <c r="DO36" s="666"/>
      <c r="DP36" s="666"/>
      <c r="DQ36" s="666"/>
      <c r="DR36" s="666"/>
      <c r="DS36" s="666"/>
      <c r="DT36" s="666"/>
      <c r="DU36" s="666"/>
      <c r="DV36" s="667"/>
      <c r="DW36" s="668">
        <v>16.5</v>
      </c>
      <c r="DX36" s="678"/>
      <c r="DY36" s="678"/>
      <c r="DZ36" s="678"/>
      <c r="EA36" s="678"/>
      <c r="EB36" s="678"/>
      <c r="EC36" s="699"/>
    </row>
    <row r="37" spans="2:133" ht="11.25" customHeight="1">
      <c r="B37" s="662" t="s">
        <v>312</v>
      </c>
      <c r="C37" s="663"/>
      <c r="D37" s="663"/>
      <c r="E37" s="663"/>
      <c r="F37" s="663"/>
      <c r="G37" s="663"/>
      <c r="H37" s="663"/>
      <c r="I37" s="663"/>
      <c r="J37" s="663"/>
      <c r="K37" s="663"/>
      <c r="L37" s="663"/>
      <c r="M37" s="663"/>
      <c r="N37" s="663"/>
      <c r="O37" s="663"/>
      <c r="P37" s="663"/>
      <c r="Q37" s="664"/>
      <c r="R37" s="665">
        <v>415227</v>
      </c>
      <c r="S37" s="666"/>
      <c r="T37" s="666"/>
      <c r="U37" s="666"/>
      <c r="V37" s="666"/>
      <c r="W37" s="666"/>
      <c r="X37" s="666"/>
      <c r="Y37" s="667"/>
      <c r="Z37" s="692">
        <v>2.2000000000000002</v>
      </c>
      <c r="AA37" s="692"/>
      <c r="AB37" s="692"/>
      <c r="AC37" s="692"/>
      <c r="AD37" s="693" t="s">
        <v>602</v>
      </c>
      <c r="AE37" s="693"/>
      <c r="AF37" s="693"/>
      <c r="AG37" s="693"/>
      <c r="AH37" s="693"/>
      <c r="AI37" s="693"/>
      <c r="AJ37" s="693"/>
      <c r="AK37" s="693"/>
      <c r="AL37" s="668" t="s">
        <v>127</v>
      </c>
      <c r="AM37" s="669"/>
      <c r="AN37" s="669"/>
      <c r="AO37" s="694"/>
      <c r="AQ37" s="700" t="s">
        <v>623</v>
      </c>
      <c r="AR37" s="701"/>
      <c r="AS37" s="701"/>
      <c r="AT37" s="701"/>
      <c r="AU37" s="701"/>
      <c r="AV37" s="701"/>
      <c r="AW37" s="701"/>
      <c r="AX37" s="701"/>
      <c r="AY37" s="702"/>
      <c r="AZ37" s="665">
        <v>417709</v>
      </c>
      <c r="BA37" s="666"/>
      <c r="BB37" s="666"/>
      <c r="BC37" s="666"/>
      <c r="BD37" s="676"/>
      <c r="BE37" s="676"/>
      <c r="BF37" s="703"/>
      <c r="BG37" s="707" t="s">
        <v>313</v>
      </c>
      <c r="BH37" s="704"/>
      <c r="BI37" s="704"/>
      <c r="BJ37" s="704"/>
      <c r="BK37" s="704"/>
      <c r="BL37" s="704"/>
      <c r="BM37" s="704"/>
      <c r="BN37" s="704"/>
      <c r="BO37" s="704"/>
      <c r="BP37" s="704"/>
      <c r="BQ37" s="704"/>
      <c r="BR37" s="704"/>
      <c r="BS37" s="704"/>
      <c r="BT37" s="704"/>
      <c r="BU37" s="705"/>
      <c r="BV37" s="665">
        <v>94099</v>
      </c>
      <c r="BW37" s="666"/>
      <c r="BX37" s="666"/>
      <c r="BY37" s="666"/>
      <c r="BZ37" s="666"/>
      <c r="CA37" s="666"/>
      <c r="CB37" s="706"/>
      <c r="CD37" s="707" t="s">
        <v>314</v>
      </c>
      <c r="CE37" s="704"/>
      <c r="CF37" s="704"/>
      <c r="CG37" s="704"/>
      <c r="CH37" s="704"/>
      <c r="CI37" s="704"/>
      <c r="CJ37" s="704"/>
      <c r="CK37" s="704"/>
      <c r="CL37" s="704"/>
      <c r="CM37" s="704"/>
      <c r="CN37" s="704"/>
      <c r="CO37" s="704"/>
      <c r="CP37" s="704"/>
      <c r="CQ37" s="705"/>
      <c r="CR37" s="665">
        <v>639619</v>
      </c>
      <c r="CS37" s="676"/>
      <c r="CT37" s="676"/>
      <c r="CU37" s="676"/>
      <c r="CV37" s="676"/>
      <c r="CW37" s="676"/>
      <c r="CX37" s="676"/>
      <c r="CY37" s="677"/>
      <c r="CZ37" s="668">
        <v>3.6</v>
      </c>
      <c r="DA37" s="678"/>
      <c r="DB37" s="678"/>
      <c r="DC37" s="679"/>
      <c r="DD37" s="671">
        <v>639619</v>
      </c>
      <c r="DE37" s="676"/>
      <c r="DF37" s="676"/>
      <c r="DG37" s="676"/>
      <c r="DH37" s="676"/>
      <c r="DI37" s="676"/>
      <c r="DJ37" s="676"/>
      <c r="DK37" s="677"/>
      <c r="DL37" s="671">
        <v>634793</v>
      </c>
      <c r="DM37" s="676"/>
      <c r="DN37" s="676"/>
      <c r="DO37" s="676"/>
      <c r="DP37" s="676"/>
      <c r="DQ37" s="676"/>
      <c r="DR37" s="676"/>
      <c r="DS37" s="676"/>
      <c r="DT37" s="676"/>
      <c r="DU37" s="676"/>
      <c r="DV37" s="677"/>
      <c r="DW37" s="668">
        <v>6.4</v>
      </c>
      <c r="DX37" s="678"/>
      <c r="DY37" s="678"/>
      <c r="DZ37" s="678"/>
      <c r="EA37" s="678"/>
      <c r="EB37" s="678"/>
      <c r="EC37" s="699"/>
    </row>
    <row r="38" spans="2:133" ht="11.25" customHeight="1">
      <c r="B38" s="662" t="s">
        <v>315</v>
      </c>
      <c r="C38" s="663"/>
      <c r="D38" s="663"/>
      <c r="E38" s="663"/>
      <c r="F38" s="663"/>
      <c r="G38" s="663"/>
      <c r="H38" s="663"/>
      <c r="I38" s="663"/>
      <c r="J38" s="663"/>
      <c r="K38" s="663"/>
      <c r="L38" s="663"/>
      <c r="M38" s="663"/>
      <c r="N38" s="663"/>
      <c r="O38" s="663"/>
      <c r="P38" s="663"/>
      <c r="Q38" s="664"/>
      <c r="R38" s="665">
        <v>999090</v>
      </c>
      <c r="S38" s="666"/>
      <c r="T38" s="666"/>
      <c r="U38" s="666"/>
      <c r="V38" s="666"/>
      <c r="W38" s="666"/>
      <c r="X38" s="666"/>
      <c r="Y38" s="667"/>
      <c r="Z38" s="692">
        <v>5.3</v>
      </c>
      <c r="AA38" s="692"/>
      <c r="AB38" s="692"/>
      <c r="AC38" s="692"/>
      <c r="AD38" s="693" t="s">
        <v>602</v>
      </c>
      <c r="AE38" s="693"/>
      <c r="AF38" s="693"/>
      <c r="AG38" s="693"/>
      <c r="AH38" s="693"/>
      <c r="AI38" s="693"/>
      <c r="AJ38" s="693"/>
      <c r="AK38" s="693"/>
      <c r="AL38" s="668" t="s">
        <v>127</v>
      </c>
      <c r="AM38" s="669"/>
      <c r="AN38" s="669"/>
      <c r="AO38" s="694"/>
      <c r="AQ38" s="700" t="s">
        <v>624</v>
      </c>
      <c r="AR38" s="701"/>
      <c r="AS38" s="701"/>
      <c r="AT38" s="701"/>
      <c r="AU38" s="701"/>
      <c r="AV38" s="701"/>
      <c r="AW38" s="701"/>
      <c r="AX38" s="701"/>
      <c r="AY38" s="702"/>
      <c r="AZ38" s="665">
        <v>25169</v>
      </c>
      <c r="BA38" s="666"/>
      <c r="BB38" s="666"/>
      <c r="BC38" s="666"/>
      <c r="BD38" s="676"/>
      <c r="BE38" s="676"/>
      <c r="BF38" s="703"/>
      <c r="BG38" s="707" t="s">
        <v>316</v>
      </c>
      <c r="BH38" s="704"/>
      <c r="BI38" s="704"/>
      <c r="BJ38" s="704"/>
      <c r="BK38" s="704"/>
      <c r="BL38" s="704"/>
      <c r="BM38" s="704"/>
      <c r="BN38" s="704"/>
      <c r="BO38" s="704"/>
      <c r="BP38" s="704"/>
      <c r="BQ38" s="704"/>
      <c r="BR38" s="704"/>
      <c r="BS38" s="704"/>
      <c r="BT38" s="704"/>
      <c r="BU38" s="705"/>
      <c r="BV38" s="665">
        <v>5518</v>
      </c>
      <c r="BW38" s="666"/>
      <c r="BX38" s="666"/>
      <c r="BY38" s="666"/>
      <c r="BZ38" s="666"/>
      <c r="CA38" s="666"/>
      <c r="CB38" s="706"/>
      <c r="CD38" s="707" t="s">
        <v>625</v>
      </c>
      <c r="CE38" s="704"/>
      <c r="CF38" s="704"/>
      <c r="CG38" s="704"/>
      <c r="CH38" s="704"/>
      <c r="CI38" s="704"/>
      <c r="CJ38" s="704"/>
      <c r="CK38" s="704"/>
      <c r="CL38" s="704"/>
      <c r="CM38" s="704"/>
      <c r="CN38" s="704"/>
      <c r="CO38" s="704"/>
      <c r="CP38" s="704"/>
      <c r="CQ38" s="705"/>
      <c r="CR38" s="665">
        <v>1415852</v>
      </c>
      <c r="CS38" s="666"/>
      <c r="CT38" s="666"/>
      <c r="CU38" s="666"/>
      <c r="CV38" s="666"/>
      <c r="CW38" s="666"/>
      <c r="CX38" s="666"/>
      <c r="CY38" s="667"/>
      <c r="CZ38" s="668">
        <v>8.1</v>
      </c>
      <c r="DA38" s="678"/>
      <c r="DB38" s="678"/>
      <c r="DC38" s="679"/>
      <c r="DD38" s="671">
        <v>1101233</v>
      </c>
      <c r="DE38" s="666"/>
      <c r="DF38" s="666"/>
      <c r="DG38" s="666"/>
      <c r="DH38" s="666"/>
      <c r="DI38" s="666"/>
      <c r="DJ38" s="666"/>
      <c r="DK38" s="667"/>
      <c r="DL38" s="671">
        <v>1023692</v>
      </c>
      <c r="DM38" s="666"/>
      <c r="DN38" s="666"/>
      <c r="DO38" s="666"/>
      <c r="DP38" s="666"/>
      <c r="DQ38" s="666"/>
      <c r="DR38" s="666"/>
      <c r="DS38" s="666"/>
      <c r="DT38" s="666"/>
      <c r="DU38" s="666"/>
      <c r="DV38" s="667"/>
      <c r="DW38" s="668">
        <v>10.4</v>
      </c>
      <c r="DX38" s="678"/>
      <c r="DY38" s="678"/>
      <c r="DZ38" s="678"/>
      <c r="EA38" s="678"/>
      <c r="EB38" s="678"/>
      <c r="EC38" s="699"/>
    </row>
    <row r="39" spans="2:133" ht="11.25" customHeight="1">
      <c r="B39" s="662" t="s">
        <v>317</v>
      </c>
      <c r="C39" s="663"/>
      <c r="D39" s="663"/>
      <c r="E39" s="663"/>
      <c r="F39" s="663"/>
      <c r="G39" s="663"/>
      <c r="H39" s="663"/>
      <c r="I39" s="663"/>
      <c r="J39" s="663"/>
      <c r="K39" s="663"/>
      <c r="L39" s="663"/>
      <c r="M39" s="663"/>
      <c r="N39" s="663"/>
      <c r="O39" s="663"/>
      <c r="P39" s="663"/>
      <c r="Q39" s="664"/>
      <c r="R39" s="665">
        <v>247486</v>
      </c>
      <c r="S39" s="666"/>
      <c r="T39" s="666"/>
      <c r="U39" s="666"/>
      <c r="V39" s="666"/>
      <c r="W39" s="666"/>
      <c r="X39" s="666"/>
      <c r="Y39" s="667"/>
      <c r="Z39" s="692">
        <v>1.3</v>
      </c>
      <c r="AA39" s="692"/>
      <c r="AB39" s="692"/>
      <c r="AC39" s="692"/>
      <c r="AD39" s="693">
        <v>8016</v>
      </c>
      <c r="AE39" s="693"/>
      <c r="AF39" s="693"/>
      <c r="AG39" s="693"/>
      <c r="AH39" s="693"/>
      <c r="AI39" s="693"/>
      <c r="AJ39" s="693"/>
      <c r="AK39" s="693"/>
      <c r="AL39" s="668">
        <v>0.1</v>
      </c>
      <c r="AM39" s="669"/>
      <c r="AN39" s="669"/>
      <c r="AO39" s="694"/>
      <c r="AQ39" s="700" t="s">
        <v>318</v>
      </c>
      <c r="AR39" s="701"/>
      <c r="AS39" s="701"/>
      <c r="AT39" s="701"/>
      <c r="AU39" s="701"/>
      <c r="AV39" s="701"/>
      <c r="AW39" s="701"/>
      <c r="AX39" s="701"/>
      <c r="AY39" s="702"/>
      <c r="AZ39" s="665" t="s">
        <v>127</v>
      </c>
      <c r="BA39" s="666"/>
      <c r="BB39" s="666"/>
      <c r="BC39" s="666"/>
      <c r="BD39" s="676"/>
      <c r="BE39" s="676"/>
      <c r="BF39" s="703"/>
      <c r="BG39" s="707" t="s">
        <v>319</v>
      </c>
      <c r="BH39" s="704"/>
      <c r="BI39" s="704"/>
      <c r="BJ39" s="704"/>
      <c r="BK39" s="704"/>
      <c r="BL39" s="704"/>
      <c r="BM39" s="704"/>
      <c r="BN39" s="704"/>
      <c r="BO39" s="704"/>
      <c r="BP39" s="704"/>
      <c r="BQ39" s="704"/>
      <c r="BR39" s="704"/>
      <c r="BS39" s="704"/>
      <c r="BT39" s="704"/>
      <c r="BU39" s="705"/>
      <c r="BV39" s="665">
        <v>8715</v>
      </c>
      <c r="BW39" s="666"/>
      <c r="BX39" s="666"/>
      <c r="BY39" s="666"/>
      <c r="BZ39" s="666"/>
      <c r="CA39" s="666"/>
      <c r="CB39" s="706"/>
      <c r="CD39" s="707" t="s">
        <v>626</v>
      </c>
      <c r="CE39" s="704"/>
      <c r="CF39" s="704"/>
      <c r="CG39" s="704"/>
      <c r="CH39" s="704"/>
      <c r="CI39" s="704"/>
      <c r="CJ39" s="704"/>
      <c r="CK39" s="704"/>
      <c r="CL39" s="704"/>
      <c r="CM39" s="704"/>
      <c r="CN39" s="704"/>
      <c r="CO39" s="704"/>
      <c r="CP39" s="704"/>
      <c r="CQ39" s="705"/>
      <c r="CR39" s="665">
        <v>1135888</v>
      </c>
      <c r="CS39" s="676"/>
      <c r="CT39" s="676"/>
      <c r="CU39" s="676"/>
      <c r="CV39" s="676"/>
      <c r="CW39" s="676"/>
      <c r="CX39" s="676"/>
      <c r="CY39" s="677"/>
      <c r="CZ39" s="668">
        <v>6.5</v>
      </c>
      <c r="DA39" s="678"/>
      <c r="DB39" s="678"/>
      <c r="DC39" s="679"/>
      <c r="DD39" s="671">
        <v>749515</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699"/>
    </row>
    <row r="40" spans="2:133" ht="11.25" customHeight="1">
      <c r="B40" s="662" t="s">
        <v>320</v>
      </c>
      <c r="C40" s="663"/>
      <c r="D40" s="663"/>
      <c r="E40" s="663"/>
      <c r="F40" s="663"/>
      <c r="G40" s="663"/>
      <c r="H40" s="663"/>
      <c r="I40" s="663"/>
      <c r="J40" s="663"/>
      <c r="K40" s="663"/>
      <c r="L40" s="663"/>
      <c r="M40" s="663"/>
      <c r="N40" s="663"/>
      <c r="O40" s="663"/>
      <c r="P40" s="663"/>
      <c r="Q40" s="664"/>
      <c r="R40" s="665">
        <v>611696</v>
      </c>
      <c r="S40" s="666"/>
      <c r="T40" s="666"/>
      <c r="U40" s="666"/>
      <c r="V40" s="666"/>
      <c r="W40" s="666"/>
      <c r="X40" s="666"/>
      <c r="Y40" s="667"/>
      <c r="Z40" s="692">
        <v>3.2</v>
      </c>
      <c r="AA40" s="692"/>
      <c r="AB40" s="692"/>
      <c r="AC40" s="692"/>
      <c r="AD40" s="693" t="s">
        <v>599</v>
      </c>
      <c r="AE40" s="693"/>
      <c r="AF40" s="693"/>
      <c r="AG40" s="693"/>
      <c r="AH40" s="693"/>
      <c r="AI40" s="693"/>
      <c r="AJ40" s="693"/>
      <c r="AK40" s="693"/>
      <c r="AL40" s="668" t="s">
        <v>602</v>
      </c>
      <c r="AM40" s="669"/>
      <c r="AN40" s="669"/>
      <c r="AO40" s="694"/>
      <c r="AQ40" s="700" t="s">
        <v>321</v>
      </c>
      <c r="AR40" s="701"/>
      <c r="AS40" s="701"/>
      <c r="AT40" s="701"/>
      <c r="AU40" s="701"/>
      <c r="AV40" s="701"/>
      <c r="AW40" s="701"/>
      <c r="AX40" s="701"/>
      <c r="AY40" s="702"/>
      <c r="AZ40" s="665" t="s">
        <v>602</v>
      </c>
      <c r="BA40" s="666"/>
      <c r="BB40" s="666"/>
      <c r="BC40" s="666"/>
      <c r="BD40" s="676"/>
      <c r="BE40" s="676"/>
      <c r="BF40" s="703"/>
      <c r="BG40" s="708" t="s">
        <v>322</v>
      </c>
      <c r="BH40" s="709"/>
      <c r="BI40" s="709"/>
      <c r="BJ40" s="709"/>
      <c r="BK40" s="709"/>
      <c r="BL40" s="365"/>
      <c r="BM40" s="704" t="s">
        <v>323</v>
      </c>
      <c r="BN40" s="704"/>
      <c r="BO40" s="704"/>
      <c r="BP40" s="704"/>
      <c r="BQ40" s="704"/>
      <c r="BR40" s="704"/>
      <c r="BS40" s="704"/>
      <c r="BT40" s="704"/>
      <c r="BU40" s="705"/>
      <c r="BV40" s="665">
        <v>99</v>
      </c>
      <c r="BW40" s="666"/>
      <c r="BX40" s="666"/>
      <c r="BY40" s="666"/>
      <c r="BZ40" s="666"/>
      <c r="CA40" s="666"/>
      <c r="CB40" s="706"/>
      <c r="CD40" s="707" t="s">
        <v>324</v>
      </c>
      <c r="CE40" s="704"/>
      <c r="CF40" s="704"/>
      <c r="CG40" s="704"/>
      <c r="CH40" s="704"/>
      <c r="CI40" s="704"/>
      <c r="CJ40" s="704"/>
      <c r="CK40" s="704"/>
      <c r="CL40" s="704"/>
      <c r="CM40" s="704"/>
      <c r="CN40" s="704"/>
      <c r="CO40" s="704"/>
      <c r="CP40" s="704"/>
      <c r="CQ40" s="705"/>
      <c r="CR40" s="665">
        <v>22640</v>
      </c>
      <c r="CS40" s="666"/>
      <c r="CT40" s="666"/>
      <c r="CU40" s="666"/>
      <c r="CV40" s="666"/>
      <c r="CW40" s="666"/>
      <c r="CX40" s="666"/>
      <c r="CY40" s="667"/>
      <c r="CZ40" s="668">
        <v>0.1</v>
      </c>
      <c r="DA40" s="678"/>
      <c r="DB40" s="678"/>
      <c r="DC40" s="679"/>
      <c r="DD40" s="671">
        <v>16040</v>
      </c>
      <c r="DE40" s="666"/>
      <c r="DF40" s="666"/>
      <c r="DG40" s="666"/>
      <c r="DH40" s="666"/>
      <c r="DI40" s="666"/>
      <c r="DJ40" s="666"/>
      <c r="DK40" s="667"/>
      <c r="DL40" s="671" t="s">
        <v>127</v>
      </c>
      <c r="DM40" s="666"/>
      <c r="DN40" s="666"/>
      <c r="DO40" s="666"/>
      <c r="DP40" s="666"/>
      <c r="DQ40" s="666"/>
      <c r="DR40" s="666"/>
      <c r="DS40" s="666"/>
      <c r="DT40" s="666"/>
      <c r="DU40" s="666"/>
      <c r="DV40" s="667"/>
      <c r="DW40" s="668" t="s">
        <v>602</v>
      </c>
      <c r="DX40" s="678"/>
      <c r="DY40" s="678"/>
      <c r="DZ40" s="678"/>
      <c r="EA40" s="678"/>
      <c r="EB40" s="678"/>
      <c r="EC40" s="699"/>
    </row>
    <row r="41" spans="2:133" ht="11.25" customHeight="1">
      <c r="B41" s="662" t="s">
        <v>325</v>
      </c>
      <c r="C41" s="663"/>
      <c r="D41" s="663"/>
      <c r="E41" s="663"/>
      <c r="F41" s="663"/>
      <c r="G41" s="663"/>
      <c r="H41" s="663"/>
      <c r="I41" s="663"/>
      <c r="J41" s="663"/>
      <c r="K41" s="663"/>
      <c r="L41" s="663"/>
      <c r="M41" s="663"/>
      <c r="N41" s="663"/>
      <c r="O41" s="663"/>
      <c r="P41" s="663"/>
      <c r="Q41" s="664"/>
      <c r="R41" s="665" t="s">
        <v>599</v>
      </c>
      <c r="S41" s="666"/>
      <c r="T41" s="666"/>
      <c r="U41" s="666"/>
      <c r="V41" s="666"/>
      <c r="W41" s="666"/>
      <c r="X41" s="666"/>
      <c r="Y41" s="667"/>
      <c r="Z41" s="692" t="s">
        <v>599</v>
      </c>
      <c r="AA41" s="692"/>
      <c r="AB41" s="692"/>
      <c r="AC41" s="692"/>
      <c r="AD41" s="693" t="s">
        <v>127</v>
      </c>
      <c r="AE41" s="693"/>
      <c r="AF41" s="693"/>
      <c r="AG41" s="693"/>
      <c r="AH41" s="693"/>
      <c r="AI41" s="693"/>
      <c r="AJ41" s="693"/>
      <c r="AK41" s="693"/>
      <c r="AL41" s="668" t="s">
        <v>127</v>
      </c>
      <c r="AM41" s="669"/>
      <c r="AN41" s="669"/>
      <c r="AO41" s="694"/>
      <c r="AQ41" s="700" t="s">
        <v>627</v>
      </c>
      <c r="AR41" s="701"/>
      <c r="AS41" s="701"/>
      <c r="AT41" s="701"/>
      <c r="AU41" s="701"/>
      <c r="AV41" s="701"/>
      <c r="AW41" s="701"/>
      <c r="AX41" s="701"/>
      <c r="AY41" s="702"/>
      <c r="AZ41" s="665">
        <v>407846</v>
      </c>
      <c r="BA41" s="666"/>
      <c r="BB41" s="666"/>
      <c r="BC41" s="666"/>
      <c r="BD41" s="676"/>
      <c r="BE41" s="676"/>
      <c r="BF41" s="703"/>
      <c r="BG41" s="708"/>
      <c r="BH41" s="709"/>
      <c r="BI41" s="709"/>
      <c r="BJ41" s="709"/>
      <c r="BK41" s="709"/>
      <c r="BL41" s="365"/>
      <c r="BM41" s="704" t="s">
        <v>628</v>
      </c>
      <c r="BN41" s="704"/>
      <c r="BO41" s="704"/>
      <c r="BP41" s="704"/>
      <c r="BQ41" s="704"/>
      <c r="BR41" s="704"/>
      <c r="BS41" s="704"/>
      <c r="BT41" s="704"/>
      <c r="BU41" s="705"/>
      <c r="BV41" s="665" t="s">
        <v>602</v>
      </c>
      <c r="BW41" s="666"/>
      <c r="BX41" s="666"/>
      <c r="BY41" s="666"/>
      <c r="BZ41" s="666"/>
      <c r="CA41" s="666"/>
      <c r="CB41" s="706"/>
      <c r="CD41" s="707" t="s">
        <v>629</v>
      </c>
      <c r="CE41" s="704"/>
      <c r="CF41" s="704"/>
      <c r="CG41" s="704"/>
      <c r="CH41" s="704"/>
      <c r="CI41" s="704"/>
      <c r="CJ41" s="704"/>
      <c r="CK41" s="704"/>
      <c r="CL41" s="704"/>
      <c r="CM41" s="704"/>
      <c r="CN41" s="704"/>
      <c r="CO41" s="704"/>
      <c r="CP41" s="704"/>
      <c r="CQ41" s="705"/>
      <c r="CR41" s="665" t="s">
        <v>127</v>
      </c>
      <c r="CS41" s="676"/>
      <c r="CT41" s="676"/>
      <c r="CU41" s="676"/>
      <c r="CV41" s="676"/>
      <c r="CW41" s="676"/>
      <c r="CX41" s="676"/>
      <c r="CY41" s="677"/>
      <c r="CZ41" s="668" t="s">
        <v>599</v>
      </c>
      <c r="DA41" s="678"/>
      <c r="DB41" s="678"/>
      <c r="DC41" s="679"/>
      <c r="DD41" s="671" t="s">
        <v>599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326</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602</v>
      </c>
      <c r="AM42" s="669"/>
      <c r="AN42" s="669"/>
      <c r="AO42" s="694"/>
      <c r="AQ42" s="712" t="s">
        <v>630</v>
      </c>
      <c r="AR42" s="713"/>
      <c r="AS42" s="713"/>
      <c r="AT42" s="713"/>
      <c r="AU42" s="713"/>
      <c r="AV42" s="713"/>
      <c r="AW42" s="713"/>
      <c r="AX42" s="713"/>
      <c r="AY42" s="714"/>
      <c r="AZ42" s="645">
        <v>1008006</v>
      </c>
      <c r="BA42" s="680"/>
      <c r="BB42" s="680"/>
      <c r="BC42" s="680"/>
      <c r="BD42" s="646"/>
      <c r="BE42" s="646"/>
      <c r="BF42" s="695"/>
      <c r="BG42" s="710"/>
      <c r="BH42" s="711"/>
      <c r="BI42" s="711"/>
      <c r="BJ42" s="711"/>
      <c r="BK42" s="711"/>
      <c r="BL42" s="366"/>
      <c r="BM42" s="696" t="s">
        <v>327</v>
      </c>
      <c r="BN42" s="696"/>
      <c r="BO42" s="696"/>
      <c r="BP42" s="696"/>
      <c r="BQ42" s="696"/>
      <c r="BR42" s="696"/>
      <c r="BS42" s="696"/>
      <c r="BT42" s="696"/>
      <c r="BU42" s="697"/>
      <c r="BV42" s="645">
        <v>321</v>
      </c>
      <c r="BW42" s="680"/>
      <c r="BX42" s="680"/>
      <c r="BY42" s="680"/>
      <c r="BZ42" s="680"/>
      <c r="CA42" s="680"/>
      <c r="CB42" s="698"/>
      <c r="CD42" s="662" t="s">
        <v>328</v>
      </c>
      <c r="CE42" s="663"/>
      <c r="CF42" s="663"/>
      <c r="CG42" s="663"/>
      <c r="CH42" s="663"/>
      <c r="CI42" s="663"/>
      <c r="CJ42" s="663"/>
      <c r="CK42" s="663"/>
      <c r="CL42" s="663"/>
      <c r="CM42" s="663"/>
      <c r="CN42" s="663"/>
      <c r="CO42" s="663"/>
      <c r="CP42" s="663"/>
      <c r="CQ42" s="664"/>
      <c r="CR42" s="665">
        <v>1003656</v>
      </c>
      <c r="CS42" s="676"/>
      <c r="CT42" s="676"/>
      <c r="CU42" s="676"/>
      <c r="CV42" s="676"/>
      <c r="CW42" s="676"/>
      <c r="CX42" s="676"/>
      <c r="CY42" s="677"/>
      <c r="CZ42" s="668">
        <v>5.7</v>
      </c>
      <c r="DA42" s="678"/>
      <c r="DB42" s="678"/>
      <c r="DC42" s="679"/>
      <c r="DD42" s="671">
        <v>367056</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329</v>
      </c>
      <c r="C43" s="663"/>
      <c r="D43" s="663"/>
      <c r="E43" s="663"/>
      <c r="F43" s="663"/>
      <c r="G43" s="663"/>
      <c r="H43" s="663"/>
      <c r="I43" s="663"/>
      <c r="J43" s="663"/>
      <c r="K43" s="663"/>
      <c r="L43" s="663"/>
      <c r="M43" s="663"/>
      <c r="N43" s="663"/>
      <c r="O43" s="663"/>
      <c r="P43" s="663"/>
      <c r="Q43" s="664"/>
      <c r="R43" s="665">
        <v>550596</v>
      </c>
      <c r="S43" s="666"/>
      <c r="T43" s="666"/>
      <c r="U43" s="666"/>
      <c r="V43" s="666"/>
      <c r="W43" s="666"/>
      <c r="X43" s="666"/>
      <c r="Y43" s="667"/>
      <c r="Z43" s="692">
        <v>2.9</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330</v>
      </c>
      <c r="CE43" s="663"/>
      <c r="CF43" s="663"/>
      <c r="CG43" s="663"/>
      <c r="CH43" s="663"/>
      <c r="CI43" s="663"/>
      <c r="CJ43" s="663"/>
      <c r="CK43" s="663"/>
      <c r="CL43" s="663"/>
      <c r="CM43" s="663"/>
      <c r="CN43" s="663"/>
      <c r="CO43" s="663"/>
      <c r="CP43" s="663"/>
      <c r="CQ43" s="664"/>
      <c r="CR43" s="665">
        <v>14613</v>
      </c>
      <c r="CS43" s="676"/>
      <c r="CT43" s="676"/>
      <c r="CU43" s="676"/>
      <c r="CV43" s="676"/>
      <c r="CW43" s="676"/>
      <c r="CX43" s="676"/>
      <c r="CY43" s="677"/>
      <c r="CZ43" s="668">
        <v>0.1</v>
      </c>
      <c r="DA43" s="678"/>
      <c r="DB43" s="678"/>
      <c r="DC43" s="679"/>
      <c r="DD43" s="671">
        <v>14613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331</v>
      </c>
      <c r="C44" s="643"/>
      <c r="D44" s="643"/>
      <c r="E44" s="643"/>
      <c r="F44" s="643"/>
      <c r="G44" s="643"/>
      <c r="H44" s="643"/>
      <c r="I44" s="643"/>
      <c r="J44" s="643"/>
      <c r="K44" s="643"/>
      <c r="L44" s="643"/>
      <c r="M44" s="643"/>
      <c r="N44" s="643"/>
      <c r="O44" s="643"/>
      <c r="P44" s="643"/>
      <c r="Q44" s="644"/>
      <c r="R44" s="645">
        <v>18838917</v>
      </c>
      <c r="S44" s="680"/>
      <c r="T44" s="680"/>
      <c r="U44" s="680"/>
      <c r="V44" s="680"/>
      <c r="W44" s="680"/>
      <c r="X44" s="680"/>
      <c r="Y44" s="681"/>
      <c r="Z44" s="682">
        <v>100</v>
      </c>
      <c r="AA44" s="682"/>
      <c r="AB44" s="682"/>
      <c r="AC44" s="682"/>
      <c r="AD44" s="683">
        <v>9310004</v>
      </c>
      <c r="AE44" s="683"/>
      <c r="AF44" s="683"/>
      <c r="AG44" s="683"/>
      <c r="AH44" s="683"/>
      <c r="AI44" s="683"/>
      <c r="AJ44" s="683"/>
      <c r="AK44" s="683"/>
      <c r="AL44" s="648">
        <v>100</v>
      </c>
      <c r="AM44" s="684"/>
      <c r="AN44" s="684"/>
      <c r="AO44" s="685"/>
      <c r="CD44" s="686" t="s">
        <v>288</v>
      </c>
      <c r="CE44" s="687"/>
      <c r="CF44" s="662" t="s">
        <v>332</v>
      </c>
      <c r="CG44" s="663"/>
      <c r="CH44" s="663"/>
      <c r="CI44" s="663"/>
      <c r="CJ44" s="663"/>
      <c r="CK44" s="663"/>
      <c r="CL44" s="663"/>
      <c r="CM44" s="663"/>
      <c r="CN44" s="663"/>
      <c r="CO44" s="663"/>
      <c r="CP44" s="663"/>
      <c r="CQ44" s="664"/>
      <c r="CR44" s="665">
        <v>1003656</v>
      </c>
      <c r="CS44" s="666"/>
      <c r="CT44" s="666"/>
      <c r="CU44" s="666"/>
      <c r="CV44" s="666"/>
      <c r="CW44" s="666"/>
      <c r="CX44" s="666"/>
      <c r="CY44" s="667"/>
      <c r="CZ44" s="668">
        <v>5.7</v>
      </c>
      <c r="DA44" s="669"/>
      <c r="DB44" s="669"/>
      <c r="DC44" s="670"/>
      <c r="DD44" s="671">
        <v>367056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333</v>
      </c>
      <c r="CG45" s="663"/>
      <c r="CH45" s="663"/>
      <c r="CI45" s="663"/>
      <c r="CJ45" s="663"/>
      <c r="CK45" s="663"/>
      <c r="CL45" s="663"/>
      <c r="CM45" s="663"/>
      <c r="CN45" s="663"/>
      <c r="CO45" s="663"/>
      <c r="CP45" s="663"/>
      <c r="CQ45" s="664"/>
      <c r="CR45" s="665">
        <v>497086</v>
      </c>
      <c r="CS45" s="676"/>
      <c r="CT45" s="676"/>
      <c r="CU45" s="676"/>
      <c r="CV45" s="676"/>
      <c r="CW45" s="676"/>
      <c r="CX45" s="676"/>
      <c r="CY45" s="677"/>
      <c r="CZ45" s="668">
        <v>2.8</v>
      </c>
      <c r="DA45" s="678"/>
      <c r="DB45" s="678"/>
      <c r="DC45" s="679"/>
      <c r="DD45" s="671">
        <v>158867</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334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631</v>
      </c>
      <c r="CG46" s="663"/>
      <c r="CH46" s="663"/>
      <c r="CI46" s="663"/>
      <c r="CJ46" s="663"/>
      <c r="CK46" s="663"/>
      <c r="CL46" s="663"/>
      <c r="CM46" s="663"/>
      <c r="CN46" s="663"/>
      <c r="CO46" s="663"/>
      <c r="CP46" s="663"/>
      <c r="CQ46" s="664"/>
      <c r="CR46" s="665">
        <v>479070</v>
      </c>
      <c r="CS46" s="666"/>
      <c r="CT46" s="666"/>
      <c r="CU46" s="666"/>
      <c r="CV46" s="666"/>
      <c r="CW46" s="666"/>
      <c r="CX46" s="666"/>
      <c r="CY46" s="667"/>
      <c r="CZ46" s="668">
        <v>2.7</v>
      </c>
      <c r="DA46" s="669"/>
      <c r="DB46" s="669"/>
      <c r="DC46" s="670"/>
      <c r="DD46" s="671">
        <v>200889</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335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632</v>
      </c>
      <c r="CG47" s="663"/>
      <c r="CH47" s="663"/>
      <c r="CI47" s="663"/>
      <c r="CJ47" s="663"/>
      <c r="CK47" s="663"/>
      <c r="CL47" s="663"/>
      <c r="CM47" s="663"/>
      <c r="CN47" s="663"/>
      <c r="CO47" s="663"/>
      <c r="CP47" s="663"/>
      <c r="CQ47" s="664"/>
      <c r="CR47" s="665" t="s">
        <v>599</v>
      </c>
      <c r="CS47" s="676"/>
      <c r="CT47" s="676"/>
      <c r="CU47" s="676"/>
      <c r="CV47" s="676"/>
      <c r="CW47" s="676"/>
      <c r="CX47" s="676"/>
      <c r="CY47" s="677"/>
      <c r="CZ47" s="668" t="s">
        <v>599</v>
      </c>
      <c r="DA47" s="678"/>
      <c r="DB47" s="678"/>
      <c r="DC47" s="679"/>
      <c r="DD47" s="671" t="s">
        <v>127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336</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633</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337</v>
      </c>
      <c r="CE49" s="643"/>
      <c r="CF49" s="643"/>
      <c r="CG49" s="643"/>
      <c r="CH49" s="643"/>
      <c r="CI49" s="643"/>
      <c r="CJ49" s="643"/>
      <c r="CK49" s="643"/>
      <c r="CL49" s="643"/>
      <c r="CM49" s="643"/>
      <c r="CN49" s="643"/>
      <c r="CO49" s="643"/>
      <c r="CP49" s="643"/>
      <c r="CQ49" s="644"/>
      <c r="CR49" s="645">
        <v>17524315</v>
      </c>
      <c r="CS49" s="646"/>
      <c r="CT49" s="646"/>
      <c r="CU49" s="646"/>
      <c r="CV49" s="646"/>
      <c r="CW49" s="646"/>
      <c r="CX49" s="646"/>
      <c r="CY49" s="647"/>
      <c r="CZ49" s="648">
        <v>100</v>
      </c>
      <c r="DA49" s="649"/>
      <c r="DB49" s="649"/>
      <c r="DC49" s="650"/>
      <c r="DD49" s="651">
        <v>10092325</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2CbXsK5c3xgeqionAor4Mu2/G1Gu+8SwcbB98OQf5fK93AJwigMbk2lJVpiURRanKCRBT7WtbYcWi4k9NlKag==" saltValue="t8We5cn+aogNJdKM4MN1r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338</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339</v>
      </c>
      <c r="DK2" s="1157"/>
      <c r="DL2" s="1157"/>
      <c r="DM2" s="1157"/>
      <c r="DN2" s="1157"/>
      <c r="DO2" s="1158"/>
      <c r="DP2" s="224"/>
      <c r="DQ2" s="1156" t="s">
        <v>340</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341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342</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343</v>
      </c>
      <c r="B5" s="1061"/>
      <c r="C5" s="1061"/>
      <c r="D5" s="1061"/>
      <c r="E5" s="1061"/>
      <c r="F5" s="1061"/>
      <c r="G5" s="1061"/>
      <c r="H5" s="1061"/>
      <c r="I5" s="1061"/>
      <c r="J5" s="1061"/>
      <c r="K5" s="1061"/>
      <c r="L5" s="1061"/>
      <c r="M5" s="1061"/>
      <c r="N5" s="1061"/>
      <c r="O5" s="1061"/>
      <c r="P5" s="1062"/>
      <c r="Q5" s="1066" t="s">
        <v>344</v>
      </c>
      <c r="R5" s="1067"/>
      <c r="S5" s="1067"/>
      <c r="T5" s="1067"/>
      <c r="U5" s="1068"/>
      <c r="V5" s="1066" t="s">
        <v>345</v>
      </c>
      <c r="W5" s="1067"/>
      <c r="X5" s="1067"/>
      <c r="Y5" s="1067"/>
      <c r="Z5" s="1068"/>
      <c r="AA5" s="1066" t="s">
        <v>346</v>
      </c>
      <c r="AB5" s="1067"/>
      <c r="AC5" s="1067"/>
      <c r="AD5" s="1067"/>
      <c r="AE5" s="1067"/>
      <c r="AF5" s="1159" t="s">
        <v>347</v>
      </c>
      <c r="AG5" s="1067"/>
      <c r="AH5" s="1067"/>
      <c r="AI5" s="1067"/>
      <c r="AJ5" s="1080"/>
      <c r="AK5" s="1067" t="s">
        <v>348</v>
      </c>
      <c r="AL5" s="1067"/>
      <c r="AM5" s="1067"/>
      <c r="AN5" s="1067"/>
      <c r="AO5" s="1068"/>
      <c r="AP5" s="1066" t="s">
        <v>349</v>
      </c>
      <c r="AQ5" s="1067"/>
      <c r="AR5" s="1067"/>
      <c r="AS5" s="1067"/>
      <c r="AT5" s="1068"/>
      <c r="AU5" s="1066" t="s">
        <v>350</v>
      </c>
      <c r="AV5" s="1067"/>
      <c r="AW5" s="1067"/>
      <c r="AX5" s="1067"/>
      <c r="AY5" s="1080"/>
      <c r="AZ5" s="228"/>
      <c r="BA5" s="228"/>
      <c r="BB5" s="228"/>
      <c r="BC5" s="228"/>
      <c r="BD5" s="228"/>
      <c r="BE5" s="229"/>
      <c r="BF5" s="229"/>
      <c r="BG5" s="229"/>
      <c r="BH5" s="229"/>
      <c r="BI5" s="229"/>
      <c r="BJ5" s="229"/>
      <c r="BK5" s="229"/>
      <c r="BL5" s="229"/>
      <c r="BM5" s="229"/>
      <c r="BN5" s="229"/>
      <c r="BO5" s="229"/>
      <c r="BP5" s="229"/>
      <c r="BQ5" s="1060" t="s">
        <v>351</v>
      </c>
      <c r="BR5" s="1061"/>
      <c r="BS5" s="1061"/>
      <c r="BT5" s="1061"/>
      <c r="BU5" s="1061"/>
      <c r="BV5" s="1061"/>
      <c r="BW5" s="1061"/>
      <c r="BX5" s="1061"/>
      <c r="BY5" s="1061"/>
      <c r="BZ5" s="1061"/>
      <c r="CA5" s="1061"/>
      <c r="CB5" s="1061"/>
      <c r="CC5" s="1061"/>
      <c r="CD5" s="1061"/>
      <c r="CE5" s="1061"/>
      <c r="CF5" s="1061"/>
      <c r="CG5" s="1062"/>
      <c r="CH5" s="1066" t="s">
        <v>352</v>
      </c>
      <c r="CI5" s="1067"/>
      <c r="CJ5" s="1067"/>
      <c r="CK5" s="1067"/>
      <c r="CL5" s="1068"/>
      <c r="CM5" s="1066" t="s">
        <v>353</v>
      </c>
      <c r="CN5" s="1067"/>
      <c r="CO5" s="1067"/>
      <c r="CP5" s="1067"/>
      <c r="CQ5" s="1068"/>
      <c r="CR5" s="1066" t="s">
        <v>354</v>
      </c>
      <c r="CS5" s="1067"/>
      <c r="CT5" s="1067"/>
      <c r="CU5" s="1067"/>
      <c r="CV5" s="1068"/>
      <c r="CW5" s="1066" t="s">
        <v>355</v>
      </c>
      <c r="CX5" s="1067"/>
      <c r="CY5" s="1067"/>
      <c r="CZ5" s="1067"/>
      <c r="DA5" s="1068"/>
      <c r="DB5" s="1066" t="s">
        <v>356</v>
      </c>
      <c r="DC5" s="1067"/>
      <c r="DD5" s="1067"/>
      <c r="DE5" s="1067"/>
      <c r="DF5" s="1068"/>
      <c r="DG5" s="1149" t="s">
        <v>357</v>
      </c>
      <c r="DH5" s="1150"/>
      <c r="DI5" s="1150"/>
      <c r="DJ5" s="1150"/>
      <c r="DK5" s="1151"/>
      <c r="DL5" s="1149" t="s">
        <v>358</v>
      </c>
      <c r="DM5" s="1150"/>
      <c r="DN5" s="1150"/>
      <c r="DO5" s="1150"/>
      <c r="DP5" s="1151"/>
      <c r="DQ5" s="1066" t="s">
        <v>359</v>
      </c>
      <c r="DR5" s="1067"/>
      <c r="DS5" s="1067"/>
      <c r="DT5" s="1067"/>
      <c r="DU5" s="1068"/>
      <c r="DV5" s="1066" t="s">
        <v>350</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360</v>
      </c>
      <c r="C7" s="1113"/>
      <c r="D7" s="1113"/>
      <c r="E7" s="1113"/>
      <c r="F7" s="1113"/>
      <c r="G7" s="1113"/>
      <c r="H7" s="1113"/>
      <c r="I7" s="1113"/>
      <c r="J7" s="1113"/>
      <c r="K7" s="1113"/>
      <c r="L7" s="1113"/>
      <c r="M7" s="1113"/>
      <c r="N7" s="1113"/>
      <c r="O7" s="1113"/>
      <c r="P7" s="1114"/>
      <c r="Q7" s="1167">
        <v>18792</v>
      </c>
      <c r="R7" s="1168"/>
      <c r="S7" s="1168"/>
      <c r="T7" s="1168"/>
      <c r="U7" s="1168"/>
      <c r="V7" s="1168">
        <v>17477</v>
      </c>
      <c r="W7" s="1168"/>
      <c r="X7" s="1168"/>
      <c r="Y7" s="1168"/>
      <c r="Z7" s="1168"/>
      <c r="AA7" s="1168">
        <v>1315</v>
      </c>
      <c r="AB7" s="1168"/>
      <c r="AC7" s="1168"/>
      <c r="AD7" s="1168"/>
      <c r="AE7" s="1169"/>
      <c r="AF7" s="1170">
        <v>1315</v>
      </c>
      <c r="AG7" s="1171"/>
      <c r="AH7" s="1171"/>
      <c r="AI7" s="1171"/>
      <c r="AJ7" s="1172"/>
      <c r="AK7" s="1173">
        <v>415</v>
      </c>
      <c r="AL7" s="1174"/>
      <c r="AM7" s="1174"/>
      <c r="AN7" s="1174"/>
      <c r="AO7" s="1174"/>
      <c r="AP7" s="1174">
        <v>10297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0"/>
    </row>
    <row r="8" spans="1:131" s="231" customFormat="1" ht="26.25" customHeight="1">
      <c r="A8" s="234">
        <v>2</v>
      </c>
      <c r="B8" s="1095" t="s">
        <v>361</v>
      </c>
      <c r="C8" s="1096"/>
      <c r="D8" s="1096"/>
      <c r="E8" s="1096"/>
      <c r="F8" s="1096"/>
      <c r="G8" s="1096"/>
      <c r="H8" s="1096"/>
      <c r="I8" s="1096"/>
      <c r="J8" s="1096"/>
      <c r="K8" s="1096"/>
      <c r="L8" s="1096"/>
      <c r="M8" s="1096"/>
      <c r="N8" s="1096"/>
      <c r="O8" s="1096"/>
      <c r="P8" s="1097"/>
      <c r="Q8" s="1103">
        <v>35</v>
      </c>
      <c r="R8" s="1104"/>
      <c r="S8" s="1104"/>
      <c r="T8" s="1104"/>
      <c r="U8" s="1104"/>
      <c r="V8" s="1104">
        <v>35</v>
      </c>
      <c r="W8" s="1104"/>
      <c r="X8" s="1104"/>
      <c r="Y8" s="1104"/>
      <c r="Z8" s="1104"/>
      <c r="AA8" s="1104" t="s">
        <v>561</v>
      </c>
      <c r="AB8" s="1104"/>
      <c r="AC8" s="1104"/>
      <c r="AD8" s="1104"/>
      <c r="AE8" s="1105"/>
      <c r="AF8" s="1100" t="s">
        <v>362</v>
      </c>
      <c r="AG8" s="1101"/>
      <c r="AH8" s="1101"/>
      <c r="AI8" s="1101"/>
      <c r="AJ8" s="1102"/>
      <c r="AK8" s="1145" t="s">
        <v>561</v>
      </c>
      <c r="AL8" s="1146"/>
      <c r="AM8" s="1146"/>
      <c r="AN8" s="1146"/>
      <c r="AO8" s="1146"/>
      <c r="AP8" s="1146" t="s">
        <v>562</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t="s">
        <v>363</v>
      </c>
      <c r="C9" s="1096"/>
      <c r="D9" s="1096"/>
      <c r="E9" s="1096"/>
      <c r="F9" s="1096"/>
      <c r="G9" s="1096"/>
      <c r="H9" s="1096"/>
      <c r="I9" s="1096"/>
      <c r="J9" s="1096"/>
      <c r="K9" s="1096"/>
      <c r="L9" s="1096"/>
      <c r="M9" s="1096"/>
      <c r="N9" s="1096"/>
      <c r="O9" s="1096"/>
      <c r="P9" s="1097"/>
      <c r="Q9" s="1103">
        <v>12</v>
      </c>
      <c r="R9" s="1104"/>
      <c r="S9" s="1104"/>
      <c r="T9" s="1104"/>
      <c r="U9" s="1104"/>
      <c r="V9" s="1104">
        <v>12</v>
      </c>
      <c r="W9" s="1104"/>
      <c r="X9" s="1104"/>
      <c r="Y9" s="1104"/>
      <c r="Z9" s="1104"/>
      <c r="AA9" s="1104" t="s">
        <v>562</v>
      </c>
      <c r="AB9" s="1104"/>
      <c r="AC9" s="1104"/>
      <c r="AD9" s="1104"/>
      <c r="AE9" s="1105"/>
      <c r="AF9" s="1100" t="s">
        <v>362</v>
      </c>
      <c r="AG9" s="1101"/>
      <c r="AH9" s="1101"/>
      <c r="AI9" s="1101"/>
      <c r="AJ9" s="1102"/>
      <c r="AK9" s="1145" t="s">
        <v>563</v>
      </c>
      <c r="AL9" s="1146"/>
      <c r="AM9" s="1146"/>
      <c r="AN9" s="1146"/>
      <c r="AO9" s="1146"/>
      <c r="AP9" s="1146" t="s">
        <v>562</v>
      </c>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364</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365</v>
      </c>
      <c r="B23" s="1002" t="s">
        <v>366</v>
      </c>
      <c r="C23" s="1003"/>
      <c r="D23" s="1003"/>
      <c r="E23" s="1003"/>
      <c r="F23" s="1003"/>
      <c r="G23" s="1003"/>
      <c r="H23" s="1003"/>
      <c r="I23" s="1003"/>
      <c r="J23" s="1003"/>
      <c r="K23" s="1003"/>
      <c r="L23" s="1003"/>
      <c r="M23" s="1003"/>
      <c r="N23" s="1003"/>
      <c r="O23" s="1003"/>
      <c r="P23" s="1013"/>
      <c r="Q23" s="1132">
        <v>18839</v>
      </c>
      <c r="R23" s="1126"/>
      <c r="S23" s="1126"/>
      <c r="T23" s="1126"/>
      <c r="U23" s="1126"/>
      <c r="V23" s="1126">
        <v>17524</v>
      </c>
      <c r="W23" s="1126"/>
      <c r="X23" s="1126"/>
      <c r="Y23" s="1126"/>
      <c r="Z23" s="1126"/>
      <c r="AA23" s="1126">
        <v>1315</v>
      </c>
      <c r="AB23" s="1126"/>
      <c r="AC23" s="1126"/>
      <c r="AD23" s="1126"/>
      <c r="AE23" s="1133"/>
      <c r="AF23" s="1134">
        <v>1315</v>
      </c>
      <c r="AG23" s="1126"/>
      <c r="AH23" s="1126"/>
      <c r="AI23" s="1126"/>
      <c r="AJ23" s="1135"/>
      <c r="AK23" s="1136"/>
      <c r="AL23" s="1137"/>
      <c r="AM23" s="1137"/>
      <c r="AN23" s="1137"/>
      <c r="AO23" s="1137"/>
      <c r="AP23" s="1126">
        <v>10297</v>
      </c>
      <c r="AQ23" s="1126"/>
      <c r="AR23" s="1126"/>
      <c r="AS23" s="1126"/>
      <c r="AT23" s="1126"/>
      <c r="AU23" s="1127"/>
      <c r="AV23" s="1127"/>
      <c r="AW23" s="1127"/>
      <c r="AX23" s="1127"/>
      <c r="AY23" s="1128"/>
      <c r="AZ23" s="1129" t="s">
        <v>367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368</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369</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343</v>
      </c>
      <c r="B26" s="1061"/>
      <c r="C26" s="1061"/>
      <c r="D26" s="1061"/>
      <c r="E26" s="1061"/>
      <c r="F26" s="1061"/>
      <c r="G26" s="1061"/>
      <c r="H26" s="1061"/>
      <c r="I26" s="1061"/>
      <c r="J26" s="1061"/>
      <c r="K26" s="1061"/>
      <c r="L26" s="1061"/>
      <c r="M26" s="1061"/>
      <c r="N26" s="1061"/>
      <c r="O26" s="1061"/>
      <c r="P26" s="1062"/>
      <c r="Q26" s="1066" t="s">
        <v>370</v>
      </c>
      <c r="R26" s="1067"/>
      <c r="S26" s="1067"/>
      <c r="T26" s="1067"/>
      <c r="U26" s="1068"/>
      <c r="V26" s="1066" t="s">
        <v>371</v>
      </c>
      <c r="W26" s="1067"/>
      <c r="X26" s="1067"/>
      <c r="Y26" s="1067"/>
      <c r="Z26" s="1068"/>
      <c r="AA26" s="1066" t="s">
        <v>372</v>
      </c>
      <c r="AB26" s="1067"/>
      <c r="AC26" s="1067"/>
      <c r="AD26" s="1067"/>
      <c r="AE26" s="1067"/>
      <c r="AF26" s="1120" t="s">
        <v>373</v>
      </c>
      <c r="AG26" s="1073"/>
      <c r="AH26" s="1073"/>
      <c r="AI26" s="1073"/>
      <c r="AJ26" s="1121"/>
      <c r="AK26" s="1067" t="s">
        <v>374</v>
      </c>
      <c r="AL26" s="1067"/>
      <c r="AM26" s="1067"/>
      <c r="AN26" s="1067"/>
      <c r="AO26" s="1068"/>
      <c r="AP26" s="1066" t="s">
        <v>375</v>
      </c>
      <c r="AQ26" s="1067"/>
      <c r="AR26" s="1067"/>
      <c r="AS26" s="1067"/>
      <c r="AT26" s="1068"/>
      <c r="AU26" s="1066" t="s">
        <v>376</v>
      </c>
      <c r="AV26" s="1067"/>
      <c r="AW26" s="1067"/>
      <c r="AX26" s="1067"/>
      <c r="AY26" s="1068"/>
      <c r="AZ26" s="1066" t="s">
        <v>377</v>
      </c>
      <c r="BA26" s="1067"/>
      <c r="BB26" s="1067"/>
      <c r="BC26" s="1067"/>
      <c r="BD26" s="1068"/>
      <c r="BE26" s="1066" t="s">
        <v>350</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378</v>
      </c>
      <c r="C28" s="1113"/>
      <c r="D28" s="1113"/>
      <c r="E28" s="1113"/>
      <c r="F28" s="1113"/>
      <c r="G28" s="1113"/>
      <c r="H28" s="1113"/>
      <c r="I28" s="1113"/>
      <c r="J28" s="1113"/>
      <c r="K28" s="1113"/>
      <c r="L28" s="1113"/>
      <c r="M28" s="1113"/>
      <c r="N28" s="1113"/>
      <c r="O28" s="1113"/>
      <c r="P28" s="1114"/>
      <c r="Q28" s="1115">
        <v>4268</v>
      </c>
      <c r="R28" s="1116"/>
      <c r="S28" s="1116"/>
      <c r="T28" s="1116"/>
      <c r="U28" s="1116"/>
      <c r="V28" s="1116">
        <v>4118</v>
      </c>
      <c r="W28" s="1116"/>
      <c r="X28" s="1116"/>
      <c r="Y28" s="1116"/>
      <c r="Z28" s="1116"/>
      <c r="AA28" s="1116">
        <v>150</v>
      </c>
      <c r="AB28" s="1116"/>
      <c r="AC28" s="1116"/>
      <c r="AD28" s="1116"/>
      <c r="AE28" s="1117"/>
      <c r="AF28" s="1118">
        <v>150</v>
      </c>
      <c r="AG28" s="1116"/>
      <c r="AH28" s="1116"/>
      <c r="AI28" s="1116"/>
      <c r="AJ28" s="1119"/>
      <c r="AK28" s="1107">
        <v>408</v>
      </c>
      <c r="AL28" s="1108"/>
      <c r="AM28" s="1108"/>
      <c r="AN28" s="1108"/>
      <c r="AO28" s="1108"/>
      <c r="AP28" s="1108" t="s">
        <v>562</v>
      </c>
      <c r="AQ28" s="1108"/>
      <c r="AR28" s="1108"/>
      <c r="AS28" s="1108"/>
      <c r="AT28" s="1108"/>
      <c r="AU28" s="1108" t="s">
        <v>562</v>
      </c>
      <c r="AV28" s="1108"/>
      <c r="AW28" s="1108"/>
      <c r="AX28" s="1108"/>
      <c r="AY28" s="1108"/>
      <c r="AZ28" s="1109" t="s">
        <v>564</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379</v>
      </c>
      <c r="C29" s="1096"/>
      <c r="D29" s="1096"/>
      <c r="E29" s="1096"/>
      <c r="F29" s="1096"/>
      <c r="G29" s="1096"/>
      <c r="H29" s="1096"/>
      <c r="I29" s="1096"/>
      <c r="J29" s="1096"/>
      <c r="K29" s="1096"/>
      <c r="L29" s="1096"/>
      <c r="M29" s="1096"/>
      <c r="N29" s="1096"/>
      <c r="O29" s="1096"/>
      <c r="P29" s="1097"/>
      <c r="Q29" s="1103">
        <v>652</v>
      </c>
      <c r="R29" s="1104"/>
      <c r="S29" s="1104"/>
      <c r="T29" s="1104"/>
      <c r="U29" s="1104"/>
      <c r="V29" s="1104">
        <v>624</v>
      </c>
      <c r="W29" s="1104"/>
      <c r="X29" s="1104"/>
      <c r="Y29" s="1104"/>
      <c r="Z29" s="1104"/>
      <c r="AA29" s="1104">
        <v>28</v>
      </c>
      <c r="AB29" s="1104"/>
      <c r="AC29" s="1104"/>
      <c r="AD29" s="1104"/>
      <c r="AE29" s="1105"/>
      <c r="AF29" s="1100">
        <v>28</v>
      </c>
      <c r="AG29" s="1101"/>
      <c r="AH29" s="1101"/>
      <c r="AI29" s="1101"/>
      <c r="AJ29" s="1102"/>
      <c r="AK29" s="1045">
        <v>133</v>
      </c>
      <c r="AL29" s="1036"/>
      <c r="AM29" s="1036"/>
      <c r="AN29" s="1036"/>
      <c r="AO29" s="1036"/>
      <c r="AP29" s="1036" t="s">
        <v>562</v>
      </c>
      <c r="AQ29" s="1036"/>
      <c r="AR29" s="1036"/>
      <c r="AS29" s="1036"/>
      <c r="AT29" s="1036"/>
      <c r="AU29" s="1036" t="s">
        <v>565</v>
      </c>
      <c r="AV29" s="1036"/>
      <c r="AW29" s="1036"/>
      <c r="AX29" s="1036"/>
      <c r="AY29" s="1036"/>
      <c r="AZ29" s="1106" t="s">
        <v>562</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380</v>
      </c>
      <c r="C30" s="1096"/>
      <c r="D30" s="1096"/>
      <c r="E30" s="1096"/>
      <c r="F30" s="1096"/>
      <c r="G30" s="1096"/>
      <c r="H30" s="1096"/>
      <c r="I30" s="1096"/>
      <c r="J30" s="1096"/>
      <c r="K30" s="1096"/>
      <c r="L30" s="1096"/>
      <c r="M30" s="1096"/>
      <c r="N30" s="1096"/>
      <c r="O30" s="1096"/>
      <c r="P30" s="1097"/>
      <c r="Q30" s="1103">
        <v>1077</v>
      </c>
      <c r="R30" s="1104"/>
      <c r="S30" s="1104"/>
      <c r="T30" s="1104"/>
      <c r="U30" s="1104"/>
      <c r="V30" s="1104">
        <v>809</v>
      </c>
      <c r="W30" s="1104"/>
      <c r="X30" s="1104"/>
      <c r="Y30" s="1104"/>
      <c r="Z30" s="1104"/>
      <c r="AA30" s="1104">
        <v>268</v>
      </c>
      <c r="AB30" s="1104"/>
      <c r="AC30" s="1104"/>
      <c r="AD30" s="1104"/>
      <c r="AE30" s="1105"/>
      <c r="AF30" s="1100">
        <v>1952</v>
      </c>
      <c r="AG30" s="1101"/>
      <c r="AH30" s="1101"/>
      <c r="AI30" s="1101"/>
      <c r="AJ30" s="1102"/>
      <c r="AK30" s="1045">
        <v>1</v>
      </c>
      <c r="AL30" s="1036"/>
      <c r="AM30" s="1036"/>
      <c r="AN30" s="1036"/>
      <c r="AO30" s="1036"/>
      <c r="AP30" s="1036">
        <v>1187</v>
      </c>
      <c r="AQ30" s="1036"/>
      <c r="AR30" s="1036"/>
      <c r="AS30" s="1036"/>
      <c r="AT30" s="1036"/>
      <c r="AU30" s="1036">
        <v>2</v>
      </c>
      <c r="AV30" s="1036"/>
      <c r="AW30" s="1036"/>
      <c r="AX30" s="1036"/>
      <c r="AY30" s="1036"/>
      <c r="AZ30" s="1106" t="s">
        <v>562</v>
      </c>
      <c r="BA30" s="1106"/>
      <c r="BB30" s="1106"/>
      <c r="BC30" s="1106"/>
      <c r="BD30" s="1106"/>
      <c r="BE30" s="1037" t="s">
        <v>381</v>
      </c>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382</v>
      </c>
      <c r="C31" s="1096"/>
      <c r="D31" s="1096"/>
      <c r="E31" s="1096"/>
      <c r="F31" s="1096"/>
      <c r="G31" s="1096"/>
      <c r="H31" s="1096"/>
      <c r="I31" s="1096"/>
      <c r="J31" s="1096"/>
      <c r="K31" s="1096"/>
      <c r="L31" s="1096"/>
      <c r="M31" s="1096"/>
      <c r="N31" s="1096"/>
      <c r="O31" s="1096"/>
      <c r="P31" s="1097"/>
      <c r="Q31" s="1103">
        <v>1127</v>
      </c>
      <c r="R31" s="1104"/>
      <c r="S31" s="1104"/>
      <c r="T31" s="1104"/>
      <c r="U31" s="1104"/>
      <c r="V31" s="1104">
        <v>981</v>
      </c>
      <c r="W31" s="1104"/>
      <c r="X31" s="1104"/>
      <c r="Y31" s="1104"/>
      <c r="Z31" s="1104"/>
      <c r="AA31" s="1104">
        <v>146</v>
      </c>
      <c r="AB31" s="1104"/>
      <c r="AC31" s="1104"/>
      <c r="AD31" s="1104"/>
      <c r="AE31" s="1105"/>
      <c r="AF31" s="1100">
        <v>967</v>
      </c>
      <c r="AG31" s="1101"/>
      <c r="AH31" s="1101"/>
      <c r="AI31" s="1101"/>
      <c r="AJ31" s="1102"/>
      <c r="AK31" s="1045">
        <v>418</v>
      </c>
      <c r="AL31" s="1036"/>
      <c r="AM31" s="1036"/>
      <c r="AN31" s="1036"/>
      <c r="AO31" s="1036"/>
      <c r="AP31" s="1036">
        <v>6564</v>
      </c>
      <c r="AQ31" s="1036"/>
      <c r="AR31" s="1036"/>
      <c r="AS31" s="1036"/>
      <c r="AT31" s="1036"/>
      <c r="AU31" s="1036">
        <v>4608</v>
      </c>
      <c r="AV31" s="1036"/>
      <c r="AW31" s="1036"/>
      <c r="AX31" s="1036"/>
      <c r="AY31" s="1036"/>
      <c r="AZ31" s="1106" t="s">
        <v>566</v>
      </c>
      <c r="BA31" s="1106"/>
      <c r="BB31" s="1106"/>
      <c r="BC31" s="1106"/>
      <c r="BD31" s="1106"/>
      <c r="BE31" s="1037" t="s">
        <v>383</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384</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365</v>
      </c>
      <c r="B63" s="1002" t="s">
        <v>385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3097</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386</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387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388</v>
      </c>
      <c r="B66" s="1061"/>
      <c r="C66" s="1061"/>
      <c r="D66" s="1061"/>
      <c r="E66" s="1061"/>
      <c r="F66" s="1061"/>
      <c r="G66" s="1061"/>
      <c r="H66" s="1061"/>
      <c r="I66" s="1061"/>
      <c r="J66" s="1061"/>
      <c r="K66" s="1061"/>
      <c r="L66" s="1061"/>
      <c r="M66" s="1061"/>
      <c r="N66" s="1061"/>
      <c r="O66" s="1061"/>
      <c r="P66" s="1062"/>
      <c r="Q66" s="1066" t="s">
        <v>389</v>
      </c>
      <c r="R66" s="1067"/>
      <c r="S66" s="1067"/>
      <c r="T66" s="1067"/>
      <c r="U66" s="1068"/>
      <c r="V66" s="1066" t="s">
        <v>390</v>
      </c>
      <c r="W66" s="1067"/>
      <c r="X66" s="1067"/>
      <c r="Y66" s="1067"/>
      <c r="Z66" s="1068"/>
      <c r="AA66" s="1066" t="s">
        <v>391</v>
      </c>
      <c r="AB66" s="1067"/>
      <c r="AC66" s="1067"/>
      <c r="AD66" s="1067"/>
      <c r="AE66" s="1068"/>
      <c r="AF66" s="1072" t="s">
        <v>392</v>
      </c>
      <c r="AG66" s="1073"/>
      <c r="AH66" s="1073"/>
      <c r="AI66" s="1073"/>
      <c r="AJ66" s="1074"/>
      <c r="AK66" s="1066" t="s">
        <v>393</v>
      </c>
      <c r="AL66" s="1061"/>
      <c r="AM66" s="1061"/>
      <c r="AN66" s="1061"/>
      <c r="AO66" s="1062"/>
      <c r="AP66" s="1066" t="s">
        <v>394</v>
      </c>
      <c r="AQ66" s="1067"/>
      <c r="AR66" s="1067"/>
      <c r="AS66" s="1067"/>
      <c r="AT66" s="1068"/>
      <c r="AU66" s="1066" t="s">
        <v>395</v>
      </c>
      <c r="AV66" s="1067"/>
      <c r="AW66" s="1067"/>
      <c r="AX66" s="1067"/>
      <c r="AY66" s="1068"/>
      <c r="AZ66" s="1066" t="s">
        <v>350</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570</v>
      </c>
      <c r="C68" s="1051"/>
      <c r="D68" s="1051"/>
      <c r="E68" s="1051"/>
      <c r="F68" s="1051"/>
      <c r="G68" s="1051"/>
      <c r="H68" s="1051"/>
      <c r="I68" s="1051"/>
      <c r="J68" s="1051"/>
      <c r="K68" s="1051"/>
      <c r="L68" s="1051"/>
      <c r="M68" s="1051"/>
      <c r="N68" s="1051"/>
      <c r="O68" s="1051"/>
      <c r="P68" s="1052"/>
      <c r="Q68" s="1053">
        <v>86</v>
      </c>
      <c r="R68" s="1047"/>
      <c r="S68" s="1047"/>
      <c r="T68" s="1047"/>
      <c r="U68" s="1047"/>
      <c r="V68" s="1047">
        <v>83</v>
      </c>
      <c r="W68" s="1047"/>
      <c r="X68" s="1047"/>
      <c r="Y68" s="1047"/>
      <c r="Z68" s="1047"/>
      <c r="AA68" s="1047">
        <v>3</v>
      </c>
      <c r="AB68" s="1047"/>
      <c r="AC68" s="1047"/>
      <c r="AD68" s="1047"/>
      <c r="AE68" s="1047"/>
      <c r="AF68" s="1047">
        <v>3</v>
      </c>
      <c r="AG68" s="1047"/>
      <c r="AH68" s="1047"/>
      <c r="AI68" s="1047"/>
      <c r="AJ68" s="1047"/>
      <c r="AK68" s="1047" t="s">
        <v>497</v>
      </c>
      <c r="AL68" s="1047"/>
      <c r="AM68" s="1047"/>
      <c r="AN68" s="1047"/>
      <c r="AO68" s="1047"/>
      <c r="AP68" s="1047" t="s">
        <v>497</v>
      </c>
      <c r="AQ68" s="1047"/>
      <c r="AR68" s="1047"/>
      <c r="AS68" s="1047"/>
      <c r="AT68" s="1047"/>
      <c r="AU68" s="1047" t="s">
        <v>596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567</v>
      </c>
      <c r="C69" s="1040"/>
      <c r="D69" s="1040"/>
      <c r="E69" s="1040"/>
      <c r="F69" s="1040"/>
      <c r="G69" s="1040"/>
      <c r="H69" s="1040"/>
      <c r="I69" s="1040"/>
      <c r="J69" s="1040"/>
      <c r="K69" s="1040"/>
      <c r="L69" s="1040"/>
      <c r="M69" s="1040"/>
      <c r="N69" s="1040"/>
      <c r="O69" s="1040"/>
      <c r="P69" s="1041"/>
      <c r="Q69" s="1042">
        <v>10461</v>
      </c>
      <c r="R69" s="1036"/>
      <c r="S69" s="1036"/>
      <c r="T69" s="1036"/>
      <c r="U69" s="1036"/>
      <c r="V69" s="1036">
        <v>10445</v>
      </c>
      <c r="W69" s="1036"/>
      <c r="X69" s="1036"/>
      <c r="Y69" s="1036"/>
      <c r="Z69" s="1036"/>
      <c r="AA69" s="1036">
        <v>17</v>
      </c>
      <c r="AB69" s="1036"/>
      <c r="AC69" s="1036"/>
      <c r="AD69" s="1036"/>
      <c r="AE69" s="1036"/>
      <c r="AF69" s="1036">
        <v>17</v>
      </c>
      <c r="AG69" s="1036"/>
      <c r="AH69" s="1036"/>
      <c r="AI69" s="1036"/>
      <c r="AJ69" s="1036"/>
      <c r="AK69" s="1036" t="s">
        <v>497</v>
      </c>
      <c r="AL69" s="1036"/>
      <c r="AM69" s="1036"/>
      <c r="AN69" s="1036"/>
      <c r="AO69" s="1036"/>
      <c r="AP69" s="1036" t="s">
        <v>497</v>
      </c>
      <c r="AQ69" s="1036"/>
      <c r="AR69" s="1036"/>
      <c r="AS69" s="1036"/>
      <c r="AT69" s="1036"/>
      <c r="AU69" s="1036" t="s">
        <v>497</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568</v>
      </c>
      <c r="C70" s="1040"/>
      <c r="D70" s="1040"/>
      <c r="E70" s="1040"/>
      <c r="F70" s="1040"/>
      <c r="G70" s="1040"/>
      <c r="H70" s="1040"/>
      <c r="I70" s="1040"/>
      <c r="J70" s="1040"/>
      <c r="K70" s="1040"/>
      <c r="L70" s="1040"/>
      <c r="M70" s="1040"/>
      <c r="N70" s="1040"/>
      <c r="O70" s="1040"/>
      <c r="P70" s="1041"/>
      <c r="Q70" s="1042">
        <v>63</v>
      </c>
      <c r="R70" s="1036"/>
      <c r="S70" s="1036"/>
      <c r="T70" s="1036"/>
      <c r="U70" s="1036"/>
      <c r="V70" s="1036">
        <v>63</v>
      </c>
      <c r="W70" s="1036"/>
      <c r="X70" s="1036"/>
      <c r="Y70" s="1036"/>
      <c r="Z70" s="1036"/>
      <c r="AA70" s="1036" t="s">
        <v>497</v>
      </c>
      <c r="AB70" s="1036"/>
      <c r="AC70" s="1036"/>
      <c r="AD70" s="1036"/>
      <c r="AE70" s="1036"/>
      <c r="AF70" s="1036" t="s">
        <v>497</v>
      </c>
      <c r="AG70" s="1036"/>
      <c r="AH70" s="1036"/>
      <c r="AI70" s="1036"/>
      <c r="AJ70" s="1036"/>
      <c r="AK70" s="1036" t="s">
        <v>497</v>
      </c>
      <c r="AL70" s="1036"/>
      <c r="AM70" s="1036"/>
      <c r="AN70" s="1036"/>
      <c r="AO70" s="1036"/>
      <c r="AP70" s="1036" t="s">
        <v>497</v>
      </c>
      <c r="AQ70" s="1036"/>
      <c r="AR70" s="1036"/>
      <c r="AS70" s="1036"/>
      <c r="AT70" s="1036"/>
      <c r="AU70" s="1036" t="s">
        <v>497</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569</v>
      </c>
      <c r="C71" s="1040"/>
      <c r="D71" s="1040"/>
      <c r="E71" s="1040"/>
      <c r="F71" s="1040"/>
      <c r="G71" s="1040"/>
      <c r="H71" s="1040"/>
      <c r="I71" s="1040"/>
      <c r="J71" s="1040"/>
      <c r="K71" s="1040"/>
      <c r="L71" s="1040"/>
      <c r="M71" s="1040"/>
      <c r="N71" s="1040"/>
      <c r="O71" s="1040"/>
      <c r="P71" s="1041"/>
      <c r="Q71" s="1042">
        <v>189</v>
      </c>
      <c r="R71" s="1036"/>
      <c r="S71" s="1036"/>
      <c r="T71" s="1036"/>
      <c r="U71" s="1036"/>
      <c r="V71" s="1036">
        <v>182</v>
      </c>
      <c r="W71" s="1036"/>
      <c r="X71" s="1036"/>
      <c r="Y71" s="1036"/>
      <c r="Z71" s="1036"/>
      <c r="AA71" s="1036">
        <v>7</v>
      </c>
      <c r="AB71" s="1036"/>
      <c r="AC71" s="1036"/>
      <c r="AD71" s="1036"/>
      <c r="AE71" s="1036"/>
      <c r="AF71" s="1036">
        <v>7</v>
      </c>
      <c r="AG71" s="1036"/>
      <c r="AH71" s="1036"/>
      <c r="AI71" s="1036"/>
      <c r="AJ71" s="1036"/>
      <c r="AK71" s="1036" t="s">
        <v>497</v>
      </c>
      <c r="AL71" s="1036"/>
      <c r="AM71" s="1036"/>
      <c r="AN71" s="1036"/>
      <c r="AO71" s="1036"/>
      <c r="AP71" s="1036" t="s">
        <v>497</v>
      </c>
      <c r="AQ71" s="1036"/>
      <c r="AR71" s="1036"/>
      <c r="AS71" s="1036"/>
      <c r="AT71" s="1036"/>
      <c r="AU71" s="1036" t="s">
        <v>497</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571</v>
      </c>
      <c r="C72" s="1040"/>
      <c r="D72" s="1040"/>
      <c r="E72" s="1040"/>
      <c r="F72" s="1040"/>
      <c r="G72" s="1040"/>
      <c r="H72" s="1040"/>
      <c r="I72" s="1040"/>
      <c r="J72" s="1040"/>
      <c r="K72" s="1040"/>
      <c r="L72" s="1040"/>
      <c r="M72" s="1040"/>
      <c r="N72" s="1040"/>
      <c r="O72" s="1040"/>
      <c r="P72" s="1041"/>
      <c r="Q72" s="1042">
        <v>21</v>
      </c>
      <c r="R72" s="1036"/>
      <c r="S72" s="1036"/>
      <c r="T72" s="1036"/>
      <c r="U72" s="1036"/>
      <c r="V72" s="1036">
        <v>20</v>
      </c>
      <c r="W72" s="1036"/>
      <c r="X72" s="1036"/>
      <c r="Y72" s="1036"/>
      <c r="Z72" s="1036"/>
      <c r="AA72" s="1036">
        <v>1</v>
      </c>
      <c r="AB72" s="1036"/>
      <c r="AC72" s="1036"/>
      <c r="AD72" s="1036"/>
      <c r="AE72" s="1036"/>
      <c r="AF72" s="1036">
        <v>1</v>
      </c>
      <c r="AG72" s="1036"/>
      <c r="AH72" s="1036"/>
      <c r="AI72" s="1036"/>
      <c r="AJ72" s="1036"/>
      <c r="AK72" s="1036" t="s">
        <v>497</v>
      </c>
      <c r="AL72" s="1036"/>
      <c r="AM72" s="1036"/>
      <c r="AN72" s="1036"/>
      <c r="AO72" s="1036"/>
      <c r="AP72" s="1036" t="s">
        <v>497</v>
      </c>
      <c r="AQ72" s="1036"/>
      <c r="AR72" s="1036"/>
      <c r="AS72" s="1036"/>
      <c r="AT72" s="1036"/>
      <c r="AU72" s="1036" t="s">
        <v>497</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572</v>
      </c>
      <c r="C73" s="1040"/>
      <c r="D73" s="1040"/>
      <c r="E73" s="1040"/>
      <c r="F73" s="1040"/>
      <c r="G73" s="1040"/>
      <c r="H73" s="1040"/>
      <c r="I73" s="1040"/>
      <c r="J73" s="1040"/>
      <c r="K73" s="1040"/>
      <c r="L73" s="1040"/>
      <c r="M73" s="1040"/>
      <c r="N73" s="1040"/>
      <c r="O73" s="1040"/>
      <c r="P73" s="1041"/>
      <c r="Q73" s="1042">
        <v>111</v>
      </c>
      <c r="R73" s="1036"/>
      <c r="S73" s="1036"/>
      <c r="T73" s="1036"/>
      <c r="U73" s="1036"/>
      <c r="V73" s="1036">
        <v>82</v>
      </c>
      <c r="W73" s="1036"/>
      <c r="X73" s="1036"/>
      <c r="Y73" s="1036"/>
      <c r="Z73" s="1036"/>
      <c r="AA73" s="1036">
        <v>30</v>
      </c>
      <c r="AB73" s="1036"/>
      <c r="AC73" s="1036"/>
      <c r="AD73" s="1036"/>
      <c r="AE73" s="1036"/>
      <c r="AF73" s="1036">
        <v>30</v>
      </c>
      <c r="AG73" s="1036"/>
      <c r="AH73" s="1036"/>
      <c r="AI73" s="1036"/>
      <c r="AJ73" s="1036"/>
      <c r="AK73" s="1036">
        <v>11</v>
      </c>
      <c r="AL73" s="1036"/>
      <c r="AM73" s="1036"/>
      <c r="AN73" s="1036"/>
      <c r="AO73" s="1036"/>
      <c r="AP73" s="1036" t="s">
        <v>497</v>
      </c>
      <c r="AQ73" s="1036"/>
      <c r="AR73" s="1036"/>
      <c r="AS73" s="1036"/>
      <c r="AT73" s="1036"/>
      <c r="AU73" s="1036" t="s">
        <v>497</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573</v>
      </c>
      <c r="C74" s="1040"/>
      <c r="D74" s="1040"/>
      <c r="E74" s="1040"/>
      <c r="F74" s="1040"/>
      <c r="G74" s="1040"/>
      <c r="H74" s="1040"/>
      <c r="I74" s="1040"/>
      <c r="J74" s="1040"/>
      <c r="K74" s="1040"/>
      <c r="L74" s="1040"/>
      <c r="M74" s="1040"/>
      <c r="N74" s="1040"/>
      <c r="O74" s="1040"/>
      <c r="P74" s="1041"/>
      <c r="Q74" s="1042">
        <v>396</v>
      </c>
      <c r="R74" s="1036"/>
      <c r="S74" s="1036"/>
      <c r="T74" s="1036"/>
      <c r="U74" s="1036"/>
      <c r="V74" s="1036">
        <v>348</v>
      </c>
      <c r="W74" s="1036"/>
      <c r="X74" s="1036"/>
      <c r="Y74" s="1036"/>
      <c r="Z74" s="1036"/>
      <c r="AA74" s="1036">
        <v>48</v>
      </c>
      <c r="AB74" s="1036"/>
      <c r="AC74" s="1036"/>
      <c r="AD74" s="1036"/>
      <c r="AE74" s="1036"/>
      <c r="AF74" s="1036">
        <v>48</v>
      </c>
      <c r="AG74" s="1036"/>
      <c r="AH74" s="1036"/>
      <c r="AI74" s="1036"/>
      <c r="AJ74" s="1036"/>
      <c r="AK74" s="1036" t="s">
        <v>497</v>
      </c>
      <c r="AL74" s="1036"/>
      <c r="AM74" s="1036"/>
      <c r="AN74" s="1036"/>
      <c r="AO74" s="1036"/>
      <c r="AP74" s="1036" t="s">
        <v>497</v>
      </c>
      <c r="AQ74" s="1036"/>
      <c r="AR74" s="1036"/>
      <c r="AS74" s="1036"/>
      <c r="AT74" s="1036"/>
      <c r="AU74" s="1036" t="s">
        <v>497</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574</v>
      </c>
      <c r="C75" s="1040"/>
      <c r="D75" s="1040"/>
      <c r="E75" s="1040"/>
      <c r="F75" s="1040"/>
      <c r="G75" s="1040"/>
      <c r="H75" s="1040"/>
      <c r="I75" s="1040"/>
      <c r="J75" s="1040"/>
      <c r="K75" s="1040"/>
      <c r="L75" s="1040"/>
      <c r="M75" s="1040"/>
      <c r="N75" s="1040"/>
      <c r="O75" s="1040"/>
      <c r="P75" s="1041"/>
      <c r="Q75" s="1043">
        <v>2112</v>
      </c>
      <c r="R75" s="1044"/>
      <c r="S75" s="1044"/>
      <c r="T75" s="1044"/>
      <c r="U75" s="1045"/>
      <c r="V75" s="1046">
        <v>2090</v>
      </c>
      <c r="W75" s="1044"/>
      <c r="X75" s="1044"/>
      <c r="Y75" s="1044"/>
      <c r="Z75" s="1045"/>
      <c r="AA75" s="1046">
        <v>22</v>
      </c>
      <c r="AB75" s="1044"/>
      <c r="AC75" s="1044"/>
      <c r="AD75" s="1044"/>
      <c r="AE75" s="1045"/>
      <c r="AF75" s="1046">
        <v>22</v>
      </c>
      <c r="AG75" s="1044"/>
      <c r="AH75" s="1044"/>
      <c r="AI75" s="1044"/>
      <c r="AJ75" s="1045"/>
      <c r="AK75" s="1046" t="s">
        <v>497</v>
      </c>
      <c r="AL75" s="1044"/>
      <c r="AM75" s="1044"/>
      <c r="AN75" s="1044"/>
      <c r="AO75" s="1045"/>
      <c r="AP75" s="1046">
        <v>907</v>
      </c>
      <c r="AQ75" s="1044"/>
      <c r="AR75" s="1044"/>
      <c r="AS75" s="1044"/>
      <c r="AT75" s="1045"/>
      <c r="AU75" s="1046">
        <v>195</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t="s">
        <v>575</v>
      </c>
      <c r="C76" s="1040"/>
      <c r="D76" s="1040"/>
      <c r="E76" s="1040"/>
      <c r="F76" s="1040"/>
      <c r="G76" s="1040"/>
      <c r="H76" s="1040"/>
      <c r="I76" s="1040"/>
      <c r="J76" s="1040"/>
      <c r="K76" s="1040"/>
      <c r="L76" s="1040"/>
      <c r="M76" s="1040"/>
      <c r="N76" s="1040"/>
      <c r="O76" s="1040"/>
      <c r="P76" s="1041"/>
      <c r="Q76" s="1043">
        <v>39</v>
      </c>
      <c r="R76" s="1044"/>
      <c r="S76" s="1044"/>
      <c r="T76" s="1044"/>
      <c r="U76" s="1045"/>
      <c r="V76" s="1046">
        <v>31</v>
      </c>
      <c r="W76" s="1044"/>
      <c r="X76" s="1044"/>
      <c r="Y76" s="1044"/>
      <c r="Z76" s="1045"/>
      <c r="AA76" s="1046">
        <v>8</v>
      </c>
      <c r="AB76" s="1044"/>
      <c r="AC76" s="1044"/>
      <c r="AD76" s="1044"/>
      <c r="AE76" s="1045"/>
      <c r="AF76" s="1046">
        <v>8</v>
      </c>
      <c r="AG76" s="1044"/>
      <c r="AH76" s="1044"/>
      <c r="AI76" s="1044"/>
      <c r="AJ76" s="1045"/>
      <c r="AK76" s="1046">
        <v>20</v>
      </c>
      <c r="AL76" s="1044"/>
      <c r="AM76" s="1044"/>
      <c r="AN76" s="1044"/>
      <c r="AO76" s="1045"/>
      <c r="AP76" s="1046" t="s">
        <v>497</v>
      </c>
      <c r="AQ76" s="1044"/>
      <c r="AR76" s="1044"/>
      <c r="AS76" s="1044"/>
      <c r="AT76" s="1045"/>
      <c r="AU76" s="1046" t="s">
        <v>497</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t="s">
        <v>576</v>
      </c>
      <c r="C77" s="1040"/>
      <c r="D77" s="1040"/>
      <c r="E77" s="1040"/>
      <c r="F77" s="1040"/>
      <c r="G77" s="1040"/>
      <c r="H77" s="1040"/>
      <c r="I77" s="1040"/>
      <c r="J77" s="1040"/>
      <c r="K77" s="1040"/>
      <c r="L77" s="1040"/>
      <c r="M77" s="1040"/>
      <c r="N77" s="1040"/>
      <c r="O77" s="1040"/>
      <c r="P77" s="1041"/>
      <c r="Q77" s="1043">
        <v>11656</v>
      </c>
      <c r="R77" s="1044"/>
      <c r="S77" s="1044"/>
      <c r="T77" s="1044"/>
      <c r="U77" s="1045"/>
      <c r="V77" s="1046">
        <v>10459</v>
      </c>
      <c r="W77" s="1044"/>
      <c r="X77" s="1044"/>
      <c r="Y77" s="1044"/>
      <c r="Z77" s="1045"/>
      <c r="AA77" s="1046">
        <v>1196</v>
      </c>
      <c r="AB77" s="1044"/>
      <c r="AC77" s="1044"/>
      <c r="AD77" s="1044"/>
      <c r="AE77" s="1045"/>
      <c r="AF77" s="1046">
        <v>7363</v>
      </c>
      <c r="AG77" s="1044"/>
      <c r="AH77" s="1044"/>
      <c r="AI77" s="1044"/>
      <c r="AJ77" s="1045"/>
      <c r="AK77" s="1046">
        <v>1109</v>
      </c>
      <c r="AL77" s="1044"/>
      <c r="AM77" s="1044"/>
      <c r="AN77" s="1044"/>
      <c r="AO77" s="1045"/>
      <c r="AP77" s="1046">
        <v>9502</v>
      </c>
      <c r="AQ77" s="1044"/>
      <c r="AR77" s="1044"/>
      <c r="AS77" s="1044"/>
      <c r="AT77" s="1045"/>
      <c r="AU77" s="1046" t="s">
        <v>497</v>
      </c>
      <c r="AV77" s="1044"/>
      <c r="AW77" s="1044"/>
      <c r="AX77" s="1044"/>
      <c r="AY77" s="1045"/>
      <c r="AZ77" s="1037" t="s">
        <v>595</v>
      </c>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t="s">
        <v>577</v>
      </c>
      <c r="C78" s="1040"/>
      <c r="D78" s="1040"/>
      <c r="E78" s="1040"/>
      <c r="F78" s="1040"/>
      <c r="G78" s="1040"/>
      <c r="H78" s="1040"/>
      <c r="I78" s="1040"/>
      <c r="J78" s="1040"/>
      <c r="K78" s="1040"/>
      <c r="L78" s="1040"/>
      <c r="M78" s="1040"/>
      <c r="N78" s="1040"/>
      <c r="O78" s="1040"/>
      <c r="P78" s="1041"/>
      <c r="Q78" s="1042">
        <v>379</v>
      </c>
      <c r="R78" s="1036"/>
      <c r="S78" s="1036"/>
      <c r="T78" s="1036"/>
      <c r="U78" s="1036"/>
      <c r="V78" s="1036">
        <v>370</v>
      </c>
      <c r="W78" s="1036"/>
      <c r="X78" s="1036"/>
      <c r="Y78" s="1036"/>
      <c r="Z78" s="1036"/>
      <c r="AA78" s="1036">
        <v>8</v>
      </c>
      <c r="AB78" s="1036"/>
      <c r="AC78" s="1036"/>
      <c r="AD78" s="1036"/>
      <c r="AE78" s="1036"/>
      <c r="AF78" s="1036">
        <v>8</v>
      </c>
      <c r="AG78" s="1036"/>
      <c r="AH78" s="1036"/>
      <c r="AI78" s="1036"/>
      <c r="AJ78" s="1036"/>
      <c r="AK78" s="1036">
        <v>165</v>
      </c>
      <c r="AL78" s="1036"/>
      <c r="AM78" s="1036"/>
      <c r="AN78" s="1036"/>
      <c r="AO78" s="1036"/>
      <c r="AP78" s="1036" t="s">
        <v>497</v>
      </c>
      <c r="AQ78" s="1036"/>
      <c r="AR78" s="1036"/>
      <c r="AS78" s="1036"/>
      <c r="AT78" s="1036"/>
      <c r="AU78" s="1036" t="s">
        <v>497</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t="s">
        <v>578</v>
      </c>
      <c r="C79" s="1040"/>
      <c r="D79" s="1040"/>
      <c r="E79" s="1040"/>
      <c r="F79" s="1040"/>
      <c r="G79" s="1040"/>
      <c r="H79" s="1040"/>
      <c r="I79" s="1040"/>
      <c r="J79" s="1040"/>
      <c r="K79" s="1040"/>
      <c r="L79" s="1040"/>
      <c r="M79" s="1040"/>
      <c r="N79" s="1040"/>
      <c r="O79" s="1040"/>
      <c r="P79" s="1041"/>
      <c r="Q79" s="1042">
        <v>63</v>
      </c>
      <c r="R79" s="1036"/>
      <c r="S79" s="1036"/>
      <c r="T79" s="1036"/>
      <c r="U79" s="1036"/>
      <c r="V79" s="1036">
        <v>63</v>
      </c>
      <c r="W79" s="1036"/>
      <c r="X79" s="1036"/>
      <c r="Y79" s="1036"/>
      <c r="Z79" s="1036"/>
      <c r="AA79" s="1036" t="s">
        <v>497</v>
      </c>
      <c r="AB79" s="1036"/>
      <c r="AC79" s="1036"/>
      <c r="AD79" s="1036"/>
      <c r="AE79" s="1036"/>
      <c r="AF79" s="1036" t="s">
        <v>497</v>
      </c>
      <c r="AG79" s="1036"/>
      <c r="AH79" s="1036"/>
      <c r="AI79" s="1036"/>
      <c r="AJ79" s="1036"/>
      <c r="AK79" s="1036" t="s">
        <v>497</v>
      </c>
      <c r="AL79" s="1036"/>
      <c r="AM79" s="1036"/>
      <c r="AN79" s="1036"/>
      <c r="AO79" s="1036"/>
      <c r="AP79" s="1036" t="s">
        <v>497</v>
      </c>
      <c r="AQ79" s="1036"/>
      <c r="AR79" s="1036"/>
      <c r="AS79" s="1036"/>
      <c r="AT79" s="1036"/>
      <c r="AU79" s="1036" t="s">
        <v>497</v>
      </c>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t="s">
        <v>579</v>
      </c>
      <c r="C80" s="1040"/>
      <c r="D80" s="1040"/>
      <c r="E80" s="1040"/>
      <c r="F80" s="1040"/>
      <c r="G80" s="1040"/>
      <c r="H80" s="1040"/>
      <c r="I80" s="1040"/>
      <c r="J80" s="1040"/>
      <c r="K80" s="1040"/>
      <c r="L80" s="1040"/>
      <c r="M80" s="1040"/>
      <c r="N80" s="1040"/>
      <c r="O80" s="1040"/>
      <c r="P80" s="1041"/>
      <c r="Q80" s="1042">
        <v>319</v>
      </c>
      <c r="R80" s="1036"/>
      <c r="S80" s="1036"/>
      <c r="T80" s="1036"/>
      <c r="U80" s="1036"/>
      <c r="V80" s="1036">
        <v>246</v>
      </c>
      <c r="W80" s="1036"/>
      <c r="X80" s="1036"/>
      <c r="Y80" s="1036"/>
      <c r="Z80" s="1036"/>
      <c r="AA80" s="1036">
        <v>73</v>
      </c>
      <c r="AB80" s="1036"/>
      <c r="AC80" s="1036"/>
      <c r="AD80" s="1036"/>
      <c r="AE80" s="1036"/>
      <c r="AF80" s="1036">
        <v>73</v>
      </c>
      <c r="AG80" s="1036"/>
      <c r="AH80" s="1036"/>
      <c r="AI80" s="1036"/>
      <c r="AJ80" s="1036"/>
      <c r="AK80" s="1036" t="s">
        <v>497</v>
      </c>
      <c r="AL80" s="1036"/>
      <c r="AM80" s="1036"/>
      <c r="AN80" s="1036"/>
      <c r="AO80" s="1036"/>
      <c r="AP80" s="1036" t="s">
        <v>497</v>
      </c>
      <c r="AQ80" s="1036"/>
      <c r="AR80" s="1036"/>
      <c r="AS80" s="1036"/>
      <c r="AT80" s="1036"/>
      <c r="AU80" s="1036" t="s">
        <v>497</v>
      </c>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t="s">
        <v>580</v>
      </c>
      <c r="C81" s="1040"/>
      <c r="D81" s="1040"/>
      <c r="E81" s="1040"/>
      <c r="F81" s="1040"/>
      <c r="G81" s="1040"/>
      <c r="H81" s="1040"/>
      <c r="I81" s="1040"/>
      <c r="J81" s="1040"/>
      <c r="K81" s="1040"/>
      <c r="L81" s="1040"/>
      <c r="M81" s="1040"/>
      <c r="N81" s="1040"/>
      <c r="O81" s="1040"/>
      <c r="P81" s="1041"/>
      <c r="Q81" s="1042">
        <v>23</v>
      </c>
      <c r="R81" s="1036"/>
      <c r="S81" s="1036"/>
      <c r="T81" s="1036"/>
      <c r="U81" s="1036"/>
      <c r="V81" s="1036">
        <v>23</v>
      </c>
      <c r="W81" s="1036"/>
      <c r="X81" s="1036"/>
      <c r="Y81" s="1036"/>
      <c r="Z81" s="1036"/>
      <c r="AA81" s="1036" t="s">
        <v>497</v>
      </c>
      <c r="AB81" s="1036"/>
      <c r="AC81" s="1036"/>
      <c r="AD81" s="1036"/>
      <c r="AE81" s="1036"/>
      <c r="AF81" s="1036" t="s">
        <v>497</v>
      </c>
      <c r="AG81" s="1036"/>
      <c r="AH81" s="1036"/>
      <c r="AI81" s="1036"/>
      <c r="AJ81" s="1036"/>
      <c r="AK81" s="1036">
        <v>23</v>
      </c>
      <c r="AL81" s="1036"/>
      <c r="AM81" s="1036"/>
      <c r="AN81" s="1036"/>
      <c r="AO81" s="1036"/>
      <c r="AP81" s="1036" t="s">
        <v>497</v>
      </c>
      <c r="AQ81" s="1036"/>
      <c r="AR81" s="1036"/>
      <c r="AS81" s="1036"/>
      <c r="AT81" s="1036"/>
      <c r="AU81" s="1036" t="s">
        <v>497</v>
      </c>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t="s">
        <v>581</v>
      </c>
      <c r="C82" s="1040"/>
      <c r="D82" s="1040"/>
      <c r="E82" s="1040"/>
      <c r="F82" s="1040"/>
      <c r="G82" s="1040"/>
      <c r="H82" s="1040"/>
      <c r="I82" s="1040"/>
      <c r="J82" s="1040"/>
      <c r="K82" s="1040"/>
      <c r="L82" s="1040"/>
      <c r="M82" s="1040"/>
      <c r="N82" s="1040"/>
      <c r="O82" s="1040"/>
      <c r="P82" s="1041"/>
      <c r="Q82" s="1042">
        <v>6185</v>
      </c>
      <c r="R82" s="1036"/>
      <c r="S82" s="1036"/>
      <c r="T82" s="1036"/>
      <c r="U82" s="1036"/>
      <c r="V82" s="1036">
        <v>6049</v>
      </c>
      <c r="W82" s="1036"/>
      <c r="X82" s="1036"/>
      <c r="Y82" s="1036"/>
      <c r="Z82" s="1036"/>
      <c r="AA82" s="1036">
        <v>136</v>
      </c>
      <c r="AB82" s="1036"/>
      <c r="AC82" s="1036"/>
      <c r="AD82" s="1036"/>
      <c r="AE82" s="1036"/>
      <c r="AF82" s="1036">
        <v>136</v>
      </c>
      <c r="AG82" s="1036"/>
      <c r="AH82" s="1036"/>
      <c r="AI82" s="1036"/>
      <c r="AJ82" s="1036"/>
      <c r="AK82" s="1036" t="s">
        <v>497</v>
      </c>
      <c r="AL82" s="1036"/>
      <c r="AM82" s="1036"/>
      <c r="AN82" s="1036"/>
      <c r="AO82" s="1036"/>
      <c r="AP82" s="1036" t="s">
        <v>497</v>
      </c>
      <c r="AQ82" s="1036"/>
      <c r="AR82" s="1036"/>
      <c r="AS82" s="1036"/>
      <c r="AT82" s="1036"/>
      <c r="AU82" s="1036" t="s">
        <v>497</v>
      </c>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t="s">
        <v>582</v>
      </c>
      <c r="C83" s="1040"/>
      <c r="D83" s="1040"/>
      <c r="E83" s="1040"/>
      <c r="F83" s="1040"/>
      <c r="G83" s="1040"/>
      <c r="H83" s="1040"/>
      <c r="I83" s="1040"/>
      <c r="J83" s="1040"/>
      <c r="K83" s="1040"/>
      <c r="L83" s="1040"/>
      <c r="M83" s="1040"/>
      <c r="N83" s="1040"/>
      <c r="O83" s="1040"/>
      <c r="P83" s="1041"/>
      <c r="Q83" s="1042">
        <v>447</v>
      </c>
      <c r="R83" s="1036"/>
      <c r="S83" s="1036"/>
      <c r="T83" s="1036"/>
      <c r="U83" s="1036"/>
      <c r="V83" s="1036">
        <v>441</v>
      </c>
      <c r="W83" s="1036"/>
      <c r="X83" s="1036"/>
      <c r="Y83" s="1036"/>
      <c r="Z83" s="1036"/>
      <c r="AA83" s="1036">
        <v>7</v>
      </c>
      <c r="AB83" s="1036"/>
      <c r="AC83" s="1036"/>
      <c r="AD83" s="1036"/>
      <c r="AE83" s="1036"/>
      <c r="AF83" s="1036">
        <v>7</v>
      </c>
      <c r="AG83" s="1036"/>
      <c r="AH83" s="1036"/>
      <c r="AI83" s="1036"/>
      <c r="AJ83" s="1036"/>
      <c r="AK83" s="1036" t="s">
        <v>497</v>
      </c>
      <c r="AL83" s="1036"/>
      <c r="AM83" s="1036"/>
      <c r="AN83" s="1036"/>
      <c r="AO83" s="1036"/>
      <c r="AP83" s="1036">
        <v>151</v>
      </c>
      <c r="AQ83" s="1036"/>
      <c r="AR83" s="1036"/>
      <c r="AS83" s="1036"/>
      <c r="AT83" s="1036"/>
      <c r="AU83" s="1036">
        <v>76</v>
      </c>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t="s">
        <v>583</v>
      </c>
      <c r="C84" s="1040"/>
      <c r="D84" s="1040"/>
      <c r="E84" s="1040"/>
      <c r="F84" s="1040"/>
      <c r="G84" s="1040"/>
      <c r="H84" s="1040"/>
      <c r="I84" s="1040"/>
      <c r="J84" s="1040"/>
      <c r="K84" s="1040"/>
      <c r="L84" s="1040"/>
      <c r="M84" s="1040"/>
      <c r="N84" s="1040"/>
      <c r="O84" s="1040"/>
      <c r="P84" s="1041"/>
      <c r="Q84" s="1042">
        <v>1825</v>
      </c>
      <c r="R84" s="1036"/>
      <c r="S84" s="1036"/>
      <c r="T84" s="1036"/>
      <c r="U84" s="1036"/>
      <c r="V84" s="1036">
        <v>1781</v>
      </c>
      <c r="W84" s="1036"/>
      <c r="X84" s="1036"/>
      <c r="Y84" s="1036"/>
      <c r="Z84" s="1036"/>
      <c r="AA84" s="1036">
        <v>44</v>
      </c>
      <c r="AB84" s="1036"/>
      <c r="AC84" s="1036"/>
      <c r="AD84" s="1036"/>
      <c r="AE84" s="1036"/>
      <c r="AF84" s="1036">
        <v>44</v>
      </c>
      <c r="AG84" s="1036"/>
      <c r="AH84" s="1036"/>
      <c r="AI84" s="1036"/>
      <c r="AJ84" s="1036"/>
      <c r="AK84" s="1036" t="s">
        <v>497</v>
      </c>
      <c r="AL84" s="1036"/>
      <c r="AM84" s="1036"/>
      <c r="AN84" s="1036"/>
      <c r="AO84" s="1036"/>
      <c r="AP84" s="1036" t="s">
        <v>497</v>
      </c>
      <c r="AQ84" s="1036"/>
      <c r="AR84" s="1036"/>
      <c r="AS84" s="1036"/>
      <c r="AT84" s="1036"/>
      <c r="AU84" s="1036" t="s">
        <v>497</v>
      </c>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t="s">
        <v>584</v>
      </c>
      <c r="C85" s="1040"/>
      <c r="D85" s="1040"/>
      <c r="E85" s="1040"/>
      <c r="F85" s="1040"/>
      <c r="G85" s="1040"/>
      <c r="H85" s="1040"/>
      <c r="I85" s="1040"/>
      <c r="J85" s="1040"/>
      <c r="K85" s="1040"/>
      <c r="L85" s="1040"/>
      <c r="M85" s="1040"/>
      <c r="N85" s="1040"/>
      <c r="O85" s="1040"/>
      <c r="P85" s="1041"/>
      <c r="Q85" s="1042">
        <v>72077</v>
      </c>
      <c r="R85" s="1036"/>
      <c r="S85" s="1036"/>
      <c r="T85" s="1036"/>
      <c r="U85" s="1036"/>
      <c r="V85" s="1036">
        <v>69435</v>
      </c>
      <c r="W85" s="1036"/>
      <c r="X85" s="1036"/>
      <c r="Y85" s="1036"/>
      <c r="Z85" s="1036"/>
      <c r="AA85" s="1036">
        <v>2642</v>
      </c>
      <c r="AB85" s="1036"/>
      <c r="AC85" s="1036"/>
      <c r="AD85" s="1036"/>
      <c r="AE85" s="1036"/>
      <c r="AF85" s="1036">
        <v>2642</v>
      </c>
      <c r="AG85" s="1036"/>
      <c r="AH85" s="1036"/>
      <c r="AI85" s="1036"/>
      <c r="AJ85" s="1036"/>
      <c r="AK85" s="1036">
        <v>1032</v>
      </c>
      <c r="AL85" s="1036"/>
      <c r="AM85" s="1036"/>
      <c r="AN85" s="1036"/>
      <c r="AO85" s="1036"/>
      <c r="AP85" s="1036" t="s">
        <v>497</v>
      </c>
      <c r="AQ85" s="1036"/>
      <c r="AR85" s="1036"/>
      <c r="AS85" s="1036"/>
      <c r="AT85" s="1036"/>
      <c r="AU85" s="1036" t="s">
        <v>497</v>
      </c>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t="s">
        <v>585</v>
      </c>
      <c r="C86" s="1040"/>
      <c r="D86" s="1040"/>
      <c r="E86" s="1040"/>
      <c r="F86" s="1040"/>
      <c r="G86" s="1040"/>
      <c r="H86" s="1040"/>
      <c r="I86" s="1040"/>
      <c r="J86" s="1040"/>
      <c r="K86" s="1040"/>
      <c r="L86" s="1040"/>
      <c r="M86" s="1040"/>
      <c r="N86" s="1040"/>
      <c r="O86" s="1040"/>
      <c r="P86" s="1041"/>
      <c r="Q86" s="1042">
        <v>194</v>
      </c>
      <c r="R86" s="1036"/>
      <c r="S86" s="1036"/>
      <c r="T86" s="1036"/>
      <c r="U86" s="1036"/>
      <c r="V86" s="1036">
        <v>161</v>
      </c>
      <c r="W86" s="1036"/>
      <c r="X86" s="1036"/>
      <c r="Y86" s="1036"/>
      <c r="Z86" s="1036"/>
      <c r="AA86" s="1036">
        <v>33</v>
      </c>
      <c r="AB86" s="1036"/>
      <c r="AC86" s="1036"/>
      <c r="AD86" s="1036"/>
      <c r="AE86" s="1036"/>
      <c r="AF86" s="1036">
        <v>33</v>
      </c>
      <c r="AG86" s="1036"/>
      <c r="AH86" s="1036"/>
      <c r="AI86" s="1036"/>
      <c r="AJ86" s="1036"/>
      <c r="AK86" s="1036" t="s">
        <v>497</v>
      </c>
      <c r="AL86" s="1036"/>
      <c r="AM86" s="1036"/>
      <c r="AN86" s="1036"/>
      <c r="AO86" s="1036"/>
      <c r="AP86" s="1036" t="s">
        <v>497</v>
      </c>
      <c r="AQ86" s="1036"/>
      <c r="AR86" s="1036"/>
      <c r="AS86" s="1036"/>
      <c r="AT86" s="1036"/>
      <c r="AU86" s="1036" t="s">
        <v>497</v>
      </c>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t="s">
        <v>586</v>
      </c>
      <c r="C87" s="1030"/>
      <c r="D87" s="1030"/>
      <c r="E87" s="1030"/>
      <c r="F87" s="1030"/>
      <c r="G87" s="1030"/>
      <c r="H87" s="1030"/>
      <c r="I87" s="1030"/>
      <c r="J87" s="1030"/>
      <c r="K87" s="1030"/>
      <c r="L87" s="1030"/>
      <c r="M87" s="1030"/>
      <c r="N87" s="1030"/>
      <c r="O87" s="1030"/>
      <c r="P87" s="1031"/>
      <c r="Q87" s="1032">
        <v>814330</v>
      </c>
      <c r="R87" s="1033"/>
      <c r="S87" s="1033"/>
      <c r="T87" s="1033"/>
      <c r="U87" s="1033"/>
      <c r="V87" s="1033">
        <v>784571</v>
      </c>
      <c r="W87" s="1033"/>
      <c r="X87" s="1033"/>
      <c r="Y87" s="1033"/>
      <c r="Z87" s="1033"/>
      <c r="AA87" s="1033">
        <v>29760</v>
      </c>
      <c r="AB87" s="1033"/>
      <c r="AC87" s="1033"/>
      <c r="AD87" s="1033"/>
      <c r="AE87" s="1033"/>
      <c r="AF87" s="1033">
        <v>29760</v>
      </c>
      <c r="AG87" s="1033"/>
      <c r="AH87" s="1033"/>
      <c r="AI87" s="1033"/>
      <c r="AJ87" s="1033"/>
      <c r="AK87" s="1033">
        <v>5568</v>
      </c>
      <c r="AL87" s="1033"/>
      <c r="AM87" s="1033"/>
      <c r="AN87" s="1033"/>
      <c r="AO87" s="1033"/>
      <c r="AP87" s="1033" t="s">
        <v>497</v>
      </c>
      <c r="AQ87" s="1033"/>
      <c r="AR87" s="1033"/>
      <c r="AS87" s="1033"/>
      <c r="AT87" s="1033"/>
      <c r="AU87" s="1033" t="s">
        <v>497</v>
      </c>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365</v>
      </c>
      <c r="B88" s="1002" t="s">
        <v>396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40200</v>
      </c>
      <c r="AG88" s="1024"/>
      <c r="AH88" s="1024"/>
      <c r="AI88" s="1024"/>
      <c r="AJ88" s="1024"/>
      <c r="AK88" s="1028"/>
      <c r="AL88" s="1028"/>
      <c r="AM88" s="1028"/>
      <c r="AN88" s="1028"/>
      <c r="AO88" s="1028"/>
      <c r="AP88" s="1024">
        <v>10560</v>
      </c>
      <c r="AQ88" s="1024"/>
      <c r="AR88" s="1024"/>
      <c r="AS88" s="1024"/>
      <c r="AT88" s="1024"/>
      <c r="AU88" s="1024">
        <v>271</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365</v>
      </c>
      <c r="BR102" s="1002" t="s">
        <v>397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398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399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400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402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404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405</v>
      </c>
      <c r="AB109" s="961"/>
      <c r="AC109" s="961"/>
      <c r="AD109" s="961"/>
      <c r="AE109" s="962"/>
      <c r="AF109" s="963" t="s">
        <v>406</v>
      </c>
      <c r="AG109" s="961"/>
      <c r="AH109" s="961"/>
      <c r="AI109" s="961"/>
      <c r="AJ109" s="962"/>
      <c r="AK109" s="963" t="s">
        <v>290</v>
      </c>
      <c r="AL109" s="961"/>
      <c r="AM109" s="961"/>
      <c r="AN109" s="961"/>
      <c r="AO109" s="962"/>
      <c r="AP109" s="963" t="s">
        <v>407</v>
      </c>
      <c r="AQ109" s="961"/>
      <c r="AR109" s="961"/>
      <c r="AS109" s="961"/>
      <c r="AT109" s="994"/>
      <c r="AU109" s="960" t="s">
        <v>404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405</v>
      </c>
      <c r="BR109" s="961"/>
      <c r="BS109" s="961"/>
      <c r="BT109" s="961"/>
      <c r="BU109" s="962"/>
      <c r="BV109" s="963" t="s">
        <v>406</v>
      </c>
      <c r="BW109" s="961"/>
      <c r="BX109" s="961"/>
      <c r="BY109" s="961"/>
      <c r="BZ109" s="962"/>
      <c r="CA109" s="963" t="s">
        <v>290</v>
      </c>
      <c r="CB109" s="961"/>
      <c r="CC109" s="961"/>
      <c r="CD109" s="961"/>
      <c r="CE109" s="962"/>
      <c r="CF109" s="1001" t="s">
        <v>407</v>
      </c>
      <c r="CG109" s="1001"/>
      <c r="CH109" s="1001"/>
      <c r="CI109" s="1001"/>
      <c r="CJ109" s="1001"/>
      <c r="CK109" s="963" t="s">
        <v>408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405</v>
      </c>
      <c r="DH109" s="961"/>
      <c r="DI109" s="961"/>
      <c r="DJ109" s="961"/>
      <c r="DK109" s="962"/>
      <c r="DL109" s="963" t="s">
        <v>406</v>
      </c>
      <c r="DM109" s="961"/>
      <c r="DN109" s="961"/>
      <c r="DO109" s="961"/>
      <c r="DP109" s="962"/>
      <c r="DQ109" s="963" t="s">
        <v>290</v>
      </c>
      <c r="DR109" s="961"/>
      <c r="DS109" s="961"/>
      <c r="DT109" s="961"/>
      <c r="DU109" s="962"/>
      <c r="DV109" s="963" t="s">
        <v>407</v>
      </c>
      <c r="DW109" s="961"/>
      <c r="DX109" s="961"/>
      <c r="DY109" s="961"/>
      <c r="DZ109" s="994"/>
    </row>
    <row r="110" spans="1:131" s="226" customFormat="1" ht="26.25" customHeight="1">
      <c r="A110" s="872" t="s">
        <v>409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1112404</v>
      </c>
      <c r="AB110" s="954"/>
      <c r="AC110" s="954"/>
      <c r="AD110" s="954"/>
      <c r="AE110" s="955"/>
      <c r="AF110" s="956">
        <v>1126786</v>
      </c>
      <c r="AG110" s="954"/>
      <c r="AH110" s="954"/>
      <c r="AI110" s="954"/>
      <c r="AJ110" s="955"/>
      <c r="AK110" s="956">
        <v>1164842</v>
      </c>
      <c r="AL110" s="954"/>
      <c r="AM110" s="954"/>
      <c r="AN110" s="954"/>
      <c r="AO110" s="955"/>
      <c r="AP110" s="957">
        <v>13.8</v>
      </c>
      <c r="AQ110" s="958"/>
      <c r="AR110" s="958"/>
      <c r="AS110" s="958"/>
      <c r="AT110" s="959"/>
      <c r="AU110" s="995" t="s">
        <v>72</v>
      </c>
      <c r="AV110" s="996"/>
      <c r="AW110" s="996"/>
      <c r="AX110" s="996"/>
      <c r="AY110" s="996"/>
      <c r="AZ110" s="925" t="s">
        <v>410</v>
      </c>
      <c r="BA110" s="873"/>
      <c r="BB110" s="873"/>
      <c r="BC110" s="873"/>
      <c r="BD110" s="873"/>
      <c r="BE110" s="873"/>
      <c r="BF110" s="873"/>
      <c r="BG110" s="873"/>
      <c r="BH110" s="873"/>
      <c r="BI110" s="873"/>
      <c r="BJ110" s="873"/>
      <c r="BK110" s="873"/>
      <c r="BL110" s="873"/>
      <c r="BM110" s="873"/>
      <c r="BN110" s="873"/>
      <c r="BO110" s="873"/>
      <c r="BP110" s="874"/>
      <c r="BQ110" s="926">
        <v>11189000</v>
      </c>
      <c r="BR110" s="907"/>
      <c r="BS110" s="907"/>
      <c r="BT110" s="907"/>
      <c r="BU110" s="907"/>
      <c r="BV110" s="907">
        <v>10801709</v>
      </c>
      <c r="BW110" s="907"/>
      <c r="BX110" s="907"/>
      <c r="BY110" s="907"/>
      <c r="BZ110" s="907"/>
      <c r="CA110" s="907">
        <v>10296845</v>
      </c>
      <c r="CB110" s="907"/>
      <c r="CC110" s="907"/>
      <c r="CD110" s="907"/>
      <c r="CE110" s="907"/>
      <c r="CF110" s="931">
        <v>122.1</v>
      </c>
      <c r="CG110" s="932"/>
      <c r="CH110" s="932"/>
      <c r="CI110" s="932"/>
      <c r="CJ110" s="932"/>
      <c r="CK110" s="991" t="s">
        <v>411</v>
      </c>
      <c r="CL110" s="884"/>
      <c r="CM110" s="925" t="s">
        <v>412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413</v>
      </c>
      <c r="DH110" s="907"/>
      <c r="DI110" s="907"/>
      <c r="DJ110" s="907"/>
      <c r="DK110" s="907"/>
      <c r="DL110" s="907" t="s">
        <v>413</v>
      </c>
      <c r="DM110" s="907"/>
      <c r="DN110" s="907"/>
      <c r="DO110" s="907"/>
      <c r="DP110" s="907"/>
      <c r="DQ110" s="907" t="s">
        <v>413</v>
      </c>
      <c r="DR110" s="907"/>
      <c r="DS110" s="907"/>
      <c r="DT110" s="907"/>
      <c r="DU110" s="907"/>
      <c r="DV110" s="908" t="s">
        <v>414</v>
      </c>
      <c r="DW110" s="908"/>
      <c r="DX110" s="908"/>
      <c r="DY110" s="908"/>
      <c r="DZ110" s="909"/>
    </row>
    <row r="111" spans="1:131" s="226" customFormat="1" ht="26.25" customHeight="1">
      <c r="A111" s="839" t="s">
        <v>415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367</v>
      </c>
      <c r="AB111" s="984"/>
      <c r="AC111" s="984"/>
      <c r="AD111" s="984"/>
      <c r="AE111" s="985"/>
      <c r="AF111" s="986" t="s">
        <v>367</v>
      </c>
      <c r="AG111" s="984"/>
      <c r="AH111" s="984"/>
      <c r="AI111" s="984"/>
      <c r="AJ111" s="985"/>
      <c r="AK111" s="986" t="s">
        <v>367</v>
      </c>
      <c r="AL111" s="984"/>
      <c r="AM111" s="984"/>
      <c r="AN111" s="984"/>
      <c r="AO111" s="985"/>
      <c r="AP111" s="987" t="s">
        <v>367</v>
      </c>
      <c r="AQ111" s="988"/>
      <c r="AR111" s="988"/>
      <c r="AS111" s="988"/>
      <c r="AT111" s="989"/>
      <c r="AU111" s="997"/>
      <c r="AV111" s="998"/>
      <c r="AW111" s="998"/>
      <c r="AX111" s="998"/>
      <c r="AY111" s="998"/>
      <c r="AZ111" s="880" t="s">
        <v>416</v>
      </c>
      <c r="BA111" s="817"/>
      <c r="BB111" s="817"/>
      <c r="BC111" s="817"/>
      <c r="BD111" s="817"/>
      <c r="BE111" s="817"/>
      <c r="BF111" s="817"/>
      <c r="BG111" s="817"/>
      <c r="BH111" s="817"/>
      <c r="BI111" s="817"/>
      <c r="BJ111" s="817"/>
      <c r="BK111" s="817"/>
      <c r="BL111" s="817"/>
      <c r="BM111" s="817"/>
      <c r="BN111" s="817"/>
      <c r="BO111" s="817"/>
      <c r="BP111" s="818"/>
      <c r="BQ111" s="881" t="s">
        <v>417</v>
      </c>
      <c r="BR111" s="882"/>
      <c r="BS111" s="882"/>
      <c r="BT111" s="882"/>
      <c r="BU111" s="882"/>
      <c r="BV111" s="882" t="s">
        <v>414</v>
      </c>
      <c r="BW111" s="882"/>
      <c r="BX111" s="882"/>
      <c r="BY111" s="882"/>
      <c r="BZ111" s="882"/>
      <c r="CA111" s="882" t="s">
        <v>418</v>
      </c>
      <c r="CB111" s="882"/>
      <c r="CC111" s="882"/>
      <c r="CD111" s="882"/>
      <c r="CE111" s="882"/>
      <c r="CF111" s="940" t="s">
        <v>414</v>
      </c>
      <c r="CG111" s="941"/>
      <c r="CH111" s="941"/>
      <c r="CI111" s="941"/>
      <c r="CJ111" s="941"/>
      <c r="CK111" s="992"/>
      <c r="CL111" s="886"/>
      <c r="CM111" s="880" t="s">
        <v>419</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420</v>
      </c>
      <c r="DH111" s="882"/>
      <c r="DI111" s="882"/>
      <c r="DJ111" s="882"/>
      <c r="DK111" s="882"/>
      <c r="DL111" s="882" t="s">
        <v>420</v>
      </c>
      <c r="DM111" s="882"/>
      <c r="DN111" s="882"/>
      <c r="DO111" s="882"/>
      <c r="DP111" s="882"/>
      <c r="DQ111" s="882" t="s">
        <v>421</v>
      </c>
      <c r="DR111" s="882"/>
      <c r="DS111" s="882"/>
      <c r="DT111" s="882"/>
      <c r="DU111" s="882"/>
      <c r="DV111" s="859" t="s">
        <v>418</v>
      </c>
      <c r="DW111" s="859"/>
      <c r="DX111" s="859"/>
      <c r="DY111" s="859"/>
      <c r="DZ111" s="860"/>
    </row>
    <row r="112" spans="1:131" s="226" customFormat="1" ht="26.25" customHeight="1">
      <c r="A112" s="977" t="s">
        <v>422</v>
      </c>
      <c r="B112" s="978"/>
      <c r="C112" s="817" t="s">
        <v>423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414</v>
      </c>
      <c r="AB112" s="845"/>
      <c r="AC112" s="845"/>
      <c r="AD112" s="845"/>
      <c r="AE112" s="846"/>
      <c r="AF112" s="847" t="s">
        <v>414</v>
      </c>
      <c r="AG112" s="845"/>
      <c r="AH112" s="845"/>
      <c r="AI112" s="845"/>
      <c r="AJ112" s="846"/>
      <c r="AK112" s="847" t="s">
        <v>424</v>
      </c>
      <c r="AL112" s="845"/>
      <c r="AM112" s="845"/>
      <c r="AN112" s="845"/>
      <c r="AO112" s="846"/>
      <c r="AP112" s="889" t="s">
        <v>420</v>
      </c>
      <c r="AQ112" s="890"/>
      <c r="AR112" s="890"/>
      <c r="AS112" s="890"/>
      <c r="AT112" s="891"/>
      <c r="AU112" s="997"/>
      <c r="AV112" s="998"/>
      <c r="AW112" s="998"/>
      <c r="AX112" s="998"/>
      <c r="AY112" s="998"/>
      <c r="AZ112" s="880" t="s">
        <v>425</v>
      </c>
      <c r="BA112" s="817"/>
      <c r="BB112" s="817"/>
      <c r="BC112" s="817"/>
      <c r="BD112" s="817"/>
      <c r="BE112" s="817"/>
      <c r="BF112" s="817"/>
      <c r="BG112" s="817"/>
      <c r="BH112" s="817"/>
      <c r="BI112" s="817"/>
      <c r="BJ112" s="817"/>
      <c r="BK112" s="817"/>
      <c r="BL112" s="817"/>
      <c r="BM112" s="817"/>
      <c r="BN112" s="817"/>
      <c r="BO112" s="817"/>
      <c r="BP112" s="818"/>
      <c r="BQ112" s="881">
        <v>5464282</v>
      </c>
      <c r="BR112" s="882"/>
      <c r="BS112" s="882"/>
      <c r="BT112" s="882"/>
      <c r="BU112" s="882"/>
      <c r="BV112" s="882">
        <v>5049815</v>
      </c>
      <c r="BW112" s="882"/>
      <c r="BX112" s="882"/>
      <c r="BY112" s="882"/>
      <c r="BZ112" s="882"/>
      <c r="CA112" s="882">
        <v>4609981</v>
      </c>
      <c r="CB112" s="882"/>
      <c r="CC112" s="882"/>
      <c r="CD112" s="882"/>
      <c r="CE112" s="882"/>
      <c r="CF112" s="940">
        <v>54.7</v>
      </c>
      <c r="CG112" s="941"/>
      <c r="CH112" s="941"/>
      <c r="CI112" s="941"/>
      <c r="CJ112" s="941"/>
      <c r="CK112" s="992"/>
      <c r="CL112" s="886"/>
      <c r="CM112" s="880" t="s">
        <v>426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414</v>
      </c>
      <c r="DH112" s="882"/>
      <c r="DI112" s="882"/>
      <c r="DJ112" s="882"/>
      <c r="DK112" s="882"/>
      <c r="DL112" s="882" t="s">
        <v>418</v>
      </c>
      <c r="DM112" s="882"/>
      <c r="DN112" s="882"/>
      <c r="DO112" s="882"/>
      <c r="DP112" s="882"/>
      <c r="DQ112" s="882" t="s">
        <v>427</v>
      </c>
      <c r="DR112" s="882"/>
      <c r="DS112" s="882"/>
      <c r="DT112" s="882"/>
      <c r="DU112" s="882"/>
      <c r="DV112" s="859" t="s">
        <v>418</v>
      </c>
      <c r="DW112" s="859"/>
      <c r="DX112" s="859"/>
      <c r="DY112" s="859"/>
      <c r="DZ112" s="860"/>
    </row>
    <row r="113" spans="1:130" s="226" customFormat="1" ht="26.25" customHeight="1">
      <c r="A113" s="979"/>
      <c r="B113" s="980"/>
      <c r="C113" s="817" t="s">
        <v>428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404102</v>
      </c>
      <c r="AB113" s="984"/>
      <c r="AC113" s="984"/>
      <c r="AD113" s="984"/>
      <c r="AE113" s="985"/>
      <c r="AF113" s="986">
        <v>372341</v>
      </c>
      <c r="AG113" s="984"/>
      <c r="AH113" s="984"/>
      <c r="AI113" s="984"/>
      <c r="AJ113" s="985"/>
      <c r="AK113" s="986">
        <v>332535</v>
      </c>
      <c r="AL113" s="984"/>
      <c r="AM113" s="984"/>
      <c r="AN113" s="984"/>
      <c r="AO113" s="985"/>
      <c r="AP113" s="987">
        <v>3.9</v>
      </c>
      <c r="AQ113" s="988"/>
      <c r="AR113" s="988"/>
      <c r="AS113" s="988"/>
      <c r="AT113" s="989"/>
      <c r="AU113" s="997"/>
      <c r="AV113" s="998"/>
      <c r="AW113" s="998"/>
      <c r="AX113" s="998"/>
      <c r="AY113" s="998"/>
      <c r="AZ113" s="880" t="s">
        <v>429</v>
      </c>
      <c r="BA113" s="817"/>
      <c r="BB113" s="817"/>
      <c r="BC113" s="817"/>
      <c r="BD113" s="817"/>
      <c r="BE113" s="817"/>
      <c r="BF113" s="817"/>
      <c r="BG113" s="817"/>
      <c r="BH113" s="817"/>
      <c r="BI113" s="817"/>
      <c r="BJ113" s="817"/>
      <c r="BK113" s="817"/>
      <c r="BL113" s="817"/>
      <c r="BM113" s="817"/>
      <c r="BN113" s="817"/>
      <c r="BO113" s="817"/>
      <c r="BP113" s="818"/>
      <c r="BQ113" s="881">
        <v>417867</v>
      </c>
      <c r="BR113" s="882"/>
      <c r="BS113" s="882"/>
      <c r="BT113" s="882"/>
      <c r="BU113" s="882"/>
      <c r="BV113" s="882">
        <v>336773</v>
      </c>
      <c r="BW113" s="882"/>
      <c r="BX113" s="882"/>
      <c r="BY113" s="882"/>
      <c r="BZ113" s="882"/>
      <c r="CA113" s="882">
        <v>270942</v>
      </c>
      <c r="CB113" s="882"/>
      <c r="CC113" s="882"/>
      <c r="CD113" s="882"/>
      <c r="CE113" s="882"/>
      <c r="CF113" s="940">
        <v>3.2</v>
      </c>
      <c r="CG113" s="941"/>
      <c r="CH113" s="941"/>
      <c r="CI113" s="941"/>
      <c r="CJ113" s="941"/>
      <c r="CK113" s="992"/>
      <c r="CL113" s="886"/>
      <c r="CM113" s="880" t="s">
        <v>430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414</v>
      </c>
      <c r="DH113" s="845"/>
      <c r="DI113" s="845"/>
      <c r="DJ113" s="845"/>
      <c r="DK113" s="846"/>
      <c r="DL113" s="847" t="s">
        <v>414</v>
      </c>
      <c r="DM113" s="845"/>
      <c r="DN113" s="845"/>
      <c r="DO113" s="845"/>
      <c r="DP113" s="846"/>
      <c r="DQ113" s="847" t="s">
        <v>414</v>
      </c>
      <c r="DR113" s="845"/>
      <c r="DS113" s="845"/>
      <c r="DT113" s="845"/>
      <c r="DU113" s="846"/>
      <c r="DV113" s="889" t="s">
        <v>421</v>
      </c>
      <c r="DW113" s="890"/>
      <c r="DX113" s="890"/>
      <c r="DY113" s="890"/>
      <c r="DZ113" s="891"/>
    </row>
    <row r="114" spans="1:130" s="226" customFormat="1" ht="26.25" customHeight="1">
      <c r="A114" s="979"/>
      <c r="B114" s="980"/>
      <c r="C114" s="817" t="s">
        <v>431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1158</v>
      </c>
      <c r="AB114" s="845"/>
      <c r="AC114" s="845"/>
      <c r="AD114" s="845"/>
      <c r="AE114" s="846"/>
      <c r="AF114" s="847">
        <v>999</v>
      </c>
      <c r="AG114" s="845"/>
      <c r="AH114" s="845"/>
      <c r="AI114" s="845"/>
      <c r="AJ114" s="846"/>
      <c r="AK114" s="847" t="s">
        <v>421</v>
      </c>
      <c r="AL114" s="845"/>
      <c r="AM114" s="845"/>
      <c r="AN114" s="845"/>
      <c r="AO114" s="846"/>
      <c r="AP114" s="889" t="s">
        <v>414</v>
      </c>
      <c r="AQ114" s="890"/>
      <c r="AR114" s="890"/>
      <c r="AS114" s="890"/>
      <c r="AT114" s="891"/>
      <c r="AU114" s="997"/>
      <c r="AV114" s="998"/>
      <c r="AW114" s="998"/>
      <c r="AX114" s="998"/>
      <c r="AY114" s="998"/>
      <c r="AZ114" s="880" t="s">
        <v>432</v>
      </c>
      <c r="BA114" s="817"/>
      <c r="BB114" s="817"/>
      <c r="BC114" s="817"/>
      <c r="BD114" s="817"/>
      <c r="BE114" s="817"/>
      <c r="BF114" s="817"/>
      <c r="BG114" s="817"/>
      <c r="BH114" s="817"/>
      <c r="BI114" s="817"/>
      <c r="BJ114" s="817"/>
      <c r="BK114" s="817"/>
      <c r="BL114" s="817"/>
      <c r="BM114" s="817"/>
      <c r="BN114" s="817"/>
      <c r="BO114" s="817"/>
      <c r="BP114" s="818"/>
      <c r="BQ114" s="881">
        <v>796894</v>
      </c>
      <c r="BR114" s="882"/>
      <c r="BS114" s="882"/>
      <c r="BT114" s="882"/>
      <c r="BU114" s="882"/>
      <c r="BV114" s="882">
        <v>668958</v>
      </c>
      <c r="BW114" s="882"/>
      <c r="BX114" s="882"/>
      <c r="BY114" s="882"/>
      <c r="BZ114" s="882"/>
      <c r="CA114" s="882">
        <v>537684</v>
      </c>
      <c r="CB114" s="882"/>
      <c r="CC114" s="882"/>
      <c r="CD114" s="882"/>
      <c r="CE114" s="882"/>
      <c r="CF114" s="940">
        <v>6.4</v>
      </c>
      <c r="CG114" s="941"/>
      <c r="CH114" s="941"/>
      <c r="CI114" s="941"/>
      <c r="CJ114" s="941"/>
      <c r="CK114" s="992"/>
      <c r="CL114" s="886"/>
      <c r="CM114" s="880" t="s">
        <v>433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414</v>
      </c>
      <c r="DH114" s="845"/>
      <c r="DI114" s="845"/>
      <c r="DJ114" s="845"/>
      <c r="DK114" s="846"/>
      <c r="DL114" s="847" t="s">
        <v>420</v>
      </c>
      <c r="DM114" s="845"/>
      <c r="DN114" s="845"/>
      <c r="DO114" s="845"/>
      <c r="DP114" s="846"/>
      <c r="DQ114" s="847" t="s">
        <v>414</v>
      </c>
      <c r="DR114" s="845"/>
      <c r="DS114" s="845"/>
      <c r="DT114" s="845"/>
      <c r="DU114" s="846"/>
      <c r="DV114" s="889" t="s">
        <v>414</v>
      </c>
      <c r="DW114" s="890"/>
      <c r="DX114" s="890"/>
      <c r="DY114" s="890"/>
      <c r="DZ114" s="891"/>
    </row>
    <row r="115" spans="1:130" s="226" customFormat="1" ht="26.25" customHeight="1">
      <c r="A115" s="979"/>
      <c r="B115" s="980"/>
      <c r="C115" s="817" t="s">
        <v>434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101099</v>
      </c>
      <c r="AB115" s="984"/>
      <c r="AC115" s="984"/>
      <c r="AD115" s="984"/>
      <c r="AE115" s="985"/>
      <c r="AF115" s="986">
        <v>100005</v>
      </c>
      <c r="AG115" s="984"/>
      <c r="AH115" s="984"/>
      <c r="AI115" s="984"/>
      <c r="AJ115" s="985"/>
      <c r="AK115" s="986">
        <v>81675</v>
      </c>
      <c r="AL115" s="984"/>
      <c r="AM115" s="984"/>
      <c r="AN115" s="984"/>
      <c r="AO115" s="985"/>
      <c r="AP115" s="987">
        <v>1</v>
      </c>
      <c r="AQ115" s="988"/>
      <c r="AR115" s="988"/>
      <c r="AS115" s="988"/>
      <c r="AT115" s="989"/>
      <c r="AU115" s="997"/>
      <c r="AV115" s="998"/>
      <c r="AW115" s="998"/>
      <c r="AX115" s="998"/>
      <c r="AY115" s="998"/>
      <c r="AZ115" s="880" t="s">
        <v>435</v>
      </c>
      <c r="BA115" s="817"/>
      <c r="BB115" s="817"/>
      <c r="BC115" s="817"/>
      <c r="BD115" s="817"/>
      <c r="BE115" s="817"/>
      <c r="BF115" s="817"/>
      <c r="BG115" s="817"/>
      <c r="BH115" s="817"/>
      <c r="BI115" s="817"/>
      <c r="BJ115" s="817"/>
      <c r="BK115" s="817"/>
      <c r="BL115" s="817"/>
      <c r="BM115" s="817"/>
      <c r="BN115" s="817"/>
      <c r="BO115" s="817"/>
      <c r="BP115" s="818"/>
      <c r="BQ115" s="881" t="s">
        <v>418</v>
      </c>
      <c r="BR115" s="882"/>
      <c r="BS115" s="882"/>
      <c r="BT115" s="882"/>
      <c r="BU115" s="882"/>
      <c r="BV115" s="882" t="s">
        <v>414</v>
      </c>
      <c r="BW115" s="882"/>
      <c r="BX115" s="882"/>
      <c r="BY115" s="882"/>
      <c r="BZ115" s="882"/>
      <c r="CA115" s="882" t="s">
        <v>424</v>
      </c>
      <c r="CB115" s="882"/>
      <c r="CC115" s="882"/>
      <c r="CD115" s="882"/>
      <c r="CE115" s="882"/>
      <c r="CF115" s="940" t="s">
        <v>414</v>
      </c>
      <c r="CG115" s="941"/>
      <c r="CH115" s="941"/>
      <c r="CI115" s="941"/>
      <c r="CJ115" s="941"/>
      <c r="CK115" s="992"/>
      <c r="CL115" s="886"/>
      <c r="CM115" s="880" t="s">
        <v>436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437</v>
      </c>
      <c r="DH115" s="845"/>
      <c r="DI115" s="845"/>
      <c r="DJ115" s="845"/>
      <c r="DK115" s="846"/>
      <c r="DL115" s="847" t="s">
        <v>414</v>
      </c>
      <c r="DM115" s="845"/>
      <c r="DN115" s="845"/>
      <c r="DO115" s="845"/>
      <c r="DP115" s="846"/>
      <c r="DQ115" s="847" t="s">
        <v>414</v>
      </c>
      <c r="DR115" s="845"/>
      <c r="DS115" s="845"/>
      <c r="DT115" s="845"/>
      <c r="DU115" s="846"/>
      <c r="DV115" s="889" t="s">
        <v>421</v>
      </c>
      <c r="DW115" s="890"/>
      <c r="DX115" s="890"/>
      <c r="DY115" s="890"/>
      <c r="DZ115" s="891"/>
    </row>
    <row r="116" spans="1:130" s="226" customFormat="1" ht="26.25" customHeight="1">
      <c r="A116" s="981"/>
      <c r="B116" s="982"/>
      <c r="C116" s="904" t="s">
        <v>438</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417</v>
      </c>
      <c r="AB116" s="845"/>
      <c r="AC116" s="845"/>
      <c r="AD116" s="845"/>
      <c r="AE116" s="846"/>
      <c r="AF116" s="847" t="s">
        <v>418</v>
      </c>
      <c r="AG116" s="845"/>
      <c r="AH116" s="845"/>
      <c r="AI116" s="845"/>
      <c r="AJ116" s="846"/>
      <c r="AK116" s="847" t="s">
        <v>414</v>
      </c>
      <c r="AL116" s="845"/>
      <c r="AM116" s="845"/>
      <c r="AN116" s="845"/>
      <c r="AO116" s="846"/>
      <c r="AP116" s="889" t="s">
        <v>414</v>
      </c>
      <c r="AQ116" s="890"/>
      <c r="AR116" s="890"/>
      <c r="AS116" s="890"/>
      <c r="AT116" s="891"/>
      <c r="AU116" s="997"/>
      <c r="AV116" s="998"/>
      <c r="AW116" s="998"/>
      <c r="AX116" s="998"/>
      <c r="AY116" s="998"/>
      <c r="AZ116" s="974" t="s">
        <v>439</v>
      </c>
      <c r="BA116" s="975"/>
      <c r="BB116" s="975"/>
      <c r="BC116" s="975"/>
      <c r="BD116" s="975"/>
      <c r="BE116" s="975"/>
      <c r="BF116" s="975"/>
      <c r="BG116" s="975"/>
      <c r="BH116" s="975"/>
      <c r="BI116" s="975"/>
      <c r="BJ116" s="975"/>
      <c r="BK116" s="975"/>
      <c r="BL116" s="975"/>
      <c r="BM116" s="975"/>
      <c r="BN116" s="975"/>
      <c r="BO116" s="975"/>
      <c r="BP116" s="976"/>
      <c r="BQ116" s="881" t="s">
        <v>414</v>
      </c>
      <c r="BR116" s="882"/>
      <c r="BS116" s="882"/>
      <c r="BT116" s="882"/>
      <c r="BU116" s="882"/>
      <c r="BV116" s="882" t="s">
        <v>418</v>
      </c>
      <c r="BW116" s="882"/>
      <c r="BX116" s="882"/>
      <c r="BY116" s="882"/>
      <c r="BZ116" s="882"/>
      <c r="CA116" s="882" t="s">
        <v>414</v>
      </c>
      <c r="CB116" s="882"/>
      <c r="CC116" s="882"/>
      <c r="CD116" s="882"/>
      <c r="CE116" s="882"/>
      <c r="CF116" s="940" t="s">
        <v>420</v>
      </c>
      <c r="CG116" s="941"/>
      <c r="CH116" s="941"/>
      <c r="CI116" s="941"/>
      <c r="CJ116" s="941"/>
      <c r="CK116" s="992"/>
      <c r="CL116" s="886"/>
      <c r="CM116" s="880" t="s">
        <v>440</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420</v>
      </c>
      <c r="DH116" s="845"/>
      <c r="DI116" s="845"/>
      <c r="DJ116" s="845"/>
      <c r="DK116" s="846"/>
      <c r="DL116" s="847" t="s">
        <v>421</v>
      </c>
      <c r="DM116" s="845"/>
      <c r="DN116" s="845"/>
      <c r="DO116" s="845"/>
      <c r="DP116" s="846"/>
      <c r="DQ116" s="847" t="s">
        <v>418</v>
      </c>
      <c r="DR116" s="845"/>
      <c r="DS116" s="845"/>
      <c r="DT116" s="845"/>
      <c r="DU116" s="846"/>
      <c r="DV116" s="889" t="s">
        <v>424</v>
      </c>
      <c r="DW116" s="890"/>
      <c r="DX116" s="890"/>
      <c r="DY116" s="890"/>
      <c r="DZ116" s="891"/>
    </row>
    <row r="117" spans="1:130" s="226" customFormat="1" ht="26.25" customHeight="1">
      <c r="A117" s="960" t="s">
        <v>192</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441</v>
      </c>
      <c r="Z117" s="962"/>
      <c r="AA117" s="967">
        <v>1618763</v>
      </c>
      <c r="AB117" s="968"/>
      <c r="AC117" s="968"/>
      <c r="AD117" s="968"/>
      <c r="AE117" s="969"/>
      <c r="AF117" s="970">
        <v>1600131</v>
      </c>
      <c r="AG117" s="968"/>
      <c r="AH117" s="968"/>
      <c r="AI117" s="968"/>
      <c r="AJ117" s="969"/>
      <c r="AK117" s="970">
        <v>1579052</v>
      </c>
      <c r="AL117" s="968"/>
      <c r="AM117" s="968"/>
      <c r="AN117" s="968"/>
      <c r="AO117" s="969"/>
      <c r="AP117" s="971"/>
      <c r="AQ117" s="972"/>
      <c r="AR117" s="972"/>
      <c r="AS117" s="972"/>
      <c r="AT117" s="973"/>
      <c r="AU117" s="997"/>
      <c r="AV117" s="998"/>
      <c r="AW117" s="998"/>
      <c r="AX117" s="998"/>
      <c r="AY117" s="998"/>
      <c r="AZ117" s="928" t="s">
        <v>442</v>
      </c>
      <c r="BA117" s="929"/>
      <c r="BB117" s="929"/>
      <c r="BC117" s="929"/>
      <c r="BD117" s="929"/>
      <c r="BE117" s="929"/>
      <c r="BF117" s="929"/>
      <c r="BG117" s="929"/>
      <c r="BH117" s="929"/>
      <c r="BI117" s="929"/>
      <c r="BJ117" s="929"/>
      <c r="BK117" s="929"/>
      <c r="BL117" s="929"/>
      <c r="BM117" s="929"/>
      <c r="BN117" s="929"/>
      <c r="BO117" s="929"/>
      <c r="BP117" s="930"/>
      <c r="BQ117" s="881" t="s">
        <v>414</v>
      </c>
      <c r="BR117" s="882"/>
      <c r="BS117" s="882"/>
      <c r="BT117" s="882"/>
      <c r="BU117" s="882"/>
      <c r="BV117" s="882" t="s">
        <v>418</v>
      </c>
      <c r="BW117" s="882"/>
      <c r="BX117" s="882"/>
      <c r="BY117" s="882"/>
      <c r="BZ117" s="882"/>
      <c r="CA117" s="882" t="s">
        <v>414</v>
      </c>
      <c r="CB117" s="882"/>
      <c r="CC117" s="882"/>
      <c r="CD117" s="882"/>
      <c r="CE117" s="882"/>
      <c r="CF117" s="940" t="s">
        <v>420</v>
      </c>
      <c r="CG117" s="941"/>
      <c r="CH117" s="941"/>
      <c r="CI117" s="941"/>
      <c r="CJ117" s="941"/>
      <c r="CK117" s="992"/>
      <c r="CL117" s="886"/>
      <c r="CM117" s="880" t="s">
        <v>443</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414</v>
      </c>
      <c r="DH117" s="845"/>
      <c r="DI117" s="845"/>
      <c r="DJ117" s="845"/>
      <c r="DK117" s="846"/>
      <c r="DL117" s="847" t="s">
        <v>418</v>
      </c>
      <c r="DM117" s="845"/>
      <c r="DN117" s="845"/>
      <c r="DO117" s="845"/>
      <c r="DP117" s="846"/>
      <c r="DQ117" s="847" t="s">
        <v>427</v>
      </c>
      <c r="DR117" s="845"/>
      <c r="DS117" s="845"/>
      <c r="DT117" s="845"/>
      <c r="DU117" s="846"/>
      <c r="DV117" s="889" t="s">
        <v>418</v>
      </c>
      <c r="DW117" s="890"/>
      <c r="DX117" s="890"/>
      <c r="DY117" s="890"/>
      <c r="DZ117" s="891"/>
    </row>
    <row r="118" spans="1:130" s="226" customFormat="1" ht="26.25" customHeight="1">
      <c r="A118" s="960" t="s">
        <v>408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405</v>
      </c>
      <c r="AB118" s="961"/>
      <c r="AC118" s="961"/>
      <c r="AD118" s="961"/>
      <c r="AE118" s="962"/>
      <c r="AF118" s="963" t="s">
        <v>406</v>
      </c>
      <c r="AG118" s="961"/>
      <c r="AH118" s="961"/>
      <c r="AI118" s="961"/>
      <c r="AJ118" s="962"/>
      <c r="AK118" s="963" t="s">
        <v>290</v>
      </c>
      <c r="AL118" s="961"/>
      <c r="AM118" s="961"/>
      <c r="AN118" s="961"/>
      <c r="AO118" s="962"/>
      <c r="AP118" s="964" t="s">
        <v>407</v>
      </c>
      <c r="AQ118" s="965"/>
      <c r="AR118" s="965"/>
      <c r="AS118" s="965"/>
      <c r="AT118" s="966"/>
      <c r="AU118" s="997"/>
      <c r="AV118" s="998"/>
      <c r="AW118" s="998"/>
      <c r="AX118" s="998"/>
      <c r="AY118" s="998"/>
      <c r="AZ118" s="903" t="s">
        <v>444</v>
      </c>
      <c r="BA118" s="904"/>
      <c r="BB118" s="904"/>
      <c r="BC118" s="904"/>
      <c r="BD118" s="904"/>
      <c r="BE118" s="904"/>
      <c r="BF118" s="904"/>
      <c r="BG118" s="904"/>
      <c r="BH118" s="904"/>
      <c r="BI118" s="904"/>
      <c r="BJ118" s="904"/>
      <c r="BK118" s="904"/>
      <c r="BL118" s="904"/>
      <c r="BM118" s="904"/>
      <c r="BN118" s="904"/>
      <c r="BO118" s="904"/>
      <c r="BP118" s="905"/>
      <c r="BQ118" s="944" t="s">
        <v>421</v>
      </c>
      <c r="BR118" s="910"/>
      <c r="BS118" s="910"/>
      <c r="BT118" s="910"/>
      <c r="BU118" s="910"/>
      <c r="BV118" s="910" t="s">
        <v>414</v>
      </c>
      <c r="BW118" s="910"/>
      <c r="BX118" s="910"/>
      <c r="BY118" s="910"/>
      <c r="BZ118" s="910"/>
      <c r="CA118" s="910" t="s">
        <v>421</v>
      </c>
      <c r="CB118" s="910"/>
      <c r="CC118" s="910"/>
      <c r="CD118" s="910"/>
      <c r="CE118" s="910"/>
      <c r="CF118" s="940" t="s">
        <v>418</v>
      </c>
      <c r="CG118" s="941"/>
      <c r="CH118" s="941"/>
      <c r="CI118" s="941"/>
      <c r="CJ118" s="941"/>
      <c r="CK118" s="992"/>
      <c r="CL118" s="886"/>
      <c r="CM118" s="880" t="s">
        <v>445</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414</v>
      </c>
      <c r="DH118" s="845"/>
      <c r="DI118" s="845"/>
      <c r="DJ118" s="845"/>
      <c r="DK118" s="846"/>
      <c r="DL118" s="847" t="s">
        <v>420</v>
      </c>
      <c r="DM118" s="845"/>
      <c r="DN118" s="845"/>
      <c r="DO118" s="845"/>
      <c r="DP118" s="846"/>
      <c r="DQ118" s="847" t="s">
        <v>418</v>
      </c>
      <c r="DR118" s="845"/>
      <c r="DS118" s="845"/>
      <c r="DT118" s="845"/>
      <c r="DU118" s="846"/>
      <c r="DV118" s="889" t="s">
        <v>414</v>
      </c>
      <c r="DW118" s="890"/>
      <c r="DX118" s="890"/>
      <c r="DY118" s="890"/>
      <c r="DZ118" s="891"/>
    </row>
    <row r="119" spans="1:130" s="226" customFormat="1" ht="26.25" customHeight="1">
      <c r="A119" s="883" t="s">
        <v>411</v>
      </c>
      <c r="B119" s="884"/>
      <c r="C119" s="925" t="s">
        <v>412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414</v>
      </c>
      <c r="AB119" s="954"/>
      <c r="AC119" s="954"/>
      <c r="AD119" s="954"/>
      <c r="AE119" s="955"/>
      <c r="AF119" s="956" t="s">
        <v>414</v>
      </c>
      <c r="AG119" s="954"/>
      <c r="AH119" s="954"/>
      <c r="AI119" s="954"/>
      <c r="AJ119" s="955"/>
      <c r="AK119" s="956" t="s">
        <v>427</v>
      </c>
      <c r="AL119" s="954"/>
      <c r="AM119" s="954"/>
      <c r="AN119" s="954"/>
      <c r="AO119" s="955"/>
      <c r="AP119" s="957" t="s">
        <v>414</v>
      </c>
      <c r="AQ119" s="958"/>
      <c r="AR119" s="958"/>
      <c r="AS119" s="958"/>
      <c r="AT119" s="959"/>
      <c r="AU119" s="999"/>
      <c r="AV119" s="1000"/>
      <c r="AW119" s="1000"/>
      <c r="AX119" s="1000"/>
      <c r="AY119" s="1000"/>
      <c r="AZ119" s="247" t="s">
        <v>192</v>
      </c>
      <c r="BA119" s="247"/>
      <c r="BB119" s="247"/>
      <c r="BC119" s="247"/>
      <c r="BD119" s="247"/>
      <c r="BE119" s="247"/>
      <c r="BF119" s="247"/>
      <c r="BG119" s="247"/>
      <c r="BH119" s="247"/>
      <c r="BI119" s="247"/>
      <c r="BJ119" s="247"/>
      <c r="BK119" s="247"/>
      <c r="BL119" s="247"/>
      <c r="BM119" s="247"/>
      <c r="BN119" s="247"/>
      <c r="BO119" s="942" t="s">
        <v>446</v>
      </c>
      <c r="BP119" s="943"/>
      <c r="BQ119" s="944">
        <v>17868043</v>
      </c>
      <c r="BR119" s="910"/>
      <c r="BS119" s="910"/>
      <c r="BT119" s="910"/>
      <c r="BU119" s="910"/>
      <c r="BV119" s="910">
        <v>16857255</v>
      </c>
      <c r="BW119" s="910"/>
      <c r="BX119" s="910"/>
      <c r="BY119" s="910"/>
      <c r="BZ119" s="910"/>
      <c r="CA119" s="910">
        <v>15715452</v>
      </c>
      <c r="CB119" s="910"/>
      <c r="CC119" s="910"/>
      <c r="CD119" s="910"/>
      <c r="CE119" s="910"/>
      <c r="CF119" s="813"/>
      <c r="CG119" s="814"/>
      <c r="CH119" s="814"/>
      <c r="CI119" s="814"/>
      <c r="CJ119" s="899"/>
      <c r="CK119" s="993"/>
      <c r="CL119" s="888"/>
      <c r="CM119" s="903" t="s">
        <v>447</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414</v>
      </c>
      <c r="DH119" s="829"/>
      <c r="DI119" s="829"/>
      <c r="DJ119" s="829"/>
      <c r="DK119" s="830"/>
      <c r="DL119" s="831" t="s">
        <v>420</v>
      </c>
      <c r="DM119" s="829"/>
      <c r="DN119" s="829"/>
      <c r="DO119" s="829"/>
      <c r="DP119" s="830"/>
      <c r="DQ119" s="831" t="s">
        <v>414</v>
      </c>
      <c r="DR119" s="829"/>
      <c r="DS119" s="829"/>
      <c r="DT119" s="829"/>
      <c r="DU119" s="830"/>
      <c r="DV119" s="913" t="s">
        <v>420</v>
      </c>
      <c r="DW119" s="914"/>
      <c r="DX119" s="914"/>
      <c r="DY119" s="914"/>
      <c r="DZ119" s="915"/>
    </row>
    <row r="120" spans="1:130" s="226" customFormat="1" ht="26.25" customHeight="1">
      <c r="A120" s="885"/>
      <c r="B120" s="886"/>
      <c r="C120" s="880" t="s">
        <v>419</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414</v>
      </c>
      <c r="AB120" s="845"/>
      <c r="AC120" s="845"/>
      <c r="AD120" s="845"/>
      <c r="AE120" s="846"/>
      <c r="AF120" s="847" t="s">
        <v>414</v>
      </c>
      <c r="AG120" s="845"/>
      <c r="AH120" s="845"/>
      <c r="AI120" s="845"/>
      <c r="AJ120" s="846"/>
      <c r="AK120" s="847" t="s">
        <v>427</v>
      </c>
      <c r="AL120" s="845"/>
      <c r="AM120" s="845"/>
      <c r="AN120" s="845"/>
      <c r="AO120" s="846"/>
      <c r="AP120" s="889" t="s">
        <v>448</v>
      </c>
      <c r="AQ120" s="890"/>
      <c r="AR120" s="890"/>
      <c r="AS120" s="890"/>
      <c r="AT120" s="891"/>
      <c r="AU120" s="945" t="s">
        <v>449</v>
      </c>
      <c r="AV120" s="946"/>
      <c r="AW120" s="946"/>
      <c r="AX120" s="946"/>
      <c r="AY120" s="947"/>
      <c r="AZ120" s="925" t="s">
        <v>450</v>
      </c>
      <c r="BA120" s="873"/>
      <c r="BB120" s="873"/>
      <c r="BC120" s="873"/>
      <c r="BD120" s="873"/>
      <c r="BE120" s="873"/>
      <c r="BF120" s="873"/>
      <c r="BG120" s="873"/>
      <c r="BH120" s="873"/>
      <c r="BI120" s="873"/>
      <c r="BJ120" s="873"/>
      <c r="BK120" s="873"/>
      <c r="BL120" s="873"/>
      <c r="BM120" s="873"/>
      <c r="BN120" s="873"/>
      <c r="BO120" s="873"/>
      <c r="BP120" s="874"/>
      <c r="BQ120" s="926">
        <v>6091623</v>
      </c>
      <c r="BR120" s="907"/>
      <c r="BS120" s="907"/>
      <c r="BT120" s="907"/>
      <c r="BU120" s="907"/>
      <c r="BV120" s="907">
        <v>6128459</v>
      </c>
      <c r="BW120" s="907"/>
      <c r="BX120" s="907"/>
      <c r="BY120" s="907"/>
      <c r="BZ120" s="907"/>
      <c r="CA120" s="907">
        <v>6898194</v>
      </c>
      <c r="CB120" s="907"/>
      <c r="CC120" s="907"/>
      <c r="CD120" s="907"/>
      <c r="CE120" s="907"/>
      <c r="CF120" s="931">
        <v>81.8</v>
      </c>
      <c r="CG120" s="932"/>
      <c r="CH120" s="932"/>
      <c r="CI120" s="932"/>
      <c r="CJ120" s="932"/>
      <c r="CK120" s="933" t="s">
        <v>451</v>
      </c>
      <c r="CL120" s="917"/>
      <c r="CM120" s="917"/>
      <c r="CN120" s="917"/>
      <c r="CO120" s="918"/>
      <c r="CP120" s="937" t="s">
        <v>452</v>
      </c>
      <c r="CQ120" s="938"/>
      <c r="CR120" s="938"/>
      <c r="CS120" s="938"/>
      <c r="CT120" s="938"/>
      <c r="CU120" s="938"/>
      <c r="CV120" s="938"/>
      <c r="CW120" s="938"/>
      <c r="CX120" s="938"/>
      <c r="CY120" s="938"/>
      <c r="CZ120" s="938"/>
      <c r="DA120" s="938"/>
      <c r="DB120" s="938"/>
      <c r="DC120" s="938"/>
      <c r="DD120" s="938"/>
      <c r="DE120" s="938"/>
      <c r="DF120" s="939"/>
      <c r="DG120" s="926">
        <v>5461251</v>
      </c>
      <c r="DH120" s="907"/>
      <c r="DI120" s="907"/>
      <c r="DJ120" s="907"/>
      <c r="DK120" s="907"/>
      <c r="DL120" s="907">
        <v>5047114</v>
      </c>
      <c r="DM120" s="907"/>
      <c r="DN120" s="907"/>
      <c r="DO120" s="907"/>
      <c r="DP120" s="907"/>
      <c r="DQ120" s="907">
        <v>4607607</v>
      </c>
      <c r="DR120" s="907"/>
      <c r="DS120" s="907"/>
      <c r="DT120" s="907"/>
      <c r="DU120" s="907"/>
      <c r="DV120" s="908">
        <v>54.6</v>
      </c>
      <c r="DW120" s="908"/>
      <c r="DX120" s="908"/>
      <c r="DY120" s="908"/>
      <c r="DZ120" s="909"/>
    </row>
    <row r="121" spans="1:130" s="226" customFormat="1" ht="26.25" customHeight="1">
      <c r="A121" s="885"/>
      <c r="B121" s="886"/>
      <c r="C121" s="928" t="s">
        <v>453</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414</v>
      </c>
      <c r="AB121" s="845"/>
      <c r="AC121" s="845"/>
      <c r="AD121" s="845"/>
      <c r="AE121" s="846"/>
      <c r="AF121" s="847" t="s">
        <v>414</v>
      </c>
      <c r="AG121" s="845"/>
      <c r="AH121" s="845"/>
      <c r="AI121" s="845"/>
      <c r="AJ121" s="846"/>
      <c r="AK121" s="847" t="s">
        <v>414</v>
      </c>
      <c r="AL121" s="845"/>
      <c r="AM121" s="845"/>
      <c r="AN121" s="845"/>
      <c r="AO121" s="846"/>
      <c r="AP121" s="889" t="s">
        <v>414</v>
      </c>
      <c r="AQ121" s="890"/>
      <c r="AR121" s="890"/>
      <c r="AS121" s="890"/>
      <c r="AT121" s="891"/>
      <c r="AU121" s="948"/>
      <c r="AV121" s="949"/>
      <c r="AW121" s="949"/>
      <c r="AX121" s="949"/>
      <c r="AY121" s="950"/>
      <c r="AZ121" s="880" t="s">
        <v>454</v>
      </c>
      <c r="BA121" s="817"/>
      <c r="BB121" s="817"/>
      <c r="BC121" s="817"/>
      <c r="BD121" s="817"/>
      <c r="BE121" s="817"/>
      <c r="BF121" s="817"/>
      <c r="BG121" s="817"/>
      <c r="BH121" s="817"/>
      <c r="BI121" s="817"/>
      <c r="BJ121" s="817"/>
      <c r="BK121" s="817"/>
      <c r="BL121" s="817"/>
      <c r="BM121" s="817"/>
      <c r="BN121" s="817"/>
      <c r="BO121" s="817"/>
      <c r="BP121" s="818"/>
      <c r="BQ121" s="881">
        <v>1089</v>
      </c>
      <c r="BR121" s="882"/>
      <c r="BS121" s="882"/>
      <c r="BT121" s="882"/>
      <c r="BU121" s="882"/>
      <c r="BV121" s="882">
        <v>1059</v>
      </c>
      <c r="BW121" s="882"/>
      <c r="BX121" s="882"/>
      <c r="BY121" s="882"/>
      <c r="BZ121" s="882"/>
      <c r="CA121" s="882">
        <v>917</v>
      </c>
      <c r="CB121" s="882"/>
      <c r="CC121" s="882"/>
      <c r="CD121" s="882"/>
      <c r="CE121" s="882"/>
      <c r="CF121" s="940">
        <v>0</v>
      </c>
      <c r="CG121" s="941"/>
      <c r="CH121" s="941"/>
      <c r="CI121" s="941"/>
      <c r="CJ121" s="941"/>
      <c r="CK121" s="934"/>
      <c r="CL121" s="920"/>
      <c r="CM121" s="920"/>
      <c r="CN121" s="920"/>
      <c r="CO121" s="921"/>
      <c r="CP121" s="900" t="s">
        <v>380</v>
      </c>
      <c r="CQ121" s="901"/>
      <c r="CR121" s="901"/>
      <c r="CS121" s="901"/>
      <c r="CT121" s="901"/>
      <c r="CU121" s="901"/>
      <c r="CV121" s="901"/>
      <c r="CW121" s="901"/>
      <c r="CX121" s="901"/>
      <c r="CY121" s="901"/>
      <c r="CZ121" s="901"/>
      <c r="DA121" s="901"/>
      <c r="DB121" s="901"/>
      <c r="DC121" s="901"/>
      <c r="DD121" s="901"/>
      <c r="DE121" s="901"/>
      <c r="DF121" s="902"/>
      <c r="DG121" s="881">
        <v>3031</v>
      </c>
      <c r="DH121" s="882"/>
      <c r="DI121" s="882"/>
      <c r="DJ121" s="882"/>
      <c r="DK121" s="882"/>
      <c r="DL121" s="882">
        <v>2701</v>
      </c>
      <c r="DM121" s="882"/>
      <c r="DN121" s="882"/>
      <c r="DO121" s="882"/>
      <c r="DP121" s="882"/>
      <c r="DQ121" s="882">
        <v>2374</v>
      </c>
      <c r="DR121" s="882"/>
      <c r="DS121" s="882"/>
      <c r="DT121" s="882"/>
      <c r="DU121" s="882"/>
      <c r="DV121" s="859">
        <v>0</v>
      </c>
      <c r="DW121" s="859"/>
      <c r="DX121" s="859"/>
      <c r="DY121" s="859"/>
      <c r="DZ121" s="860"/>
    </row>
    <row r="122" spans="1:130" s="226" customFormat="1" ht="26.25" customHeight="1">
      <c r="A122" s="885"/>
      <c r="B122" s="886"/>
      <c r="C122" s="880" t="s">
        <v>433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420</v>
      </c>
      <c r="AB122" s="845"/>
      <c r="AC122" s="845"/>
      <c r="AD122" s="845"/>
      <c r="AE122" s="846"/>
      <c r="AF122" s="847" t="s">
        <v>418</v>
      </c>
      <c r="AG122" s="845"/>
      <c r="AH122" s="845"/>
      <c r="AI122" s="845"/>
      <c r="AJ122" s="846"/>
      <c r="AK122" s="847" t="s">
        <v>414</v>
      </c>
      <c r="AL122" s="845"/>
      <c r="AM122" s="845"/>
      <c r="AN122" s="845"/>
      <c r="AO122" s="846"/>
      <c r="AP122" s="889" t="s">
        <v>420</v>
      </c>
      <c r="AQ122" s="890"/>
      <c r="AR122" s="890"/>
      <c r="AS122" s="890"/>
      <c r="AT122" s="891"/>
      <c r="AU122" s="948"/>
      <c r="AV122" s="949"/>
      <c r="AW122" s="949"/>
      <c r="AX122" s="949"/>
      <c r="AY122" s="950"/>
      <c r="AZ122" s="903" t="s">
        <v>455</v>
      </c>
      <c r="BA122" s="904"/>
      <c r="BB122" s="904"/>
      <c r="BC122" s="904"/>
      <c r="BD122" s="904"/>
      <c r="BE122" s="904"/>
      <c r="BF122" s="904"/>
      <c r="BG122" s="904"/>
      <c r="BH122" s="904"/>
      <c r="BI122" s="904"/>
      <c r="BJ122" s="904"/>
      <c r="BK122" s="904"/>
      <c r="BL122" s="904"/>
      <c r="BM122" s="904"/>
      <c r="BN122" s="904"/>
      <c r="BO122" s="904"/>
      <c r="BP122" s="905"/>
      <c r="BQ122" s="944">
        <v>14117177</v>
      </c>
      <c r="BR122" s="910"/>
      <c r="BS122" s="910"/>
      <c r="BT122" s="910"/>
      <c r="BU122" s="910"/>
      <c r="BV122" s="910">
        <v>13644389</v>
      </c>
      <c r="BW122" s="910"/>
      <c r="BX122" s="910"/>
      <c r="BY122" s="910"/>
      <c r="BZ122" s="910"/>
      <c r="CA122" s="910">
        <v>13165611</v>
      </c>
      <c r="CB122" s="910"/>
      <c r="CC122" s="910"/>
      <c r="CD122" s="910"/>
      <c r="CE122" s="910"/>
      <c r="CF122" s="911">
        <v>156.1</v>
      </c>
      <c r="CG122" s="912"/>
      <c r="CH122" s="912"/>
      <c r="CI122" s="912"/>
      <c r="CJ122" s="912"/>
      <c r="CK122" s="934"/>
      <c r="CL122" s="920"/>
      <c r="CM122" s="920"/>
      <c r="CN122" s="920"/>
      <c r="CO122" s="921"/>
      <c r="CP122" s="900"/>
      <c r="CQ122" s="901"/>
      <c r="CR122" s="901"/>
      <c r="CS122" s="901"/>
      <c r="CT122" s="901"/>
      <c r="CU122" s="901"/>
      <c r="CV122" s="901"/>
      <c r="CW122" s="901"/>
      <c r="CX122" s="901"/>
      <c r="CY122" s="901"/>
      <c r="CZ122" s="901"/>
      <c r="DA122" s="901"/>
      <c r="DB122" s="901"/>
      <c r="DC122" s="901"/>
      <c r="DD122" s="901"/>
      <c r="DE122" s="901"/>
      <c r="DF122" s="902"/>
      <c r="DG122" s="881"/>
      <c r="DH122" s="882"/>
      <c r="DI122" s="882"/>
      <c r="DJ122" s="882"/>
      <c r="DK122" s="882"/>
      <c r="DL122" s="882"/>
      <c r="DM122" s="882"/>
      <c r="DN122" s="882"/>
      <c r="DO122" s="882"/>
      <c r="DP122" s="882"/>
      <c r="DQ122" s="882"/>
      <c r="DR122" s="882"/>
      <c r="DS122" s="882"/>
      <c r="DT122" s="882"/>
      <c r="DU122" s="882"/>
      <c r="DV122" s="859"/>
      <c r="DW122" s="859"/>
      <c r="DX122" s="859"/>
      <c r="DY122" s="859"/>
      <c r="DZ122" s="860"/>
    </row>
    <row r="123" spans="1:130" s="226" customFormat="1" ht="26.25" customHeight="1">
      <c r="A123" s="885"/>
      <c r="B123" s="886"/>
      <c r="C123" s="880" t="s">
        <v>440</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421</v>
      </c>
      <c r="AB123" s="845"/>
      <c r="AC123" s="845"/>
      <c r="AD123" s="845"/>
      <c r="AE123" s="846"/>
      <c r="AF123" s="847" t="s">
        <v>424</v>
      </c>
      <c r="AG123" s="845"/>
      <c r="AH123" s="845"/>
      <c r="AI123" s="845"/>
      <c r="AJ123" s="846"/>
      <c r="AK123" s="847" t="s">
        <v>414</v>
      </c>
      <c r="AL123" s="845"/>
      <c r="AM123" s="845"/>
      <c r="AN123" s="845"/>
      <c r="AO123" s="846"/>
      <c r="AP123" s="889" t="s">
        <v>414</v>
      </c>
      <c r="AQ123" s="890"/>
      <c r="AR123" s="890"/>
      <c r="AS123" s="890"/>
      <c r="AT123" s="891"/>
      <c r="AU123" s="951"/>
      <c r="AV123" s="952"/>
      <c r="AW123" s="952"/>
      <c r="AX123" s="952"/>
      <c r="AY123" s="952"/>
      <c r="AZ123" s="247" t="s">
        <v>192</v>
      </c>
      <c r="BA123" s="247"/>
      <c r="BB123" s="247"/>
      <c r="BC123" s="247"/>
      <c r="BD123" s="247"/>
      <c r="BE123" s="247"/>
      <c r="BF123" s="247"/>
      <c r="BG123" s="247"/>
      <c r="BH123" s="247"/>
      <c r="BI123" s="247"/>
      <c r="BJ123" s="247"/>
      <c r="BK123" s="247"/>
      <c r="BL123" s="247"/>
      <c r="BM123" s="247"/>
      <c r="BN123" s="247"/>
      <c r="BO123" s="942" t="s">
        <v>456</v>
      </c>
      <c r="BP123" s="943"/>
      <c r="BQ123" s="897">
        <v>20209889</v>
      </c>
      <c r="BR123" s="898"/>
      <c r="BS123" s="898"/>
      <c r="BT123" s="898"/>
      <c r="BU123" s="898"/>
      <c r="BV123" s="898">
        <v>19773907</v>
      </c>
      <c r="BW123" s="898"/>
      <c r="BX123" s="898"/>
      <c r="BY123" s="898"/>
      <c r="BZ123" s="898"/>
      <c r="CA123" s="898">
        <v>20064722</v>
      </c>
      <c r="CB123" s="898"/>
      <c r="CC123" s="898"/>
      <c r="CD123" s="898"/>
      <c r="CE123" s="898"/>
      <c r="CF123" s="813"/>
      <c r="CG123" s="814"/>
      <c r="CH123" s="814"/>
      <c r="CI123" s="814"/>
      <c r="CJ123" s="899"/>
      <c r="CK123" s="934"/>
      <c r="CL123" s="920"/>
      <c r="CM123" s="920"/>
      <c r="CN123" s="920"/>
      <c r="CO123" s="921"/>
      <c r="CP123" s="900"/>
      <c r="CQ123" s="901"/>
      <c r="CR123" s="901"/>
      <c r="CS123" s="901"/>
      <c r="CT123" s="901"/>
      <c r="CU123" s="901"/>
      <c r="CV123" s="901"/>
      <c r="CW123" s="901"/>
      <c r="CX123" s="901"/>
      <c r="CY123" s="901"/>
      <c r="CZ123" s="901"/>
      <c r="DA123" s="901"/>
      <c r="DB123" s="901"/>
      <c r="DC123" s="901"/>
      <c r="DD123" s="901"/>
      <c r="DE123" s="901"/>
      <c r="DF123" s="902"/>
      <c r="DG123" s="844"/>
      <c r="DH123" s="845"/>
      <c r="DI123" s="845"/>
      <c r="DJ123" s="845"/>
      <c r="DK123" s="846"/>
      <c r="DL123" s="847"/>
      <c r="DM123" s="845"/>
      <c r="DN123" s="845"/>
      <c r="DO123" s="845"/>
      <c r="DP123" s="846"/>
      <c r="DQ123" s="847"/>
      <c r="DR123" s="845"/>
      <c r="DS123" s="845"/>
      <c r="DT123" s="845"/>
      <c r="DU123" s="846"/>
      <c r="DV123" s="889"/>
      <c r="DW123" s="890"/>
      <c r="DX123" s="890"/>
      <c r="DY123" s="890"/>
      <c r="DZ123" s="891"/>
    </row>
    <row r="124" spans="1:130" s="226" customFormat="1" ht="26.25" customHeight="1" thickBot="1">
      <c r="A124" s="885"/>
      <c r="B124" s="886"/>
      <c r="C124" s="880" t="s">
        <v>443</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457</v>
      </c>
      <c r="AB124" s="845"/>
      <c r="AC124" s="845"/>
      <c r="AD124" s="845"/>
      <c r="AE124" s="846"/>
      <c r="AF124" s="847" t="s">
        <v>414</v>
      </c>
      <c r="AG124" s="845"/>
      <c r="AH124" s="845"/>
      <c r="AI124" s="845"/>
      <c r="AJ124" s="846"/>
      <c r="AK124" s="847" t="s">
        <v>448</v>
      </c>
      <c r="AL124" s="845"/>
      <c r="AM124" s="845"/>
      <c r="AN124" s="845"/>
      <c r="AO124" s="846"/>
      <c r="AP124" s="889" t="s">
        <v>414</v>
      </c>
      <c r="AQ124" s="890"/>
      <c r="AR124" s="890"/>
      <c r="AS124" s="890"/>
      <c r="AT124" s="891"/>
      <c r="AU124" s="892" t="s">
        <v>458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457</v>
      </c>
      <c r="BR124" s="896"/>
      <c r="BS124" s="896"/>
      <c r="BT124" s="896"/>
      <c r="BU124" s="896"/>
      <c r="BV124" s="896" t="s">
        <v>448</v>
      </c>
      <c r="BW124" s="896"/>
      <c r="BX124" s="896"/>
      <c r="BY124" s="896"/>
      <c r="BZ124" s="896"/>
      <c r="CA124" s="896" t="s">
        <v>448</v>
      </c>
      <c r="CB124" s="896"/>
      <c r="CC124" s="896"/>
      <c r="CD124" s="896"/>
      <c r="CE124" s="896"/>
      <c r="CF124" s="791"/>
      <c r="CG124" s="792"/>
      <c r="CH124" s="792"/>
      <c r="CI124" s="792"/>
      <c r="CJ124" s="927"/>
      <c r="CK124" s="935"/>
      <c r="CL124" s="935"/>
      <c r="CM124" s="935"/>
      <c r="CN124" s="935"/>
      <c r="CO124" s="936"/>
      <c r="CP124" s="900" t="s">
        <v>459</v>
      </c>
      <c r="CQ124" s="901"/>
      <c r="CR124" s="901"/>
      <c r="CS124" s="901"/>
      <c r="CT124" s="901"/>
      <c r="CU124" s="901"/>
      <c r="CV124" s="901"/>
      <c r="CW124" s="901"/>
      <c r="CX124" s="901"/>
      <c r="CY124" s="901"/>
      <c r="CZ124" s="901"/>
      <c r="DA124" s="901"/>
      <c r="DB124" s="901"/>
      <c r="DC124" s="901"/>
      <c r="DD124" s="901"/>
      <c r="DE124" s="901"/>
      <c r="DF124" s="902"/>
      <c r="DG124" s="828" t="s">
        <v>418</v>
      </c>
      <c r="DH124" s="829"/>
      <c r="DI124" s="829"/>
      <c r="DJ124" s="829"/>
      <c r="DK124" s="830"/>
      <c r="DL124" s="831" t="s">
        <v>448</v>
      </c>
      <c r="DM124" s="829"/>
      <c r="DN124" s="829"/>
      <c r="DO124" s="829"/>
      <c r="DP124" s="830"/>
      <c r="DQ124" s="831" t="s">
        <v>448</v>
      </c>
      <c r="DR124" s="829"/>
      <c r="DS124" s="829"/>
      <c r="DT124" s="829"/>
      <c r="DU124" s="830"/>
      <c r="DV124" s="913" t="s">
        <v>420</v>
      </c>
      <c r="DW124" s="914"/>
      <c r="DX124" s="914"/>
      <c r="DY124" s="914"/>
      <c r="DZ124" s="915"/>
    </row>
    <row r="125" spans="1:130" s="226" customFormat="1" ht="26.25" customHeight="1">
      <c r="A125" s="885"/>
      <c r="B125" s="886"/>
      <c r="C125" s="880" t="s">
        <v>445</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418</v>
      </c>
      <c r="AB125" s="845"/>
      <c r="AC125" s="845"/>
      <c r="AD125" s="845"/>
      <c r="AE125" s="846"/>
      <c r="AF125" s="847" t="s">
        <v>414</v>
      </c>
      <c r="AG125" s="845"/>
      <c r="AH125" s="845"/>
      <c r="AI125" s="845"/>
      <c r="AJ125" s="846"/>
      <c r="AK125" s="847" t="s">
        <v>414</v>
      </c>
      <c r="AL125" s="845"/>
      <c r="AM125" s="845"/>
      <c r="AN125" s="845"/>
      <c r="AO125" s="846"/>
      <c r="AP125" s="889" t="s">
        <v>420</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460</v>
      </c>
      <c r="CL125" s="917"/>
      <c r="CM125" s="917"/>
      <c r="CN125" s="917"/>
      <c r="CO125" s="918"/>
      <c r="CP125" s="925" t="s">
        <v>461</v>
      </c>
      <c r="CQ125" s="873"/>
      <c r="CR125" s="873"/>
      <c r="CS125" s="873"/>
      <c r="CT125" s="873"/>
      <c r="CU125" s="873"/>
      <c r="CV125" s="873"/>
      <c r="CW125" s="873"/>
      <c r="CX125" s="873"/>
      <c r="CY125" s="873"/>
      <c r="CZ125" s="873"/>
      <c r="DA125" s="873"/>
      <c r="DB125" s="873"/>
      <c r="DC125" s="873"/>
      <c r="DD125" s="873"/>
      <c r="DE125" s="873"/>
      <c r="DF125" s="874"/>
      <c r="DG125" s="926" t="s">
        <v>424</v>
      </c>
      <c r="DH125" s="907"/>
      <c r="DI125" s="907"/>
      <c r="DJ125" s="907"/>
      <c r="DK125" s="907"/>
      <c r="DL125" s="907" t="s">
        <v>414</v>
      </c>
      <c r="DM125" s="907"/>
      <c r="DN125" s="907"/>
      <c r="DO125" s="907"/>
      <c r="DP125" s="907"/>
      <c r="DQ125" s="907" t="s">
        <v>414</v>
      </c>
      <c r="DR125" s="907"/>
      <c r="DS125" s="907"/>
      <c r="DT125" s="907"/>
      <c r="DU125" s="907"/>
      <c r="DV125" s="908" t="s">
        <v>420</v>
      </c>
      <c r="DW125" s="908"/>
      <c r="DX125" s="908"/>
      <c r="DY125" s="908"/>
      <c r="DZ125" s="909"/>
    </row>
    <row r="126" spans="1:130" s="226" customFormat="1" ht="26.25" customHeight="1" thickBot="1">
      <c r="A126" s="885"/>
      <c r="B126" s="886"/>
      <c r="C126" s="880" t="s">
        <v>447</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420</v>
      </c>
      <c r="AB126" s="845"/>
      <c r="AC126" s="845"/>
      <c r="AD126" s="845"/>
      <c r="AE126" s="846"/>
      <c r="AF126" s="847" t="s">
        <v>414</v>
      </c>
      <c r="AG126" s="845"/>
      <c r="AH126" s="845"/>
      <c r="AI126" s="845"/>
      <c r="AJ126" s="846"/>
      <c r="AK126" s="847" t="s">
        <v>414</v>
      </c>
      <c r="AL126" s="845"/>
      <c r="AM126" s="845"/>
      <c r="AN126" s="845"/>
      <c r="AO126" s="846"/>
      <c r="AP126" s="889" t="s">
        <v>418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462</v>
      </c>
      <c r="CQ126" s="817"/>
      <c r="CR126" s="817"/>
      <c r="CS126" s="817"/>
      <c r="CT126" s="817"/>
      <c r="CU126" s="817"/>
      <c r="CV126" s="817"/>
      <c r="CW126" s="817"/>
      <c r="CX126" s="817"/>
      <c r="CY126" s="817"/>
      <c r="CZ126" s="817"/>
      <c r="DA126" s="817"/>
      <c r="DB126" s="817"/>
      <c r="DC126" s="817"/>
      <c r="DD126" s="817"/>
      <c r="DE126" s="817"/>
      <c r="DF126" s="818"/>
      <c r="DG126" s="881" t="s">
        <v>420</v>
      </c>
      <c r="DH126" s="882"/>
      <c r="DI126" s="882"/>
      <c r="DJ126" s="882"/>
      <c r="DK126" s="882"/>
      <c r="DL126" s="882" t="s">
        <v>414</v>
      </c>
      <c r="DM126" s="882"/>
      <c r="DN126" s="882"/>
      <c r="DO126" s="882"/>
      <c r="DP126" s="882"/>
      <c r="DQ126" s="882" t="s">
        <v>414</v>
      </c>
      <c r="DR126" s="882"/>
      <c r="DS126" s="882"/>
      <c r="DT126" s="882"/>
      <c r="DU126" s="882"/>
      <c r="DV126" s="859" t="s">
        <v>427</v>
      </c>
      <c r="DW126" s="859"/>
      <c r="DX126" s="859"/>
      <c r="DY126" s="859"/>
      <c r="DZ126" s="860"/>
    </row>
    <row r="127" spans="1:130" s="226" customFormat="1" ht="26.25" customHeight="1">
      <c r="A127" s="887"/>
      <c r="B127" s="888"/>
      <c r="C127" s="903" t="s">
        <v>463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101099</v>
      </c>
      <c r="AB127" s="845"/>
      <c r="AC127" s="845"/>
      <c r="AD127" s="845"/>
      <c r="AE127" s="846"/>
      <c r="AF127" s="847">
        <v>100005</v>
      </c>
      <c r="AG127" s="845"/>
      <c r="AH127" s="845"/>
      <c r="AI127" s="845"/>
      <c r="AJ127" s="846"/>
      <c r="AK127" s="847">
        <v>81675</v>
      </c>
      <c r="AL127" s="845"/>
      <c r="AM127" s="845"/>
      <c r="AN127" s="845"/>
      <c r="AO127" s="846"/>
      <c r="AP127" s="889">
        <v>1</v>
      </c>
      <c r="AQ127" s="890"/>
      <c r="AR127" s="890"/>
      <c r="AS127" s="890"/>
      <c r="AT127" s="891"/>
      <c r="AU127" s="228"/>
      <c r="AV127" s="228"/>
      <c r="AW127" s="228"/>
      <c r="AX127" s="906" t="s">
        <v>464</v>
      </c>
      <c r="AY127" s="877"/>
      <c r="AZ127" s="877"/>
      <c r="BA127" s="877"/>
      <c r="BB127" s="877"/>
      <c r="BC127" s="877"/>
      <c r="BD127" s="877"/>
      <c r="BE127" s="878"/>
      <c r="BF127" s="876" t="s">
        <v>465</v>
      </c>
      <c r="BG127" s="877"/>
      <c r="BH127" s="877"/>
      <c r="BI127" s="877"/>
      <c r="BJ127" s="877"/>
      <c r="BK127" s="877"/>
      <c r="BL127" s="878"/>
      <c r="BM127" s="876" t="s">
        <v>466</v>
      </c>
      <c r="BN127" s="877"/>
      <c r="BO127" s="877"/>
      <c r="BP127" s="877"/>
      <c r="BQ127" s="877"/>
      <c r="BR127" s="877"/>
      <c r="BS127" s="878"/>
      <c r="BT127" s="876" t="s">
        <v>467</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468</v>
      </c>
      <c r="CQ127" s="817"/>
      <c r="CR127" s="817"/>
      <c r="CS127" s="817"/>
      <c r="CT127" s="817"/>
      <c r="CU127" s="817"/>
      <c r="CV127" s="817"/>
      <c r="CW127" s="817"/>
      <c r="CX127" s="817"/>
      <c r="CY127" s="817"/>
      <c r="CZ127" s="817"/>
      <c r="DA127" s="817"/>
      <c r="DB127" s="817"/>
      <c r="DC127" s="817"/>
      <c r="DD127" s="817"/>
      <c r="DE127" s="817"/>
      <c r="DF127" s="818"/>
      <c r="DG127" s="881" t="s">
        <v>414</v>
      </c>
      <c r="DH127" s="882"/>
      <c r="DI127" s="882"/>
      <c r="DJ127" s="882"/>
      <c r="DK127" s="882"/>
      <c r="DL127" s="882" t="s">
        <v>418</v>
      </c>
      <c r="DM127" s="882"/>
      <c r="DN127" s="882"/>
      <c r="DO127" s="882"/>
      <c r="DP127" s="882"/>
      <c r="DQ127" s="882" t="s">
        <v>420</v>
      </c>
      <c r="DR127" s="882"/>
      <c r="DS127" s="882"/>
      <c r="DT127" s="882"/>
      <c r="DU127" s="882"/>
      <c r="DV127" s="859" t="s">
        <v>414</v>
      </c>
      <c r="DW127" s="859"/>
      <c r="DX127" s="859"/>
      <c r="DY127" s="859"/>
      <c r="DZ127" s="860"/>
    </row>
    <row r="128" spans="1:130" s="226" customFormat="1" ht="26.25" customHeight="1" thickBot="1">
      <c r="A128" s="861" t="s">
        <v>469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470</v>
      </c>
      <c r="X128" s="863"/>
      <c r="Y128" s="863"/>
      <c r="Z128" s="864"/>
      <c r="AA128" s="865">
        <v>396</v>
      </c>
      <c r="AB128" s="866"/>
      <c r="AC128" s="866"/>
      <c r="AD128" s="866"/>
      <c r="AE128" s="867"/>
      <c r="AF128" s="868">
        <v>291</v>
      </c>
      <c r="AG128" s="866"/>
      <c r="AH128" s="866"/>
      <c r="AI128" s="866"/>
      <c r="AJ128" s="867"/>
      <c r="AK128" s="868">
        <v>331</v>
      </c>
      <c r="AL128" s="866"/>
      <c r="AM128" s="866"/>
      <c r="AN128" s="866"/>
      <c r="AO128" s="867"/>
      <c r="AP128" s="869"/>
      <c r="AQ128" s="870"/>
      <c r="AR128" s="870"/>
      <c r="AS128" s="870"/>
      <c r="AT128" s="871"/>
      <c r="AU128" s="228"/>
      <c r="AV128" s="228"/>
      <c r="AW128" s="228"/>
      <c r="AX128" s="872" t="s">
        <v>471</v>
      </c>
      <c r="AY128" s="873"/>
      <c r="AZ128" s="873"/>
      <c r="BA128" s="873"/>
      <c r="BB128" s="873"/>
      <c r="BC128" s="873"/>
      <c r="BD128" s="873"/>
      <c r="BE128" s="874"/>
      <c r="BF128" s="851" t="s">
        <v>420</v>
      </c>
      <c r="BG128" s="852"/>
      <c r="BH128" s="852"/>
      <c r="BI128" s="852"/>
      <c r="BJ128" s="852"/>
      <c r="BK128" s="852"/>
      <c r="BL128" s="875"/>
      <c r="BM128" s="851">
        <v>13.4</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472</v>
      </c>
      <c r="CQ128" s="795"/>
      <c r="CR128" s="795"/>
      <c r="CS128" s="795"/>
      <c r="CT128" s="795"/>
      <c r="CU128" s="795"/>
      <c r="CV128" s="795"/>
      <c r="CW128" s="795"/>
      <c r="CX128" s="795"/>
      <c r="CY128" s="795"/>
      <c r="CZ128" s="795"/>
      <c r="DA128" s="795"/>
      <c r="DB128" s="795"/>
      <c r="DC128" s="795"/>
      <c r="DD128" s="795"/>
      <c r="DE128" s="795"/>
      <c r="DF128" s="796"/>
      <c r="DG128" s="855" t="s">
        <v>448</v>
      </c>
      <c r="DH128" s="856"/>
      <c r="DI128" s="856"/>
      <c r="DJ128" s="856"/>
      <c r="DK128" s="856"/>
      <c r="DL128" s="856" t="s">
        <v>424</v>
      </c>
      <c r="DM128" s="856"/>
      <c r="DN128" s="856"/>
      <c r="DO128" s="856"/>
      <c r="DP128" s="856"/>
      <c r="DQ128" s="856" t="s">
        <v>414</v>
      </c>
      <c r="DR128" s="856"/>
      <c r="DS128" s="856"/>
      <c r="DT128" s="856"/>
      <c r="DU128" s="856"/>
      <c r="DV128" s="857" t="s">
        <v>448</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473</v>
      </c>
      <c r="X129" s="842"/>
      <c r="Y129" s="842"/>
      <c r="Z129" s="843"/>
      <c r="AA129" s="844">
        <v>8596701</v>
      </c>
      <c r="AB129" s="845"/>
      <c r="AC129" s="845"/>
      <c r="AD129" s="845"/>
      <c r="AE129" s="846"/>
      <c r="AF129" s="847">
        <v>9048181</v>
      </c>
      <c r="AG129" s="845"/>
      <c r="AH129" s="845"/>
      <c r="AI129" s="845"/>
      <c r="AJ129" s="846"/>
      <c r="AK129" s="847">
        <v>9623297</v>
      </c>
      <c r="AL129" s="845"/>
      <c r="AM129" s="845"/>
      <c r="AN129" s="845"/>
      <c r="AO129" s="846"/>
      <c r="AP129" s="848"/>
      <c r="AQ129" s="849"/>
      <c r="AR129" s="849"/>
      <c r="AS129" s="849"/>
      <c r="AT129" s="850"/>
      <c r="AU129" s="229"/>
      <c r="AV129" s="229"/>
      <c r="AW129" s="229"/>
      <c r="AX129" s="816" t="s">
        <v>474</v>
      </c>
      <c r="AY129" s="817"/>
      <c r="AZ129" s="817"/>
      <c r="BA129" s="817"/>
      <c r="BB129" s="817"/>
      <c r="BC129" s="817"/>
      <c r="BD129" s="817"/>
      <c r="BE129" s="818"/>
      <c r="BF129" s="835" t="s">
        <v>475</v>
      </c>
      <c r="BG129" s="836"/>
      <c r="BH129" s="836"/>
      <c r="BI129" s="836"/>
      <c r="BJ129" s="836"/>
      <c r="BK129" s="836"/>
      <c r="BL129" s="837"/>
      <c r="BM129" s="835">
        <v>18.399999999999999</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476</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477</v>
      </c>
      <c r="X130" s="842"/>
      <c r="Y130" s="842"/>
      <c r="Z130" s="843"/>
      <c r="AA130" s="844">
        <v>1138371</v>
      </c>
      <c r="AB130" s="845"/>
      <c r="AC130" s="845"/>
      <c r="AD130" s="845"/>
      <c r="AE130" s="846"/>
      <c r="AF130" s="847">
        <v>1172801</v>
      </c>
      <c r="AG130" s="845"/>
      <c r="AH130" s="845"/>
      <c r="AI130" s="845"/>
      <c r="AJ130" s="846"/>
      <c r="AK130" s="847">
        <v>1189521</v>
      </c>
      <c r="AL130" s="845"/>
      <c r="AM130" s="845"/>
      <c r="AN130" s="845"/>
      <c r="AO130" s="846"/>
      <c r="AP130" s="848"/>
      <c r="AQ130" s="849"/>
      <c r="AR130" s="849"/>
      <c r="AS130" s="849"/>
      <c r="AT130" s="850"/>
      <c r="AU130" s="229"/>
      <c r="AV130" s="229"/>
      <c r="AW130" s="229"/>
      <c r="AX130" s="816" t="s">
        <v>478</v>
      </c>
      <c r="AY130" s="817"/>
      <c r="AZ130" s="817"/>
      <c r="BA130" s="817"/>
      <c r="BB130" s="817"/>
      <c r="BC130" s="817"/>
      <c r="BD130" s="817"/>
      <c r="BE130" s="818"/>
      <c r="BF130" s="819">
        <v>5.4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479</v>
      </c>
      <c r="X131" s="826"/>
      <c r="Y131" s="826"/>
      <c r="Z131" s="827"/>
      <c r="AA131" s="828">
        <v>7458330</v>
      </c>
      <c r="AB131" s="829"/>
      <c r="AC131" s="829"/>
      <c r="AD131" s="829"/>
      <c r="AE131" s="830"/>
      <c r="AF131" s="831">
        <v>7875380</v>
      </c>
      <c r="AG131" s="829"/>
      <c r="AH131" s="829"/>
      <c r="AI131" s="829"/>
      <c r="AJ131" s="830"/>
      <c r="AK131" s="831">
        <v>8433776</v>
      </c>
      <c r="AL131" s="829"/>
      <c r="AM131" s="829"/>
      <c r="AN131" s="829"/>
      <c r="AO131" s="830"/>
      <c r="AP131" s="832"/>
      <c r="AQ131" s="833"/>
      <c r="AR131" s="833"/>
      <c r="AS131" s="833"/>
      <c r="AT131" s="834"/>
      <c r="AU131" s="229"/>
      <c r="AV131" s="229"/>
      <c r="AW131" s="229"/>
      <c r="AX131" s="794" t="s">
        <v>480</v>
      </c>
      <c r="AY131" s="795"/>
      <c r="AZ131" s="795"/>
      <c r="BA131" s="795"/>
      <c r="BB131" s="795"/>
      <c r="BC131" s="795"/>
      <c r="BD131" s="795"/>
      <c r="BE131" s="796"/>
      <c r="BF131" s="797" t="s">
        <v>481</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482</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483</v>
      </c>
      <c r="W132" s="807"/>
      <c r="X132" s="807"/>
      <c r="Y132" s="807"/>
      <c r="Z132" s="808"/>
      <c r="AA132" s="809">
        <v>6.4357034349999998</v>
      </c>
      <c r="AB132" s="810"/>
      <c r="AC132" s="810"/>
      <c r="AD132" s="810"/>
      <c r="AE132" s="811"/>
      <c r="AF132" s="812">
        <v>5.4224558050000002</v>
      </c>
      <c r="AG132" s="810"/>
      <c r="AH132" s="810"/>
      <c r="AI132" s="810"/>
      <c r="AJ132" s="811"/>
      <c r="AK132" s="812">
        <v>4.6147775329999998</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484</v>
      </c>
      <c r="W133" s="786"/>
      <c r="X133" s="786"/>
      <c r="Y133" s="786"/>
      <c r="Z133" s="787"/>
      <c r="AA133" s="788">
        <v>6</v>
      </c>
      <c r="AB133" s="789"/>
      <c r="AC133" s="789"/>
      <c r="AD133" s="789"/>
      <c r="AE133" s="790"/>
      <c r="AF133" s="788">
        <v>5.8</v>
      </c>
      <c r="AG133" s="789"/>
      <c r="AH133" s="789"/>
      <c r="AI133" s="789"/>
      <c r="AJ133" s="790"/>
      <c r="AK133" s="788">
        <v>5.4</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ACOLsueE4ce/QhHQIYTBQ7F5L6UGe5M5zDN4DInkpqIAZzvBJVKD2W/BRNM8x1+3nl1/5A4iEXukejMdQ/BPw==" saltValue="2uYSWHHrlUYkWOv6oFA5Q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485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W3aS22NTKw88x9oNuZJlcRB4v/Pi/OuzT/DVEleqp+2Lef/Wc+NgRyWvn3ymabeTUAi0+MO7Krh+8+Wv9vqCw==" saltValue="7orjs7MQDtkaBERWYir99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486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487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488</v>
      </c>
      <c r="AP7" s="268"/>
      <c r="AQ7" s="269" t="s">
        <v>489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490</v>
      </c>
      <c r="AQ8" s="275" t="s">
        <v>491</v>
      </c>
      <c r="AR8" s="276" t="s">
        <v>492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493</v>
      </c>
      <c r="AL9" s="1196"/>
      <c r="AM9" s="1196"/>
      <c r="AN9" s="1197"/>
      <c r="AO9" s="277">
        <v>2134043</v>
      </c>
      <c r="AP9" s="277">
        <v>45822</v>
      </c>
      <c r="AQ9" s="278">
        <v>65075</v>
      </c>
      <c r="AR9" s="279">
        <v>-29.6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494</v>
      </c>
      <c r="AL10" s="1196"/>
      <c r="AM10" s="1196"/>
      <c r="AN10" s="1197"/>
      <c r="AO10" s="280">
        <v>334853</v>
      </c>
      <c r="AP10" s="280">
        <v>7190</v>
      </c>
      <c r="AQ10" s="281">
        <v>8175</v>
      </c>
      <c r="AR10" s="282">
        <v>-12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495</v>
      </c>
      <c r="AL11" s="1196"/>
      <c r="AM11" s="1196"/>
      <c r="AN11" s="1197"/>
      <c r="AO11" s="280">
        <v>772</v>
      </c>
      <c r="AP11" s="280">
        <v>17</v>
      </c>
      <c r="AQ11" s="281">
        <v>364</v>
      </c>
      <c r="AR11" s="282">
        <v>-95.3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496</v>
      </c>
      <c r="AL12" s="1196"/>
      <c r="AM12" s="1196"/>
      <c r="AN12" s="1197"/>
      <c r="AO12" s="280" t="s">
        <v>497</v>
      </c>
      <c r="AP12" s="280" t="s">
        <v>497</v>
      </c>
      <c r="AQ12" s="281">
        <v>18</v>
      </c>
      <c r="AR12" s="282" t="s">
        <v>497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498</v>
      </c>
      <c r="AL13" s="1196"/>
      <c r="AM13" s="1196"/>
      <c r="AN13" s="1197"/>
      <c r="AO13" s="280">
        <v>80384</v>
      </c>
      <c r="AP13" s="280">
        <v>1726</v>
      </c>
      <c r="AQ13" s="281">
        <v>2565</v>
      </c>
      <c r="AR13" s="282">
        <v>-32.700000000000003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499</v>
      </c>
      <c r="AL14" s="1196"/>
      <c r="AM14" s="1196"/>
      <c r="AN14" s="1197"/>
      <c r="AO14" s="280">
        <v>14613</v>
      </c>
      <c r="AP14" s="280">
        <v>314</v>
      </c>
      <c r="AQ14" s="281">
        <v>1231</v>
      </c>
      <c r="AR14" s="282">
        <v>-74.5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500</v>
      </c>
      <c r="AL15" s="1199"/>
      <c r="AM15" s="1199"/>
      <c r="AN15" s="1200"/>
      <c r="AO15" s="280">
        <v>-142020</v>
      </c>
      <c r="AP15" s="280">
        <v>-3049</v>
      </c>
      <c r="AQ15" s="281">
        <v>-4456</v>
      </c>
      <c r="AR15" s="282">
        <v>-31.6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192</v>
      </c>
      <c r="AL16" s="1199"/>
      <c r="AM16" s="1199"/>
      <c r="AN16" s="1200"/>
      <c r="AO16" s="280">
        <v>2422645</v>
      </c>
      <c r="AP16" s="280">
        <v>52019</v>
      </c>
      <c r="AQ16" s="281">
        <v>72972</v>
      </c>
      <c r="AR16" s="282">
        <v>-28.7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502</v>
      </c>
      <c r="AP20" s="289" t="s">
        <v>503</v>
      </c>
      <c r="AQ20" s="290" t="s">
        <v>504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505</v>
      </c>
      <c r="AL21" s="1202"/>
      <c r="AM21" s="1202"/>
      <c r="AN21" s="1203"/>
      <c r="AO21" s="293">
        <v>4.08</v>
      </c>
      <c r="AP21" s="294">
        <v>6.56</v>
      </c>
      <c r="AQ21" s="295">
        <v>-2.48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506</v>
      </c>
      <c r="AL22" s="1202"/>
      <c r="AM22" s="1202"/>
      <c r="AN22" s="1203"/>
      <c r="AO22" s="298">
        <v>98.8</v>
      </c>
      <c r="AP22" s="299">
        <v>97.1</v>
      </c>
      <c r="AQ22" s="300">
        <v>1.7</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507</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508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509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488</v>
      </c>
      <c r="AP30" s="268"/>
      <c r="AQ30" s="269" t="s">
        <v>489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490</v>
      </c>
      <c r="AQ31" s="275" t="s">
        <v>491</v>
      </c>
      <c r="AR31" s="276" t="s">
        <v>492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510</v>
      </c>
      <c r="AL32" s="1186"/>
      <c r="AM32" s="1186"/>
      <c r="AN32" s="1187"/>
      <c r="AO32" s="308">
        <v>1164842</v>
      </c>
      <c r="AP32" s="308">
        <v>25012</v>
      </c>
      <c r="AQ32" s="309">
        <v>32092</v>
      </c>
      <c r="AR32" s="310">
        <v>-22.1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511</v>
      </c>
      <c r="AL33" s="1186"/>
      <c r="AM33" s="1186"/>
      <c r="AN33" s="1187"/>
      <c r="AO33" s="308" t="s">
        <v>497</v>
      </c>
      <c r="AP33" s="308" t="s">
        <v>497</v>
      </c>
      <c r="AQ33" s="309" t="s">
        <v>497</v>
      </c>
      <c r="AR33" s="310" t="s">
        <v>497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512</v>
      </c>
      <c r="AL34" s="1186"/>
      <c r="AM34" s="1186"/>
      <c r="AN34" s="1187"/>
      <c r="AO34" s="308" t="s">
        <v>497</v>
      </c>
      <c r="AP34" s="308" t="s">
        <v>497</v>
      </c>
      <c r="AQ34" s="309" t="s">
        <v>497</v>
      </c>
      <c r="AR34" s="310" t="s">
        <v>497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513</v>
      </c>
      <c r="AL35" s="1186"/>
      <c r="AM35" s="1186"/>
      <c r="AN35" s="1187"/>
      <c r="AO35" s="308">
        <v>332535</v>
      </c>
      <c r="AP35" s="308">
        <v>7140</v>
      </c>
      <c r="AQ35" s="309">
        <v>8882</v>
      </c>
      <c r="AR35" s="310">
        <v>-19.600000000000001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514</v>
      </c>
      <c r="AL36" s="1186"/>
      <c r="AM36" s="1186"/>
      <c r="AN36" s="1187"/>
      <c r="AO36" s="308" t="s">
        <v>497</v>
      </c>
      <c r="AP36" s="308" t="s">
        <v>497</v>
      </c>
      <c r="AQ36" s="309">
        <v>1893</v>
      </c>
      <c r="AR36" s="310" t="s">
        <v>497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515</v>
      </c>
      <c r="AL37" s="1186"/>
      <c r="AM37" s="1186"/>
      <c r="AN37" s="1187"/>
      <c r="AO37" s="308">
        <v>81675</v>
      </c>
      <c r="AP37" s="308">
        <v>1754</v>
      </c>
      <c r="AQ37" s="309">
        <v>971</v>
      </c>
      <c r="AR37" s="310">
        <v>80.599999999999994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516</v>
      </c>
      <c r="AL38" s="1189"/>
      <c r="AM38" s="1189"/>
      <c r="AN38" s="1190"/>
      <c r="AO38" s="311" t="s">
        <v>497</v>
      </c>
      <c r="AP38" s="311" t="s">
        <v>497</v>
      </c>
      <c r="AQ38" s="312">
        <v>0</v>
      </c>
      <c r="AR38" s="300" t="s">
        <v>497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517</v>
      </c>
      <c r="AL39" s="1189"/>
      <c r="AM39" s="1189"/>
      <c r="AN39" s="1190"/>
      <c r="AO39" s="308">
        <v>-331</v>
      </c>
      <c r="AP39" s="308">
        <v>-7</v>
      </c>
      <c r="AQ39" s="309">
        <v>-3104</v>
      </c>
      <c r="AR39" s="310">
        <v>-99.8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518</v>
      </c>
      <c r="AL40" s="1186"/>
      <c r="AM40" s="1186"/>
      <c r="AN40" s="1187"/>
      <c r="AO40" s="308">
        <v>-1189521</v>
      </c>
      <c r="AP40" s="308">
        <v>-25542</v>
      </c>
      <c r="AQ40" s="309">
        <v>-27365</v>
      </c>
      <c r="AR40" s="310">
        <v>-6.7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285</v>
      </c>
      <c r="AL41" s="1192"/>
      <c r="AM41" s="1192"/>
      <c r="AN41" s="1193"/>
      <c r="AO41" s="308">
        <v>389200</v>
      </c>
      <c r="AP41" s="308">
        <v>8357</v>
      </c>
      <c r="AQ41" s="309">
        <v>13369</v>
      </c>
      <c r="AR41" s="310">
        <v>-37.5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519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488</v>
      </c>
      <c r="AN49" s="1180" t="s">
        <v>522</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523</v>
      </c>
      <c r="AO50" s="325" t="s">
        <v>524</v>
      </c>
      <c r="AP50" s="326" t="s">
        <v>525</v>
      </c>
      <c r="AQ50" s="327" t="s">
        <v>526</v>
      </c>
      <c r="AR50" s="328" t="s">
        <v>527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528</v>
      </c>
      <c r="AL51" s="321"/>
      <c r="AM51" s="329">
        <v>754358</v>
      </c>
      <c r="AN51" s="330">
        <v>16468</v>
      </c>
      <c r="AO51" s="331">
        <v>-0.8</v>
      </c>
      <c r="AP51" s="332">
        <v>52191</v>
      </c>
      <c r="AQ51" s="333">
        <v>9.3000000000000007</v>
      </c>
      <c r="AR51" s="334">
        <v>-10.1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529</v>
      </c>
      <c r="AM52" s="337">
        <v>366093</v>
      </c>
      <c r="AN52" s="338">
        <v>7992</v>
      </c>
      <c r="AO52" s="339">
        <v>-20</v>
      </c>
      <c r="AP52" s="340">
        <v>24843</v>
      </c>
      <c r="AQ52" s="341">
        <v>-0.4</v>
      </c>
      <c r="AR52" s="342">
        <v>-19.600000000000001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530</v>
      </c>
      <c r="AL53" s="321"/>
      <c r="AM53" s="329">
        <v>400706</v>
      </c>
      <c r="AN53" s="330">
        <v>8701</v>
      </c>
      <c r="AO53" s="331">
        <v>-47.2</v>
      </c>
      <c r="AP53" s="332">
        <v>47387</v>
      </c>
      <c r="AQ53" s="333">
        <v>-9.1999999999999993</v>
      </c>
      <c r="AR53" s="334">
        <v>-38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529</v>
      </c>
      <c r="AM54" s="337">
        <v>289486</v>
      </c>
      <c r="AN54" s="338">
        <v>6286</v>
      </c>
      <c r="AO54" s="339">
        <v>-21.3</v>
      </c>
      <c r="AP54" s="340">
        <v>24928</v>
      </c>
      <c r="AQ54" s="341">
        <v>0.3</v>
      </c>
      <c r="AR54" s="342">
        <v>-21.6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531</v>
      </c>
      <c r="AL55" s="321"/>
      <c r="AM55" s="329">
        <v>1175320</v>
      </c>
      <c r="AN55" s="330">
        <v>25366</v>
      </c>
      <c r="AO55" s="331">
        <v>191.5</v>
      </c>
      <c r="AP55" s="332">
        <v>51264</v>
      </c>
      <c r="AQ55" s="333">
        <v>8.1999999999999993</v>
      </c>
      <c r="AR55" s="334">
        <v>183.3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529</v>
      </c>
      <c r="AM56" s="337">
        <v>565093</v>
      </c>
      <c r="AN56" s="338">
        <v>12196</v>
      </c>
      <c r="AO56" s="339">
        <v>94</v>
      </c>
      <c r="AP56" s="340">
        <v>26040</v>
      </c>
      <c r="AQ56" s="341">
        <v>4.5</v>
      </c>
      <c r="AR56" s="342">
        <v>89.5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532</v>
      </c>
      <c r="AL57" s="321"/>
      <c r="AM57" s="329">
        <v>1324806</v>
      </c>
      <c r="AN57" s="330">
        <v>28422</v>
      </c>
      <c r="AO57" s="331">
        <v>12</v>
      </c>
      <c r="AP57" s="332">
        <v>52068</v>
      </c>
      <c r="AQ57" s="333">
        <v>1.6</v>
      </c>
      <c r="AR57" s="334">
        <v>10.4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529</v>
      </c>
      <c r="AM58" s="337">
        <v>378879</v>
      </c>
      <c r="AN58" s="338">
        <v>8128</v>
      </c>
      <c r="AO58" s="339">
        <v>-33.4</v>
      </c>
      <c r="AP58" s="340">
        <v>26936</v>
      </c>
      <c r="AQ58" s="341">
        <v>3.4</v>
      </c>
      <c r="AR58" s="342">
        <v>-36.799999999999997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533</v>
      </c>
      <c r="AL59" s="321"/>
      <c r="AM59" s="329">
        <v>1003656</v>
      </c>
      <c r="AN59" s="330">
        <v>21551</v>
      </c>
      <c r="AO59" s="331">
        <v>-24.2</v>
      </c>
      <c r="AP59" s="332">
        <v>47161</v>
      </c>
      <c r="AQ59" s="333">
        <v>-9.4</v>
      </c>
      <c r="AR59" s="334">
        <v>-14.8</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529</v>
      </c>
      <c r="AM60" s="337">
        <v>479070</v>
      </c>
      <c r="AN60" s="338">
        <v>10287</v>
      </c>
      <c r="AO60" s="339">
        <v>26.6</v>
      </c>
      <c r="AP60" s="340">
        <v>24595</v>
      </c>
      <c r="AQ60" s="341">
        <v>-8.6999999999999993</v>
      </c>
      <c r="AR60" s="342">
        <v>35.299999999999997</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534</v>
      </c>
      <c r="AL61" s="343"/>
      <c r="AM61" s="344">
        <v>931769</v>
      </c>
      <c r="AN61" s="345">
        <v>20102</v>
      </c>
      <c r="AO61" s="346">
        <v>26.3</v>
      </c>
      <c r="AP61" s="347">
        <v>50014</v>
      </c>
      <c r="AQ61" s="348">
        <v>0.1</v>
      </c>
      <c r="AR61" s="334">
        <v>26.2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529</v>
      </c>
      <c r="AM62" s="337">
        <v>415724</v>
      </c>
      <c r="AN62" s="338">
        <v>8978</v>
      </c>
      <c r="AO62" s="339">
        <v>9.1999999999999993</v>
      </c>
      <c r="AP62" s="340">
        <v>25468</v>
      </c>
      <c r="AQ62" s="341">
        <v>-0.2</v>
      </c>
      <c r="AR62" s="342">
        <v>9.4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93LD3Gb+ua5dKozs3I8lmSaB67TosJwMoXK/8HG+1e/etWoYdCUFzN4/RBIc9o3CdNuZCCGtJ5szlFpUmdW0Vg==" saltValue="lcM7y/0bKmChTTaQk2Ri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536</v>
      </c>
    </row>
    <row r="120" spans="125:125" ht="13.5" hidden="1" customHeight="1"/>
    <row r="121" spans="125:125" ht="13.5" hidden="1" customHeight="1">
      <c r="DU121" s="255"/>
    </row>
  </sheetData>
  <sheetProtection algorithmName="SHA-512" hashValue="CIRdJHeFLYzCsL8Obt+rx6mVp2QPQpOR0l1mv70Kp1hhplbmh9zx/oACCqfWD6o1QgTpDa4HZTyGeNy6lFHPyA==" saltValue="D+DBukgv0bdEckyDiNXV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537</v>
      </c>
    </row>
  </sheetData>
  <sheetProtection algorithmName="SHA-512" hashValue="tVJx6xaB6y2SGClc9Jh5ZHxqsFYyxa5P9rjJEwQUXirvu9rvUzfnSTwWIVFUVqs+3Q0xJvnQkY3w2hbWmISOnw==" saltValue="eLVRVZnUXB9EHWxoe5e6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04" t="s">
        <v>3</v>
      </c>
      <c r="D47" s="1204"/>
      <c r="E47" s="1205"/>
      <c r="F47" s="11">
        <v>38.89</v>
      </c>
      <c r="G47" s="12">
        <v>43</v>
      </c>
      <c r="H47" s="12">
        <v>44.6</v>
      </c>
      <c r="I47" s="12">
        <v>40.619999999999997</v>
      </c>
      <c r="J47" s="13">
        <v>45.96</v>
      </c>
    </row>
    <row r="48" spans="2:10" ht="57.75" customHeight="1">
      <c r="B48" s="14"/>
      <c r="C48" s="1206" t="s">
        <v>4</v>
      </c>
      <c r="D48" s="1206"/>
      <c r="E48" s="1207"/>
      <c r="F48" s="15">
        <v>5.95</v>
      </c>
      <c r="G48" s="16">
        <v>6.07</v>
      </c>
      <c r="H48" s="16">
        <v>3.96</v>
      </c>
      <c r="I48" s="16">
        <v>9.3800000000000008</v>
      </c>
      <c r="J48" s="17">
        <v>13.66</v>
      </c>
    </row>
    <row r="49" spans="2:10" ht="57.75" customHeight="1" thickBot="1">
      <c r="B49" s="18"/>
      <c r="C49" s="1208" t="s">
        <v>5</v>
      </c>
      <c r="D49" s="1208"/>
      <c r="E49" s="1209"/>
      <c r="F49" s="19">
        <v>0.75</v>
      </c>
      <c r="G49" s="20">
        <v>4.6900000000000004</v>
      </c>
      <c r="H49" s="20" t="s">
        <v>543</v>
      </c>
      <c r="I49" s="20">
        <v>3.87</v>
      </c>
      <c r="J49" s="21">
        <v>12.61</v>
      </c>
    </row>
    <row r="50" spans="2:10"/>
  </sheetData>
  <sheetProtection algorithmName="SHA-512" hashValue="Wy7aY5XeZ7MyqAFhlJ38AlVbNBGQNZo0G+z92UaPO7tD3Pbt/Q5IlRkrx5lEGJ3u+wpOdIlUN/NgN8eBVgFroQ==" saltValue="G+XSkSOqa+6zFwEXGaV3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グラフ</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グラフ1</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2023-03-27T06:06:59Z</cp:lastPrinted>
  <dcterms:created xsi:type="dcterms:W3CDTF">2023-02-20T07:14:21Z</dcterms:created>
  <dcterms:modified xsi:type="dcterms:W3CDTF">2023-11-01T01:29:15Z</dcterms:modified>
  <cp:category/>
</cp:coreProperties>
</file>