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tabRatio="73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4"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<sst xmlns="http://schemas.openxmlformats.org/spreadsheetml/2006/main" count="1197" uniqueCount="627">
  <si>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</si>
  <si>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</si>
  <si>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</si>
  <si>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</si>
  <si>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</si>
  <si>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</si>
  <si>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</si>
  <si>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</si>
  <si>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</si>
  <si>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</si>
  <si>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</si>
  <si>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</si>
  <si>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</si>
  <si>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</si>
  <si>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</si>
  <si>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</si>
  <si>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</si>
  <si>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</si>
  <si>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</si>
  <si>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</si>
  <si>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</si>
  <si>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</si>
  <si>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</si>
  <si>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</si>
  <si>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</si>
  <si>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</si>
  <si>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</si>
  <si>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</si>
  <si>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</si>
  <si>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</si>
  <si>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</si>
  <si>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</si>
  <si>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</si>
  <si>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</si>
  <si>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</si>
  <si>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</si>
  <si>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</si>
  <si>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</si>
  <si>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</si>
  <si>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</si>
  <si>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</si>
  <si>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</si>
  <si>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</si>
  <si>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</si>
  <si>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</si>
  <si>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</si>
  <si>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</si>
  <si>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</si>
  <si>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</si>
  <si>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</si>
  <si>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</si>
  <si>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</si>
  <si>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</si>
  <si>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</si>
  <si>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</si>
  <si>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</si>
  <si>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</si>
  <si>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</si>
  <si>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</si>
  <si>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</si>
  <si>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</si>
  <si>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</si>
  <si>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</si>
  <si>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</si>
  <si>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</si>
  <si>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</si>
  <si>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</si>
  <si>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</si>
  <si>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</si>
  <si>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</si>
  <si>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</si>
  <si>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</si>
  <si>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</si>
  <si>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</si>
  <si>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</si>
  <si>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</si>
  <si>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</si>
  <si>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</si>
  <si>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</si>
  <si>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</si>
  <si>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</si>
  <si>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</si>
  <si>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</si>
  <si>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</si>
  <si>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</si>
  <si>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</si>
  <si>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</si>
  <si>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</si>
  <si>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</si>
  <si>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</si>
  <si>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</si>
  <si>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</si>
  <si>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</si>
  <si>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</si>
  <si>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</si>
  <si>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</si>
  <si>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</si>
  <si>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</si>
  <si>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太宰府市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</si>
  <si>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</si>
  <si>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</si>
  <si>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</si>
  <si>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</si>
  <si>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</si>
  <si>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</si>
  <si>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</si>
  <si>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</si>
  <si>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</si>
  <si>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</si>
  <si>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</si>
  <si>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</si>
  <si>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</si>
  <si>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</si>
  <si>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</si>
  <si>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</si>
  <si>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</si>
  <si>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</si>
  <si>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</si>
  <si>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</si>
  <si>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</si>
  <si>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</si>
  <si>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</si>
  <si>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</si>
  <si>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</si>
  <si>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</si>
  <si>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</si>
  <si>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</si>
  <si>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</si>
  <si>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</si>
  <si>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</si>
  <si>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</si>
  <si>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</si>
  <si>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</si>
  <si>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</si>
  <si>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</si>
  <si>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</si>
  <si>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</si>
  <si>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</si>
  <si>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</si>
  <si>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</si>
  <si>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</si>
  <si>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</si>
  <si>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</si>
  <si>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</si>
  <si>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</si>
  <si>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</si>
  <si>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</si>
  <si>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</si>
  <si>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</si>
  <si>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</si>
  <si>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</si>
  <si>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</si>
  <si>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</si>
  <si>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</si>
  <si>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</si>
  <si>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</si>
  <si>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</si>
  <si>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</si>
  <si>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</si>
  <si>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</si>
  <si>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</si>
  <si>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</si>
  <si>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</si>
  <si>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</si>
  <si>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</si>
  <si>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</si>
  <si>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</si>
  <si>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</si>
  <si>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</si>
  <si>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</si>
  <si>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</si>
  <si>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</si>
  <si>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</si>
  <si>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</si>
  <si>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</si>
  <si>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</si>
  <si>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</si>
  <si>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</si>
  <si>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</si>
  <si>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</si>
  <si>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</si>
  <si>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</si>
  <si>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</si>
  <si>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</si>
  <si>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</si>
  <si>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</si>
  <si>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</si>
  <si>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</si>
  <si>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</si>
  <si>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</si>
  <si>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</si>
  <si>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</si>
  <si>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</si>
  <si>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</si>
  <si>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</si>
  <si>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</si>
  <si>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</si>
  <si>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</si>
  <si>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</si>
  <si>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</si>
  <si>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</si>
  <si>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</si>
  <si>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</si>
  <si>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</si>
  <si>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</si>
  <si>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</si>
  <si>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</si>
  <si>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</si>
  <si>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</si>
  <si>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</si>
  <si>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</si>
  <si>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</si>
  <si>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</si>
  <si>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</si>
  <si>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</si>
  <si>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</si>
  <si>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</si>
  <si>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</si>
  <si>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</si>
  <si>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</si>
  <si>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</si>
  <si>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</si>
  <si>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</si>
  <si>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</si>
  <si>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</si>
  <si>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</si>
  <si>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</si>
  <si>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</si>
  <si>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</si>
  <si>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</si>
  <si>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</si>
  <si>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</si>
  <si>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</si>
  <si>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</si>
  <si>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</si>
  <si>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</si>
  <si>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</si>
  <si>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</si>
  <si>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</si>
  <si>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</si>
  <si>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</si>
  <si>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</si>
  <si>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</si>
  <si>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</si>
  <si>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</si>
  <si>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</si>
  <si>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</si>
  <si>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</si>
  <si>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</si>
  <si>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</si>
  <si>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</si>
  <si>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</si>
  <si>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</si>
  <si>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</si>
  <si>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</si>
  <si>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</si>
  <si>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</si>
  <si>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</si>
  <si>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</si>
  <si>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</si>
  <si>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</si>
  <si>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</si>
  <si>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</si>
  <si>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</si>
  <si>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</si>
  <si>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</si>
  <si>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法定外目的税</t>
    <phoneticPr fontId="5"/>
  </si>
  <si>
    <t>　人件費</t>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</si>
  <si>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</si>
  <si>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</si>
  <si>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</si>
  <si>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</si>
  <si>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</si>
  <si>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</si>
  <si>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</si>
  <si>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</si>
  <si>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</si>
  <si>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</si>
  <si>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</si>
  <si>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</si>
  <si>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</si>
  <si>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</si>
  <si>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</si>
  <si>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</si>
  <si>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</si>
  <si>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</si>
  <si>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</si>
  <si>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</si>
  <si>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</si>
  <si>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</si>
  <si>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</si>
  <si>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</si>
  <si>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</si>
  <si>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</si>
  <si>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</si>
  <si>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</si>
  <si>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上水道</t>
    <phoneticPr fontId="5"/>
  </si>
  <si>
    <t>加入世帯数(世帯)</t>
  </si>
  <si>
    <t>諸収入</t>
  </si>
  <si>
    <t>被保険者数(人)</t>
  </si>
  <si>
    <t>地方債</t>
  </si>
  <si>
    <t>交通</t>
    <phoneticPr fontId="5"/>
  </si>
  <si>
    <t>　うち減収補塡債(特例分)</t>
    <rPh sb="4" eb="5">
      <t>シュウ</t>
    </rPh>
    <rPh sb="9" eb="10">
      <t>トク</t>
    </rPh>
    <rPh sb="10" eb="11">
      <t>レイ</t>
    </rPh>
    <rPh sb="11" eb="12">
      <t>ブン</t>
    </rPh>
    <phoneticPr fontId="16"/>
  </si>
  <si>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</si>
  <si>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</si>
  <si>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</si>
  <si>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</si>
  <si>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</si>
  <si>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</si>
  <si>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</si>
  <si>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</si>
  <si>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</si>
  <si>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</si>
  <si>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</si>
  <si>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</si>
  <si>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</si>
  <si>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</si>
  <si>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</si>
  <si>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</si>
  <si>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</si>
  <si>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福岡県太宰府市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</si>
  <si>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</si>
  <si>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</si>
  <si>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</si>
  <si>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</si>
  <si>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</si>
  <si>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</si>
  <si>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</si>
  <si>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</si>
  <si>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</si>
  <si>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</si>
  <si>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</si>
  <si>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</si>
  <si>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</si>
  <si>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</si>
  <si>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</si>
  <si>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</si>
  <si>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</si>
  <si>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</si>
  <si>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</si>
  <si>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</si>
  <si>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</si>
  <si>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</si>
  <si>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</si>
  <si>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</si>
  <si>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</si>
  <si>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</si>
  <si>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</si>
  <si>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</si>
  <si>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</si>
  <si>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</si>
  <si>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</si>
  <si>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</si>
  <si>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</si>
  <si>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</si>
  <si>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</si>
  <si>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</si>
  <si>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</si>
  <si>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</si>
  <si>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</si>
  <si>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</si>
  <si>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</si>
  <si>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</si>
  <si>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</si>
  <si>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</si>
  <si>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</si>
  <si>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</si>
  <si>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</si>
  <si>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</si>
  <si>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</si>
  <si>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</si>
  <si>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</si>
  <si>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</si>
  <si>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</si>
  <si>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</si>
  <si>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</si>
  <si>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</si>
  <si>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</si>
  <si>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</si>
  <si>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</si>
  <si>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</si>
  <si>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</si>
  <si>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</si>
  <si>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</si>
  <si>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</si>
  <si>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</si>
  <si>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</si>
  <si>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</si>
  <si>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</si>
  <si>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</si>
  <si>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</si>
  <si>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</si>
  <si>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</si>
  <si>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</si>
  <si>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</si>
  <si>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</si>
  <si>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</si>
  <si>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</si>
  <si>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</si>
  <si>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</si>
  <si>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</si>
  <si>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</si>
  <si>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</si>
  <si>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</si>
  <si>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</si>
  <si>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</si>
  <si>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</si>
  <si>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</si>
  <si>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</si>
  <si>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</si>
  <si>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</si>
  <si>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</si>
  <si>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</si>
  <si>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</si>
  <si>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</si>
  <si>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</si>
  <si>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</si>
  <si>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</si>
  <si>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</si>
  <si>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</si>
  <si>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</si>
  <si>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</si>
  <si>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</si>
  <si>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</si>
  <si>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</si>
  <si>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</si>
  <si>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</si>
  <si>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</si>
  <si>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</si>
  <si>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</si>
  <si>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</si>
  <si>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</si>
  <si>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</si>
  <si>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</si>
  <si>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</si>
  <si>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</si>
  <si>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</si>
  <si>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</si>
  <si>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</si>
  <si>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</si>
  <si>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</si>
  <si>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</si>
  <si>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</si>
  <si>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</si>
  <si>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</si>
  <si>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</si>
  <si>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</si>
  <si>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</si>
  <si>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</si>
  <si>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</si>
  <si>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</si>
  <si>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</si>
  <si>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</si>
  <si>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</si>
  <si>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</si>
  <si>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</si>
  <si>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</si>
  <si>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</si>
  <si>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</si>
  <si>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</si>
  <si>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</si>
  <si>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</si>
  <si>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</si>
  <si>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</si>
  <si>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</si>
  <si>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</si>
  <si>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</si>
  <si>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</si>
  <si>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</si>
  <si>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</si>
  <si>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</si>
  <si>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</si>
  <si>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</si>
  <si>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</si>
  <si>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</si>
  <si>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</si>
  <si>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</si>
  <si>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</si>
  <si>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</si>
  <si>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</si>
  <si>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</si>
  <si>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</si>
  <si>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</si>
  <si>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</si>
  <si>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</si>
  <si>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</si>
  <si>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</si>
  <si>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</si>
  <si>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</si>
  <si>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</si>
  <si>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</si>
  <si>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</si>
  <si>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</si>
  <si>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</si>
  <si>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</si>
  <si>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</si>
  <si>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</si>
  <si>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</si>
  <si>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</si>
  <si>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</si>
  <si>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</si>
  <si>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</si>
  <si>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</si>
  <si>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</si>
  <si>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</si>
  <si>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</si>
  <si>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</si>
  <si>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</si>
  <si>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</si>
  <si>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</si>
  <si>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</si>
  <si>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</si>
  <si>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</si>
  <si>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</si>
  <si>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</si>
  <si>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</si>
  <si>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下水道事業会計</t>
  </si>
  <si>
    <t>国民健康保険事業特別会計</t>
  </si>
  <si>
    <t>▲ 1.30</t>
  </si>
  <si>
    <t>介護保険事業特別会計（保険事業勘定）</t>
  </si>
  <si>
    <t>後期高齢者医療特別会計</t>
  </si>
  <si>
    <t>住宅新築資金等貸付事業特別会計</t>
  </si>
  <si>
    <t>介護保険事業特別会計（介護サービス事業勘定）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</si>
  <si>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</si>
  <si>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</si>
  <si>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</si>
  <si>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</si>
  <si>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</si>
  <si>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</si>
  <si>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</si>
  <si>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</si>
  <si>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</si>
  <si>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太宰府市文化スポーツ振興財団</t>
    <rPh sb="0" eb="4">
      <t>ダザイフシ</t>
    </rPh>
    <rPh sb="4" eb="6">
      <t>ブンカ</t>
    </rPh>
    <rPh sb="10" eb="12">
      <t>シンコウ</t>
    </rPh>
    <rPh sb="12" eb="14">
      <t>ザイダン</t>
    </rPh>
    <phoneticPr fontId="2"/>
  </si>
  <si>
    <t>太宰府市国際交流協会</t>
    <rPh sb="0" eb="4">
      <t>ダザイフシ</t>
    </rPh>
    <rPh sb="4" eb="6">
      <t>コクサイ</t>
    </rPh>
    <rPh sb="6" eb="8">
      <t>コウリュウ</t>
    </rPh>
    <rPh sb="8" eb="10">
      <t>キョウカイ</t>
    </rPh>
    <phoneticPr fontId="2"/>
  </si>
  <si>
    <t>太宰府市土地開発公社</t>
    <rPh sb="0" eb="4">
      <t>ダザイフシ</t>
    </rPh>
    <rPh sb="4" eb="6">
      <t>トチ</t>
    </rPh>
    <rPh sb="6" eb="8">
      <t>カイハツ</t>
    </rPh>
    <rPh sb="8" eb="10">
      <t>コウシャ</t>
    </rPh>
    <phoneticPr fontId="2"/>
  </si>
  <si>
    <t>公共施設整備基金</t>
    <rPh sb="0" eb="8">
      <t>コウキョウシセツセイビキキン</t>
    </rPh>
    <phoneticPr fontId="5"/>
  </si>
  <si>
    <t>地域福祉基金</t>
    <rPh sb="0" eb="6">
      <t>チイキフクシキキン</t>
    </rPh>
    <phoneticPr fontId="5"/>
  </si>
  <si>
    <t>国際交流振興基金</t>
    <rPh sb="0" eb="2">
      <t>コクサイ</t>
    </rPh>
    <rPh sb="2" eb="4">
      <t>コウリュウ</t>
    </rPh>
    <rPh sb="4" eb="6">
      <t>シンコウ</t>
    </rPh>
    <rPh sb="6" eb="8">
      <t>キキン</t>
    </rPh>
    <phoneticPr fontId="5"/>
  </si>
  <si>
    <t>歴史と文化の環境整備基金</t>
    <rPh sb="0" eb="2">
      <t>レキシ</t>
    </rPh>
    <rPh sb="3" eb="5">
      <t>ブンカ</t>
    </rPh>
    <rPh sb="6" eb="8">
      <t>カンキョウ</t>
    </rPh>
    <rPh sb="8" eb="10">
      <t>セイビ</t>
    </rPh>
    <rPh sb="10" eb="12">
      <t>キキン</t>
    </rPh>
    <phoneticPr fontId="5"/>
  </si>
  <si>
    <t>住宅新築資金等公債償還積立金</t>
    <rPh sb="0" eb="2">
      <t>ジュウタク</t>
    </rPh>
    <rPh sb="2" eb="4">
      <t>シンチク</t>
    </rPh>
    <rPh sb="4" eb="6">
      <t>シキン</t>
    </rPh>
    <rPh sb="6" eb="7">
      <t>トウ</t>
    </rPh>
    <rPh sb="7" eb="9">
      <t>コウサイ</t>
    </rPh>
    <rPh sb="9" eb="11">
      <t>ショウカン</t>
    </rPh>
    <rPh sb="11" eb="13">
      <t>ツミタテ</t>
    </rPh>
    <rPh sb="13" eb="14">
      <t>キン</t>
    </rPh>
    <phoneticPr fontId="5"/>
  </si>
  <si>
    <t>-</t>
    <phoneticPr fontId="2"/>
  </si>
  <si>
    <t>両筑衛生施設組合</t>
    <rPh sb="0" eb="2">
      <t>リョウチク</t>
    </rPh>
    <rPh sb="2" eb="4">
      <t>エイセイ</t>
    </rPh>
    <rPh sb="4" eb="8">
      <t>シセツクミアイ</t>
    </rPh>
    <phoneticPr fontId="2"/>
  </si>
  <si>
    <t>福岡県市町村消防団員等公務災害補償組合</t>
    <rPh sb="0" eb="6">
      <t>フクオカケンシチョウソン</t>
    </rPh>
    <rPh sb="6" eb="10">
      <t>ショウボウダンイン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</si>
  <si>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</si>
  <si>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14">
      <t>フクオカケンシチョウソンショクインタイショクテアテクミアイ</t>
    </rPh>
    <rPh sb="15" eb="19">
      <t>キキントクベツ</t>
    </rPh>
    <rPh sb="19" eb="21">
      <t>カイケイ</t>
    </rPh>
    <phoneticPr fontId="2"/>
  </si>
  <si>
    <t>筑紫自治振興組合（一般会計）</t>
    <rPh sb="0" eb="8">
      <t>チクシジチシンコウクミアイ</t>
    </rPh>
    <rPh sb="9" eb="11">
      <t>イッパン</t>
    </rPh>
    <rPh sb="11" eb="13">
      <t>カイケイ</t>
    </rPh>
    <phoneticPr fontId="2"/>
  </si>
  <si>
    <t>筑紫自治振興組合（筑紫自治振興組合筑紫公平委員会特別会計）</t>
    <rPh sb="0" eb="8">
      <t>チクシジチシンコウクミアイ</t>
    </rPh>
    <rPh sb="9" eb="17">
      <t>チクシジチシンコウクミアイ</t>
    </rPh>
    <rPh sb="17" eb="24">
      <t>チクシコウヘイイインカイ</t>
    </rPh>
    <rPh sb="24" eb="28">
      <t>トクベツカイケイ</t>
    </rPh>
    <phoneticPr fontId="2"/>
  </si>
  <si>
    <t>筑紫野太宰府消防組合</t>
    <rPh sb="0" eb="6">
      <t>チクシノダザイフ</t>
    </rPh>
    <rPh sb="6" eb="10">
      <t>ショウボウクミアイ</t>
    </rPh>
    <phoneticPr fontId="2"/>
  </si>
  <si>
    <t>山神水道企業団</t>
    <rPh sb="0" eb="7">
      <t>ヤマガミスイドウキギョウダン</t>
    </rPh>
    <phoneticPr fontId="2"/>
  </si>
  <si>
    <t>福岡地区水道企業団</t>
    <rPh sb="0" eb="4">
      <t>フクオカチク</t>
    </rPh>
    <rPh sb="4" eb="9">
      <t>スイドウキギョウダン</t>
    </rPh>
    <phoneticPr fontId="2"/>
  </si>
  <si>
    <t>大野城太宰府環境施設組合</t>
    <rPh sb="0" eb="6">
      <t>オオノジョウダザイフ</t>
    </rPh>
    <rPh sb="6" eb="10">
      <t>カンキョウシセツ</t>
    </rPh>
    <rPh sb="10" eb="12">
      <t>クミアイ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</si>
  <si>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</si>
  <si>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14">
      <t>コウブンショカン</t>
    </rPh>
    <rPh sb="14" eb="20">
      <t>ジギョウトクベツカイケイ</t>
    </rPh>
    <phoneticPr fontId="2"/>
  </si>
  <si>
    <t>筑慈苑施設組合</t>
    <rPh sb="0" eb="3">
      <t>チクジエン</t>
    </rPh>
    <rPh sb="3" eb="7">
      <t>シセツクミアイ</t>
    </rPh>
    <phoneticPr fontId="2"/>
  </si>
  <si>
    <t>福岡都市圏広域行政事業組合（一般会計）</t>
    <rPh sb="0" eb="13">
      <t>フクオカトシケンコウイキギョウセイジギョウクミアイ</t>
    </rPh>
    <rPh sb="14" eb="18">
      <t>イッパンカイケイ</t>
    </rPh>
    <phoneticPr fontId="2"/>
  </si>
  <si>
    <t>福岡都市圏広域行政事業組合（流域連携事業特別会計）</t>
    <rPh sb="0" eb="13">
      <t>フクオカトシケンコウイキギョウセイジギョウクミアイ</t>
    </rPh>
    <rPh sb="14" eb="24">
      <t>リュウイキレンケイジギョウトクベツカイケイ</t>
    </rPh>
    <phoneticPr fontId="2"/>
  </si>
  <si>
    <t>福岡都市圏広域行政事業組合（競艇事業特別会計）</t>
    <rPh sb="0" eb="9">
      <t>フクオカトシケンコウイキギョウセイ</t>
    </rPh>
    <rPh sb="9" eb="13">
      <t>ジギョウクミアイ</t>
    </rPh>
    <rPh sb="14" eb="20">
      <t>キョウテイジギョウトクベツ</t>
    </rPh>
    <rPh sb="20" eb="22">
      <t>カイケイ</t>
    </rPh>
    <phoneticPr fontId="2"/>
  </si>
  <si>
    <t>福岡都市圏南部環境事業組合</t>
    <rPh sb="0" eb="5">
      <t>フクオカトシケン</t>
    </rPh>
    <rPh sb="5" eb="13">
      <t>ナンブカンキョウジギョウクミアイ</t>
    </rPh>
    <phoneticPr fontId="2"/>
  </si>
  <si>
    <t>福岡県後期高齢者医療広域連合（一般会計）</t>
    <rPh sb="0" eb="8">
      <t>フクオカケンコウキコウレイシャ</t>
    </rPh>
    <rPh sb="8" eb="14">
      <t>イリョウコウイキレンゴウ</t>
    </rPh>
    <rPh sb="15" eb="19">
      <t>イッパンカイケイ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</si>
  <si>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</si>
  <si>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</si>
  <si>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令和3年度</t>
    <phoneticPr fontId="25"/>
  </si>
  <si>
    <t>福岡県太宰府市</t>
    <phoneticPr fontId="25"/>
  </si>
  <si>
    <t>目的別歳出の状況（単位 千円・％）</t>
    <phoneticPr fontId="5"/>
  </si>
  <si>
    <t>　法定普通税</t>
    <phoneticPr fontId="5"/>
  </si>
  <si>
    <t>　　　個人均等割</t>
    <phoneticPr fontId="5"/>
  </si>
  <si>
    <t>-</t>
    <phoneticPr fontId="5"/>
  </si>
  <si>
    <t>　　　所得割</t>
    <phoneticPr fontId="5"/>
  </si>
  <si>
    <t>-</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</si>
  <si>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</si>
  <si>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</si>
  <si>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</si>
  <si>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</si>
  <si>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</si>
  <si>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</si>
  <si>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</si>
  <si>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</si>
  <si>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</si>
  <si>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</si>
  <si>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</si>
  <si>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</si>
  <si>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前年度繰上充用金</t>
    <phoneticPr fontId="5"/>
  </si>
  <si>
    <t>　法定目的税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</si>
  <si>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</si>
  <si>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</si>
  <si>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</si>
  <si>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</si>
  <si>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</si>
  <si>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</si>
  <si>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</si>
  <si>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</si>
  <si>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</si>
  <si>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</si>
  <si>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</si>
  <si>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</si>
  <si>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</si>
  <si>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</si>
  <si>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</si>
  <si>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うち利子</t>
    <phoneticPr fontId="25"/>
  </si>
  <si>
    <t>・計</t>
    <phoneticPr fontId="5"/>
  </si>
  <si>
    <t>一時借入金利子</t>
    <phoneticPr fontId="5"/>
  </si>
  <si>
    <t>　物件費</t>
    <phoneticPr fontId="5"/>
  </si>
  <si>
    <t>　維持補修費</t>
    <phoneticPr fontId="5"/>
  </si>
  <si>
    <t>合計</t>
    <phoneticPr fontId="5"/>
  </si>
  <si>
    <t>　　うち一部事務組合負担金</t>
    <phoneticPr fontId="5"/>
  </si>
  <si>
    <t>　繰出金</t>
    <phoneticPr fontId="5"/>
  </si>
  <si>
    <t>工業用水道</t>
    <phoneticPr fontId="5"/>
  </si>
  <si>
    <t>　積立金</t>
    <phoneticPr fontId="5"/>
  </si>
  <si>
    <t>被保険者
1人当り</t>
    <phoneticPr fontId="5"/>
  </si>
  <si>
    <t>保険税(料)収入額</t>
    <phoneticPr fontId="5"/>
  </si>
  <si>
    <t>　投資・出資金・貸付金</t>
    <phoneticPr fontId="5"/>
  </si>
  <si>
    <t>国民健康保険</t>
    <phoneticPr fontId="5"/>
  </si>
  <si>
    <t>国庫支出金</t>
    <phoneticPr fontId="5"/>
  </si>
  <si>
    <t>その他</t>
    <phoneticPr fontId="5"/>
  </si>
  <si>
    <t>　　うち人件費</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</si>
  <si>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</si>
  <si>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</si>
  <si>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</si>
  <si>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</si>
  <si>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</si>
  <si>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</si>
  <si>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</si>
  <si>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</si>
  <si>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</si>
  <si>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</si>
  <si>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健全な数値を維持しており、実質公債費比率についても類似団体と比較して低い数値を維持しているが、今後は学校施設や福祉施設などの老朽化が進んでいる施設の長寿命化および複合化を進めていく必要があり、公債費の増が見込まれることから、これまで以上に市債残高の管理や新規発行の抑制など、公債費の適正化に取り込んでいく必要がある。</t>
    <phoneticPr fontId="5"/>
  </si>
  <si>
    <t>将来負担比率は健全な数値を維持しており、有形固定資産減価償却率は類似団体と比較し低い水準であるが、学校施設や福祉施設などの老朽化が著しいため、引き続き財政の健全化に努めながら、今後公共施設再編計画や個別施設計画による計画的な各施設の長寿命化および複合化を進め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</si>
</sst>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xmlns:c16r2="http://schemas.microsoft.com/office/drawing/2015/06/chart">
            <c:ext xmlns:c16="http://schemas.microsoft.com/office/drawing/2014/chart" uri="{C3380CC4-5D6E-409C-BE32-E72D297353CC}">
              <c16:uniqueId val="{00000000-57A6-4E93-9755-4E2A9BFEE6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37345</c:v>
                </c:pt>
                <c:pt idx="1">
                  <c:v>25946</c:v>
                </c:pt>
                <c:pt idx="2">
                  <c:v>37946</c:v>
                </c:pt>
                <c:pt idx="3">
                  <c:v>27961</c:v>
                </c:pt>
                <c:pt idx="4">
                  <c:v>18512</c:v>
                </c:pt>
              </c:numCache>
            </c:numRef>
          </c:val>
          <c:smooth val="0"/>
          <c:extLst xmlns:c16r2="http://schemas.microsoft.com/office/drawing/2015/06/chart">
            <c:ext xmlns:c16="http://schemas.microsoft.com/office/drawing/2014/chart" uri="{C3380CC4-5D6E-409C-BE32-E72D297353CC}">
              <c16:uniqueId val="{00000001-57A6-4E93-9755-4E2A9BFEE602}"/>
            </c:ext>
          </c:extLst>
        </c:ser>
        <c:dLbls>
          <c:showLegendKey val="0"/>
          <c:showVal val="0"/>
          <c:showCatName val="0"/>
          <c:showSerName val="0"/>
          <c:showPercent val="0"/>
          <c:showBubbleSize val="0"/>
        </c:dLbls>
        <c:marker val="1"/>
        <c:smooth val="0"/>
        <c:axId val="204396520"/>
        <c:axId val="204396128"/>
      </c:lineChart>
      <c:catAx>
        <c:axId val="204396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396128"/>
        <c:crosses val="autoZero"/>
        <c:auto val="1"/>
        <c:lblAlgn val="ctr"/>
        <c:lblOffset val="100"/>
        <c:tickLblSkip val="1"/>
        <c:tickMarkSkip val="1"/>
        <c:noMultiLvlLbl val="0"/>
      </c:catAx>
      <c:valAx>
        <c:axId val="2043961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396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4.49</c:v>
                </c:pt>
                <c:pt idx="1">
                  <c:v>4.74</c:v>
                </c:pt>
                <c:pt idx="2">
                  <c:v>4.29</c:v>
                </c:pt>
                <c:pt idx="3">
                  <c:v>9.26</c:v>
                </c:pt>
                <c:pt idx="4">
                  <c:v>14.28</c:v>
                </c:pt>
              </c:numCache>
            </c:numRef>
          </c:val>
          <c:extLst xmlns:c16r2="http://schemas.microsoft.com/office/drawing/2015/06/chart">
            <c:ext xmlns:c16="http://schemas.microsoft.com/office/drawing/2014/chart" uri="{C3380CC4-5D6E-409C-BE32-E72D297353CC}">
              <c16:uniqueId val="{00000000-6B97-4214-A36B-1AAE3F5540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22.62</c:v>
                </c:pt>
                <c:pt idx="1">
                  <c:v>23.17</c:v>
                </c:pt>
                <c:pt idx="2">
                  <c:v>24.09</c:v>
                </c:pt>
                <c:pt idx="3">
                  <c:v>22</c:v>
                </c:pt>
                <c:pt idx="4">
                  <c:v>20.7</c:v>
                </c:pt>
              </c:numCache>
            </c:numRef>
          </c:val>
          <c:extLst xmlns:c16r2="http://schemas.microsoft.com/office/drawing/2015/06/chart">
            <c:ext xmlns:c16="http://schemas.microsoft.com/office/drawing/2014/chart" uri="{C3380CC4-5D6E-409C-BE32-E72D297353CC}">
              <c16:uniqueId val="{00000001-6B97-4214-A36B-1AAE3F55401D}"/>
            </c:ext>
          </c:extLst>
        </c:ser>
        <c:dLbls>
          <c:showLegendKey val="0"/>
          <c:showVal val="0"/>
          <c:showCatName val="0"/>
          <c:showSerName val="0"/>
          <c:showPercent val="0"/>
          <c:showBubbleSize val="0"/>
        </c:dLbls>
        <c:gapWidth val="250"/>
        <c:overlap val="100"/>
        <c:axId val="501045040"/>
        <c:axId val="501041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1.86</c:v>
                </c:pt>
                <c:pt idx="1">
                  <c:v>2.76</c:v>
                </c:pt>
                <c:pt idx="2">
                  <c:v>1.25</c:v>
                </c:pt>
                <c:pt idx="3">
                  <c:v>3.68</c:v>
                </c:pt>
                <c:pt idx="4">
                  <c:v>5.85</c:v>
                </c:pt>
              </c:numCache>
            </c:numRef>
          </c:val>
          <c:smooth val="0"/>
          <c:extLst xmlns:c16r2="http://schemas.microsoft.com/office/drawing/2015/06/chart">
            <c:ext xmlns:c16="http://schemas.microsoft.com/office/drawing/2014/chart" uri="{C3380CC4-5D6E-409C-BE32-E72D297353CC}">
              <c16:uniqueId val="{00000002-6B97-4214-A36B-1AAE3F55401D}"/>
            </c:ext>
          </c:extLst>
        </c:ser>
        <c:dLbls>
          <c:showLegendKey val="0"/>
          <c:showVal val="0"/>
          <c:showCatName val="0"/>
          <c:showSerName val="0"/>
          <c:showPercent val="0"/>
          <c:showBubbleSize val="0"/>
        </c:dLbls>
        <c:marker val="1"/>
        <c:smooth val="0"/>
        <c:axId val="501045040"/>
        <c:axId val="501041512"/>
      </c:lineChart>
      <c:catAx>
        <c:axId val="50104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041512"/>
        <c:crosses val="autoZero"/>
        <c:auto val="1"/>
        <c:lblAlgn val="ctr"/>
        <c:lblOffset val="100"/>
        <c:tickLblSkip val="1"/>
        <c:tickMarkSkip val="1"/>
        <c:noMultiLvlLbl val="0"/>
      </c:catAx>
      <c:valAx>
        <c:axId val="501041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4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A7D-4186-B5BA-E7C482C82D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A7D-4186-B5BA-E7C482C82D11}"/>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0.11</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A7D-4186-B5BA-E7C482C82D1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2A7D-4186-B5BA-E7C482C82D1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0.41</c:v>
                </c:pt>
                <c:pt idx="2">
                  <c:v>#N/A</c:v>
                </c:pt>
                <c:pt idx="3">
                  <c:v>0.39</c:v>
                </c:pt>
                <c:pt idx="4">
                  <c:v>#N/A</c:v>
                </c:pt>
                <c:pt idx="5">
                  <c:v>0.35</c:v>
                </c:pt>
                <c:pt idx="6">
                  <c:v>#N/A</c:v>
                </c:pt>
                <c:pt idx="7">
                  <c:v>0.38</c:v>
                </c:pt>
                <c:pt idx="8">
                  <c:v>#N/A</c:v>
                </c:pt>
                <c:pt idx="9">
                  <c:v>0.28999999999999998</c:v>
                </c:pt>
              </c:numCache>
            </c:numRef>
          </c:val>
          <c:extLst xmlns:c16r2="http://schemas.microsoft.com/office/drawing/2015/06/chart">
            <c:ext xmlns:c16="http://schemas.microsoft.com/office/drawing/2014/chart" uri="{C3380CC4-5D6E-409C-BE32-E72D297353CC}">
              <c16:uniqueId val="{00000004-2A7D-4186-B5BA-E7C482C82D11}"/>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0.75</c:v>
                </c:pt>
                <c:pt idx="2">
                  <c:v>#N/A</c:v>
                </c:pt>
                <c:pt idx="3">
                  <c:v>0.61</c:v>
                </c:pt>
                <c:pt idx="4">
                  <c:v>#N/A</c:v>
                </c:pt>
                <c:pt idx="5">
                  <c:v>0.01</c:v>
                </c:pt>
                <c:pt idx="6">
                  <c:v>#N/A</c:v>
                </c:pt>
                <c:pt idx="7">
                  <c:v>0.2</c:v>
                </c:pt>
                <c:pt idx="8">
                  <c:v>#N/A</c:v>
                </c:pt>
                <c:pt idx="9">
                  <c:v>0.72</c:v>
                </c:pt>
              </c:numCache>
            </c:numRef>
          </c:val>
          <c:extLst xmlns:c16r2="http://schemas.microsoft.com/office/drawing/2015/06/chart">
            <c:ext xmlns:c16="http://schemas.microsoft.com/office/drawing/2014/chart" uri="{C3380CC4-5D6E-409C-BE32-E72D297353CC}">
              <c16:uniqueId val="{00000005-2A7D-4186-B5BA-E7C482C82D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1.3</c:v>
                </c:pt>
                <c:pt idx="1">
                  <c:v>#N/A</c:v>
                </c:pt>
                <c:pt idx="2">
                  <c:v>#N/A</c:v>
                </c:pt>
                <c:pt idx="3">
                  <c:v>0.8</c:v>
                </c:pt>
                <c:pt idx="4">
                  <c:v>#N/A</c:v>
                </c:pt>
                <c:pt idx="5">
                  <c:v>1.69</c:v>
                </c:pt>
                <c:pt idx="6">
                  <c:v>#N/A</c:v>
                </c:pt>
                <c:pt idx="7">
                  <c:v>0.62</c:v>
                </c:pt>
                <c:pt idx="8">
                  <c:v>#N/A</c:v>
                </c:pt>
                <c:pt idx="9">
                  <c:v>0.8</c:v>
                </c:pt>
              </c:numCache>
            </c:numRef>
          </c:val>
          <c:extLst xmlns:c16r2="http://schemas.microsoft.com/office/drawing/2015/06/chart">
            <c:ext xmlns:c16="http://schemas.microsoft.com/office/drawing/2014/chart" uri="{C3380CC4-5D6E-409C-BE32-E72D297353CC}">
              <c16:uniqueId val="{00000006-2A7D-4186-B5BA-E7C482C82D1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4.6900000000000004</c:v>
                </c:pt>
                <c:pt idx="2">
                  <c:v>#N/A</c:v>
                </c:pt>
                <c:pt idx="3">
                  <c:v>4.4000000000000004</c:v>
                </c:pt>
                <c:pt idx="4">
                  <c:v>#N/A</c:v>
                </c:pt>
                <c:pt idx="5">
                  <c:v>6.66</c:v>
                </c:pt>
                <c:pt idx="6">
                  <c:v>#N/A</c:v>
                </c:pt>
                <c:pt idx="7">
                  <c:v>8.74</c:v>
                </c:pt>
                <c:pt idx="8">
                  <c:v>#N/A</c:v>
                </c:pt>
                <c:pt idx="9">
                  <c:v>9.9600000000000009</c:v>
                </c:pt>
              </c:numCache>
            </c:numRef>
          </c:val>
          <c:extLst xmlns:c16r2="http://schemas.microsoft.com/office/drawing/2015/06/chart">
            <c:ext xmlns:c16="http://schemas.microsoft.com/office/drawing/2014/chart" uri="{C3380CC4-5D6E-409C-BE32-E72D297353CC}">
              <c16:uniqueId val="{00000007-2A7D-4186-B5BA-E7C482C82D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15.59</c:v>
                </c:pt>
                <c:pt idx="2">
                  <c:v>#N/A</c:v>
                </c:pt>
                <c:pt idx="3">
                  <c:v>14.08</c:v>
                </c:pt>
                <c:pt idx="4">
                  <c:v>#N/A</c:v>
                </c:pt>
                <c:pt idx="5">
                  <c:v>13.71</c:v>
                </c:pt>
                <c:pt idx="6">
                  <c:v>#N/A</c:v>
                </c:pt>
                <c:pt idx="7">
                  <c:v>13.24</c:v>
                </c:pt>
                <c:pt idx="8">
                  <c:v>#N/A</c:v>
                </c:pt>
                <c:pt idx="9">
                  <c:v>13.24</c:v>
                </c:pt>
              </c:numCache>
            </c:numRef>
          </c:val>
          <c:extLst xmlns:c16r2="http://schemas.microsoft.com/office/drawing/2015/06/chart">
            <c:ext xmlns:c16="http://schemas.microsoft.com/office/drawing/2014/chart" uri="{C3380CC4-5D6E-409C-BE32-E72D297353CC}">
              <c16:uniqueId val="{00000008-2A7D-4186-B5BA-E7C482C82D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4.47</c:v>
                </c:pt>
                <c:pt idx="2">
                  <c:v>#N/A</c:v>
                </c:pt>
                <c:pt idx="3">
                  <c:v>4.72</c:v>
                </c:pt>
                <c:pt idx="4">
                  <c:v>#N/A</c:v>
                </c:pt>
                <c:pt idx="5">
                  <c:v>4.28</c:v>
                </c:pt>
                <c:pt idx="6">
                  <c:v>#N/A</c:v>
                </c:pt>
                <c:pt idx="7">
                  <c:v>9.24</c:v>
                </c:pt>
                <c:pt idx="8">
                  <c:v>#N/A</c:v>
                </c:pt>
                <c:pt idx="9">
                  <c:v>14.26</c:v>
                </c:pt>
              </c:numCache>
            </c:numRef>
          </c:val>
          <c:extLst xmlns:c16r2="http://schemas.microsoft.com/office/drawing/2015/06/chart">
            <c:ext xmlns:c16="http://schemas.microsoft.com/office/drawing/2014/chart" uri="{C3380CC4-5D6E-409C-BE32-E72D297353CC}">
              <c16:uniqueId val="{00000009-2A7D-4186-B5BA-E7C482C82D11}"/>
            </c:ext>
          </c:extLst>
        </c:ser>
        <c:dLbls>
          <c:showLegendKey val="0"/>
          <c:showVal val="0"/>
          <c:showCatName val="0"/>
          <c:showSerName val="0"/>
          <c:showPercent val="0"/>
          <c:showBubbleSize val="0"/>
        </c:dLbls>
        <c:gapWidth val="150"/>
        <c:overlap val="100"/>
        <c:axId val="501044256"/>
        <c:axId val="501039944"/>
      </c:barChart>
      <c:catAx>
        <c:axId val="5010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039944"/>
        <c:crosses val="autoZero"/>
        <c:auto val="1"/>
        <c:lblAlgn val="ctr"/>
        <c:lblOffset val="100"/>
        <c:tickLblSkip val="1"/>
        <c:tickMarkSkip val="1"/>
        <c:noMultiLvlLbl val="0"/>
      </c:catAx>
      <c:valAx>
        <c:axId val="501039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4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2918</c:v>
                </c:pt>
                <c:pt idx="5">
                  <c:v>2982</c:v>
                </c:pt>
                <c:pt idx="8">
                  <c:v>2897</c:v>
                </c:pt>
                <c:pt idx="11">
                  <c:v>2798</c:v>
                </c:pt>
                <c:pt idx="14">
                  <c:v>2761</c:v>
                </c:pt>
              </c:numCache>
            </c:numRef>
          </c:val>
          <c:extLst xmlns:c16r2="http://schemas.microsoft.com/office/drawing/2015/06/chart">
            <c:ext xmlns:c16="http://schemas.microsoft.com/office/drawing/2014/chart" uri="{C3380CC4-5D6E-409C-BE32-E72D297353CC}">
              <c16:uniqueId val="{00000000-0033-4EBA-B814-727E76AE03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033-4EBA-B814-727E76AE03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59</c:v>
                </c:pt>
                <c:pt idx="3">
                  <c:v>46</c:v>
                </c:pt>
                <c:pt idx="6">
                  <c:v>244</c:v>
                </c:pt>
                <c:pt idx="9">
                  <c:v>285</c:v>
                </c:pt>
                <c:pt idx="12">
                  <c:v>269</c:v>
                </c:pt>
              </c:numCache>
            </c:numRef>
          </c:val>
          <c:extLst xmlns:c16r2="http://schemas.microsoft.com/office/drawing/2015/06/chart">
            <c:ext xmlns:c16="http://schemas.microsoft.com/office/drawing/2014/chart" uri="{C3380CC4-5D6E-409C-BE32-E72D297353CC}">
              <c16:uniqueId val="{00000002-0033-4EBA-B814-727E76AE03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76</c:v>
                </c:pt>
                <c:pt idx="3">
                  <c:v>92</c:v>
                </c:pt>
                <c:pt idx="6">
                  <c:v>1</c:v>
                </c:pt>
                <c:pt idx="9">
                  <c:v>1</c:v>
                </c:pt>
                <c:pt idx="12">
                  <c:v>1</c:v>
                </c:pt>
              </c:numCache>
            </c:numRef>
          </c:val>
          <c:extLst xmlns:c16r2="http://schemas.microsoft.com/office/drawing/2015/06/chart">
            <c:ext xmlns:c16="http://schemas.microsoft.com/office/drawing/2014/chart" uri="{C3380CC4-5D6E-409C-BE32-E72D297353CC}">
              <c16:uniqueId val="{00000003-0033-4EBA-B814-727E76AE03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425</c:v>
                </c:pt>
                <c:pt idx="3">
                  <c:v>393</c:v>
                </c:pt>
                <c:pt idx="6">
                  <c:v>346</c:v>
                </c:pt>
                <c:pt idx="9">
                  <c:v>328</c:v>
                </c:pt>
                <c:pt idx="12">
                  <c:v>303</c:v>
                </c:pt>
              </c:numCache>
            </c:numRef>
          </c:val>
          <c:extLst xmlns:c16r2="http://schemas.microsoft.com/office/drawing/2015/06/chart">
            <c:ext xmlns:c16="http://schemas.microsoft.com/office/drawing/2014/chart" uri="{C3380CC4-5D6E-409C-BE32-E72D297353CC}">
              <c16:uniqueId val="{00000004-0033-4EBA-B814-727E76AE03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33-4EBA-B814-727E76AE03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33-4EBA-B814-727E76AE03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2438</c:v>
                </c:pt>
                <c:pt idx="3">
                  <c:v>2565</c:v>
                </c:pt>
                <c:pt idx="6">
                  <c:v>2615</c:v>
                </c:pt>
                <c:pt idx="9">
                  <c:v>2564</c:v>
                </c:pt>
                <c:pt idx="12">
                  <c:v>2604</c:v>
                </c:pt>
              </c:numCache>
            </c:numRef>
          </c:val>
          <c:extLst xmlns:c16r2="http://schemas.microsoft.com/office/drawing/2015/06/chart">
            <c:ext xmlns:c16="http://schemas.microsoft.com/office/drawing/2014/chart" uri="{C3380CC4-5D6E-409C-BE32-E72D297353CC}">
              <c16:uniqueId val="{00000007-0033-4EBA-B814-727E76AE03AB}"/>
            </c:ext>
          </c:extLst>
        </c:ser>
        <c:dLbls>
          <c:showLegendKey val="0"/>
          <c:showVal val="0"/>
          <c:showCatName val="0"/>
          <c:showSerName val="0"/>
          <c:showPercent val="0"/>
          <c:showBubbleSize val="0"/>
        </c:dLbls>
        <c:gapWidth val="100"/>
        <c:overlap val="100"/>
        <c:axId val="501046216"/>
        <c:axId val="501040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80</c:v>
                </c:pt>
                <c:pt idx="2">
                  <c:v>#N/A</c:v>
                </c:pt>
                <c:pt idx="3">
                  <c:v>#N/A</c:v>
                </c:pt>
                <c:pt idx="4">
                  <c:v>114</c:v>
                </c:pt>
                <c:pt idx="5">
                  <c:v>#N/A</c:v>
                </c:pt>
                <c:pt idx="6">
                  <c:v>#N/A</c:v>
                </c:pt>
                <c:pt idx="7">
                  <c:v>309</c:v>
                </c:pt>
                <c:pt idx="8">
                  <c:v>#N/A</c:v>
                </c:pt>
                <c:pt idx="9">
                  <c:v>#N/A</c:v>
                </c:pt>
                <c:pt idx="10">
                  <c:v>380</c:v>
                </c:pt>
                <c:pt idx="11">
                  <c:v>#N/A</c:v>
                </c:pt>
                <c:pt idx="12">
                  <c:v>#N/A</c:v>
                </c:pt>
                <c:pt idx="13">
                  <c:v>416</c:v>
                </c:pt>
                <c:pt idx="14">
                  <c:v>#N/A</c:v>
                </c:pt>
              </c:numCache>
            </c:numRef>
          </c:val>
          <c:smooth val="0"/>
          <c:extLst xmlns:c16r2="http://schemas.microsoft.com/office/drawing/2015/06/chart">
            <c:ext xmlns:c16="http://schemas.microsoft.com/office/drawing/2014/chart" uri="{C3380CC4-5D6E-409C-BE32-E72D297353CC}">
              <c16:uniqueId val="{00000008-0033-4EBA-B814-727E76AE03AB}"/>
            </c:ext>
          </c:extLst>
        </c:ser>
        <c:dLbls>
          <c:showLegendKey val="0"/>
          <c:showVal val="0"/>
          <c:showCatName val="0"/>
          <c:showSerName val="0"/>
          <c:showPercent val="0"/>
          <c:showBubbleSize val="0"/>
        </c:dLbls>
        <c:marker val="1"/>
        <c:smooth val="0"/>
        <c:axId val="501046216"/>
        <c:axId val="501040336"/>
      </c:lineChart>
      <c:catAx>
        <c:axId val="50104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040336"/>
        <c:crosses val="autoZero"/>
        <c:auto val="1"/>
        <c:lblAlgn val="ctr"/>
        <c:lblOffset val="100"/>
        <c:tickLblSkip val="1"/>
        <c:tickMarkSkip val="1"/>
        <c:noMultiLvlLbl val="0"/>
      </c:catAx>
      <c:valAx>
        <c:axId val="50104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4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21298</c:v>
                </c:pt>
                <c:pt idx="5">
                  <c:v>21096</c:v>
                </c:pt>
                <c:pt idx="8">
                  <c:v>20727</c:v>
                </c:pt>
                <c:pt idx="11">
                  <c:v>20197</c:v>
                </c:pt>
                <c:pt idx="14">
                  <c:v>19691</c:v>
                </c:pt>
              </c:numCache>
            </c:numRef>
          </c:val>
          <c:extLst xmlns:c16r2="http://schemas.microsoft.com/office/drawing/2015/06/chart">
            <c:ext xmlns:c16="http://schemas.microsoft.com/office/drawing/2014/chart" uri="{C3380CC4-5D6E-409C-BE32-E72D297353CC}">
              <c16:uniqueId val="{00000000-0041-4172-B2EA-14F3D46BFA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7066</c:v>
                </c:pt>
                <c:pt idx="5">
                  <c:v>6450</c:v>
                </c:pt>
                <c:pt idx="8">
                  <c:v>5890</c:v>
                </c:pt>
                <c:pt idx="11">
                  <c:v>5484</c:v>
                </c:pt>
                <c:pt idx="14">
                  <c:v>5016</c:v>
                </c:pt>
              </c:numCache>
            </c:numRef>
          </c:val>
          <c:extLst xmlns:c16r2="http://schemas.microsoft.com/office/drawing/2015/06/chart">
            <c:ext xmlns:c16="http://schemas.microsoft.com/office/drawing/2014/chart" uri="{C3380CC4-5D6E-409C-BE32-E72D297353CC}">
              <c16:uniqueId val="{00000001-0041-4172-B2EA-14F3D46BFA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5141</c:v>
                </c:pt>
                <c:pt idx="5">
                  <c:v>5252</c:v>
                </c:pt>
                <c:pt idx="8">
                  <c:v>5565</c:v>
                </c:pt>
                <c:pt idx="11">
                  <c:v>5416</c:v>
                </c:pt>
                <c:pt idx="14">
                  <c:v>6244</c:v>
                </c:pt>
              </c:numCache>
            </c:numRef>
          </c:val>
          <c:extLst xmlns:c16r2="http://schemas.microsoft.com/office/drawing/2015/06/chart">
            <c:ext xmlns:c16="http://schemas.microsoft.com/office/drawing/2014/chart" uri="{C3380CC4-5D6E-409C-BE32-E72D297353CC}">
              <c16:uniqueId val="{00000002-0041-4172-B2EA-14F3D46BFA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041-4172-B2EA-14F3D46BFA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041-4172-B2EA-14F3D46BFA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41-4172-B2EA-14F3D46BFA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41-4172-B2EA-14F3D46BFA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3453</c:v>
                </c:pt>
                <c:pt idx="3">
                  <c:v>3456</c:v>
                </c:pt>
                <c:pt idx="6">
                  <c:v>3167</c:v>
                </c:pt>
                <c:pt idx="9">
                  <c:v>2832</c:v>
                </c:pt>
                <c:pt idx="12">
                  <c:v>2501</c:v>
                </c:pt>
              </c:numCache>
            </c:numRef>
          </c:val>
          <c:extLst xmlns:c16r2="http://schemas.microsoft.com/office/drawing/2015/06/chart">
            <c:ext xmlns:c16="http://schemas.microsoft.com/office/drawing/2014/chart" uri="{C3380CC4-5D6E-409C-BE32-E72D297353CC}">
              <c16:uniqueId val="{00000007-0041-4172-B2EA-14F3D46BFA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3115</c:v>
                </c:pt>
                <c:pt idx="3">
                  <c:v>2809</c:v>
                </c:pt>
                <c:pt idx="6">
                  <c:v>2592</c:v>
                </c:pt>
                <c:pt idx="9">
                  <c:v>2479</c:v>
                </c:pt>
                <c:pt idx="12">
                  <c:v>2290</c:v>
                </c:pt>
              </c:numCache>
            </c:numRef>
          </c:val>
          <c:extLst xmlns:c16r2="http://schemas.microsoft.com/office/drawing/2015/06/chart">
            <c:ext xmlns:c16="http://schemas.microsoft.com/office/drawing/2014/chart" uri="{C3380CC4-5D6E-409C-BE32-E72D297353CC}">
              <c16:uniqueId val="{00000008-0041-4172-B2EA-14F3D46BFA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041-4172-B2EA-14F3D46BFA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24180</c:v>
                </c:pt>
                <c:pt idx="3">
                  <c:v>23434</c:v>
                </c:pt>
                <c:pt idx="6">
                  <c:v>22766</c:v>
                </c:pt>
                <c:pt idx="9">
                  <c:v>21854</c:v>
                </c:pt>
                <c:pt idx="12">
                  <c:v>20694</c:v>
                </c:pt>
              </c:numCache>
            </c:numRef>
          </c:val>
          <c:extLst xmlns:c16r2="http://schemas.microsoft.com/office/drawing/2015/06/chart">
            <c:ext xmlns:c16="http://schemas.microsoft.com/office/drawing/2014/chart" uri="{C3380CC4-5D6E-409C-BE32-E72D297353CC}">
              <c16:uniqueId val="{0000000A-0041-4172-B2EA-14F3D46BFAAF}"/>
            </c:ext>
          </c:extLst>
        </c:ser>
        <c:dLbls>
          <c:showLegendKey val="0"/>
          <c:showVal val="0"/>
          <c:showCatName val="0"/>
          <c:showSerName val="0"/>
          <c:showPercent val="0"/>
          <c:showBubbleSize val="0"/>
        </c:dLbls>
        <c:gapWidth val="100"/>
        <c:overlap val="100"/>
        <c:axId val="501042688"/>
        <c:axId val="501043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041-4172-B2EA-14F3D46BFAAF}"/>
            </c:ext>
          </c:extLst>
        </c:ser>
        <c:dLbls>
          <c:showLegendKey val="0"/>
          <c:showVal val="0"/>
          <c:showCatName val="0"/>
          <c:showSerName val="0"/>
          <c:showPercent val="0"/>
          <c:showBubbleSize val="0"/>
        </c:dLbls>
        <c:marker val="1"/>
        <c:smooth val="0"/>
        <c:axId val="501042688"/>
        <c:axId val="501043080"/>
      </c:lineChart>
      <c:catAx>
        <c:axId val="5010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043080"/>
        <c:crosses val="autoZero"/>
        <c:auto val="1"/>
        <c:lblAlgn val="ctr"/>
        <c:lblOffset val="100"/>
        <c:tickLblSkip val="1"/>
        <c:tickMarkSkip val="1"/>
        <c:noMultiLvlLbl val="0"/>
      </c:catAx>
      <c:valAx>
        <c:axId val="501043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4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3264</c:v>
                </c:pt>
                <c:pt idx="1">
                  <c:v>3066</c:v>
                </c:pt>
                <c:pt idx="2">
                  <c:v>3096</c:v>
                </c:pt>
              </c:numCache>
            </c:numRef>
          </c:val>
          <c:extLst xmlns:c16r2="http://schemas.microsoft.com/office/drawing/2015/06/chart">
            <c:ext xmlns:c16="http://schemas.microsoft.com/office/drawing/2014/chart" uri="{C3380CC4-5D6E-409C-BE32-E72D297353CC}">
              <c16:uniqueId val="{00000000-4CB9-4727-B493-8060966F7F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c:v>
                </c:pt>
                <c:pt idx="1">
                  <c:v>13</c:v>
                </c:pt>
                <c:pt idx="2">
                  <c:v>13</c:v>
                </c:pt>
              </c:numCache>
            </c:numRef>
          </c:val>
          <c:extLst xmlns:c16r2="http://schemas.microsoft.com/office/drawing/2015/06/chart">
            <c:ext xmlns:c16="http://schemas.microsoft.com/office/drawing/2014/chart" uri="{C3380CC4-5D6E-409C-BE32-E72D297353CC}">
              <c16:uniqueId val="{00000001-4CB9-4727-B493-8060966F7F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1957</c:v>
                </c:pt>
                <c:pt idx="1">
                  <c:v>1834</c:v>
                </c:pt>
                <c:pt idx="2">
                  <c:v>2598</c:v>
                </c:pt>
              </c:numCache>
            </c:numRef>
          </c:val>
          <c:extLst xmlns:c16r2="http://schemas.microsoft.com/office/drawing/2015/06/chart">
            <c:ext xmlns:c16="http://schemas.microsoft.com/office/drawing/2014/chart" uri="{C3380CC4-5D6E-409C-BE32-E72D297353CC}">
              <c16:uniqueId val="{00000002-4CB9-4727-B493-8060966F7F55}"/>
            </c:ext>
          </c:extLst>
        </c:ser>
        <c:dLbls>
          <c:showLegendKey val="0"/>
          <c:showVal val="0"/>
          <c:showCatName val="0"/>
          <c:showSerName val="0"/>
          <c:showPercent val="0"/>
          <c:showBubbleSize val="0"/>
        </c:dLbls>
        <c:gapWidth val="120"/>
        <c:overlap val="100"/>
        <c:axId val="501042296"/>
        <c:axId val="501043472"/>
      </c:barChart>
      <c:catAx>
        <c:axId val="50104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1043472"/>
        <c:crosses val="autoZero"/>
        <c:auto val="1"/>
        <c:lblAlgn val="ctr"/>
        <c:lblOffset val="100"/>
        <c:tickLblSkip val="1"/>
        <c:tickMarkSkip val="1"/>
        <c:noMultiLvlLbl val="0"/>
      </c:catAx>
      <c:valAx>
        <c:axId val="501043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104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D9-4BF7-90D9-A0BB645AFB3A}"/>
                </c:ext>
                <c:ext xmlns:c15="http://schemas.microsoft.com/office/drawing/2012/chart" uri="{CE6537A1-D6FC-4f65-9D91-7224C49458BB}">
                  <c15:dlblFieldTable>
                    <c15:dlblFTEntry>
                      <c15:txfldGUID>{93B24DA7-EAB6-4164-A6B9-3C8710662315}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D9-4BF7-90D9-A0BB645AFB3A}"/>
                </c:ext>
                <c:ext xmlns:c15="http://schemas.microsoft.com/office/drawing/2012/chart" uri="{CE6537A1-D6FC-4f65-9D91-7224C49458BB}">
                  <c15:dlblFieldTable>
                    <c15:dlblFTEntry>
                      <c15:txfldGUID>{0B0F383F-1F3F-4DB5-AAD0-5041B96E5DFC}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D9-4BF7-90D9-A0BB645AFB3A}"/>
                </c:ext>
                <c:ext xmlns:c15="http://schemas.microsoft.com/office/drawing/2012/chart" uri="{CE6537A1-D6FC-4f65-9D91-7224C49458BB}">
                  <c15:dlblFieldTable>
                    <c15:dlblFTEntry>
                      <c15:txfldGUID>{A29D4798-E5FB-41B9-BD6F-812F3B1E2B8B}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D9-4BF7-90D9-A0BB645AFB3A}"/>
                </c:ext>
                <c:ext xmlns:c15="http://schemas.microsoft.com/office/drawing/2012/chart" uri="{CE6537A1-D6FC-4f65-9D91-7224C49458BB}">
                  <c15:dlblFieldTable>
                    <c15:dlblFTEntry>
                      <c15:txfldGUID>{8EFC20DA-E285-446F-AED2-73D3DE7C37EC}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CD9-4BF7-90D9-A0BB645AFB3A}"/>
                </c:ext>
                <c:ext xmlns:c15="http://schemas.microsoft.com/office/drawing/2012/chart" uri="{CE6537A1-D6FC-4f65-9D91-7224C49458BB}">
                  <c15:dlblFieldTable>
                    <c15:dlblFTEntry>
                      <c15:txfldGUID>{109854AD-5F78-4E33-9F1F-0BFE2AFCB1B6}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CD9-4BF7-90D9-A0BB645AFB3A}"/>
                </c:ext>
                <c:ext xmlns:c15="http://schemas.microsoft.com/office/drawing/2012/chart" uri="{CE6537A1-D6FC-4f65-9D91-7224C49458BB}">
                  <c15:dlblFieldTable>
                    <c15:dlblFTEntry>
                      <c15:txfldGUID>{C1645DA5-D550-44FD-B253-5A3BA1A8F498}</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CD9-4BF7-90D9-A0BB645AFB3A}"/>
                </c:ext>
                <c:ext xmlns:c15="http://schemas.microsoft.com/office/drawing/2012/chart" uri="{CE6537A1-D6FC-4f65-9D91-7224C49458BB}">
                  <c15:dlblFieldTable>
                    <c15:dlblFTEntry>
                      <c15:txfldGUID>{EB47BED5-8A0B-496E-91C5-6F8916220802}</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CD9-4BF7-90D9-A0BB645AFB3A}"/>
                </c:ext>
                <c:ext xmlns:c15="http://schemas.microsoft.com/office/drawing/2012/chart" uri="{CE6537A1-D6FC-4f65-9D91-7224C49458BB}">
                  <c15:dlblFieldTable>
                    <c15:dlblFTEntry>
                      <c15:txfldGUID>{8063BC0C-89B0-4AE1-91E6-29DBEF37089B}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CD9-4BF7-90D9-A0BB645AFB3A}"/>
                </c:ext>
                <c:ext xmlns:c15="http://schemas.microsoft.com/office/drawing/2012/chart" uri="{CE6537A1-D6FC-4f65-9D91-7224C49458BB}">
                  <c15:dlblFieldTable>
                    <c15:dlblFTEntry>
                      <c15:txfldGUID>{D30D71A3-E751-40A4-A915-084CE2D5F0A4}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52.5</c:v>
                </c:pt>
                <c:pt idx="8">
                  <c:v>54</c:v>
                </c:pt>
                <c:pt idx="16">
                  <c:v>54.9</c:v>
                </c:pt>
                <c:pt idx="24">
                  <c:v>56.4</c:v>
                </c:pt>
                <c:pt idx="32">
                  <c:v>57.9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CD9-4BF7-90D9-A0BB645AFB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CD9-4BF7-90D9-A0BB645AFB3A}"/>
                </c:ext>
                <c:ext xmlns:c15="http://schemas.microsoft.com/office/drawing/2012/chart" uri="{CE6537A1-D6FC-4f65-9D91-7224C49458BB}">
                  <c15:dlblFieldTable>
                    <c15:dlblFTEntry>
                      <c15:txfldGUID>{2E24CBE4-A828-43A2-AA67-699F10FD317A}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CD9-4BF7-90D9-A0BB645AFB3A}"/>
                </c:ext>
                <c:ext xmlns:c15="http://schemas.microsoft.com/office/drawing/2012/chart" uri="{CE6537A1-D6FC-4f65-9D91-7224C49458BB}">
                  <c15:dlblFieldTable>
                    <c15:dlblFTEntry>
                      <c15:txfldGUID>{DE25DA5F-D959-4FB7-AEE7-6DD8BA798FBF}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CD9-4BF7-90D9-A0BB645AFB3A}"/>
                </c:ext>
                <c:ext xmlns:c15="http://schemas.microsoft.com/office/drawing/2012/chart" uri="{CE6537A1-D6FC-4f65-9D91-7224C49458BB}">
                  <c15:dlblFieldTable>
                    <c15:dlblFTEntry>
                      <c15:txfldGUID>{1E73EADB-B733-4707-861A-D8E6D2122C76}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CD9-4BF7-90D9-A0BB645AFB3A}"/>
                </c:ext>
                <c:ext xmlns:c15="http://schemas.microsoft.com/office/drawing/2012/chart" uri="{CE6537A1-D6FC-4f65-9D91-7224C49458BB}">
                  <c15:dlblFieldTable>
                    <c15:dlblFTEntry>
                      <c15:txfldGUID>{B05F9BF8-BE59-45DE-82D2-897DDCF95F6E}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CD9-4BF7-90D9-A0BB645AFB3A}"/>
                </c:ext>
                <c:ext xmlns:c15="http://schemas.microsoft.com/office/drawing/2012/chart" uri="{CE6537A1-D6FC-4f65-9D91-7224C49458BB}">
                  <c15:dlblFieldTable>
                    <c15:dlblFTEntry>
                      <c15:txfldGUID>{B41575D5-90D9-42CA-A9F6-8EF935AC99F0}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CD9-4BF7-90D9-A0BB645AFB3A}"/>
                </c:ext>
                <c:ext xmlns:c15="http://schemas.microsoft.com/office/drawing/2012/chart" uri="{CE6537A1-D6FC-4f65-9D91-7224C49458BB}">
                  <c15:dlblFieldTable>
                    <c15:dlblFTEntry>
                      <c15:txfldGUID>{5037CDAB-F0F9-406A-B5D9-43F442601EE1}</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CD9-4BF7-90D9-A0BB645AFB3A}"/>
                </c:ext>
                <c:ext xmlns:c15="http://schemas.microsoft.com/office/drawing/2012/chart" uri="{CE6537A1-D6FC-4f65-9D91-7224C49458BB}">
                  <c15:dlblFieldTable>
                    <c15:dlblFTEntry>
                      <c15:txfldGUID>{2FA503E2-C1D8-48B3-A0B2-95F67A67FED7}</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CD9-4BF7-90D9-A0BB645AFB3A}"/>
                </c:ext>
                <c:ext xmlns:c15="http://schemas.microsoft.com/office/drawing/2012/chart" uri="{CE6537A1-D6FC-4f65-9D91-7224C49458BB}">
                  <c15:dlblFieldTable>
                    <c15:dlblFTEntry>
                      <c15:txfldGUID>{68B77683-7B04-47A3-B777-88F28EF97225}</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CD9-4BF7-90D9-A0BB645AFB3A}"/>
                </c:ext>
                <c:ext xmlns:c15="http://schemas.microsoft.com/office/drawing/2012/chart" uri="{CE6537A1-D6FC-4f65-9D91-7224C49458BB}">
                  <c15:dlblFieldTable>
                    <c15:dlblFTEntry>
                      <c15:txfldGUID>{617AAF45-93CE-4167-83C2-12219A69628E}</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0CD9-4BF7-90D9-A0BB645AFB3A}"/>
            </c:ext>
          </c:extLst>
        </c:ser>
        <c:dLbls>
          <c:showLegendKey val="0"/>
          <c:showVal val="1"/>
          <c:showCatName val="0"/>
          <c:showSerName val="0"/>
          <c:showPercent val="0"/>
          <c:showBubbleSize val="0"/>
        </c:dLbls>
        <c:axId val="501043864"/>
        <c:axId val="501041120"/>
      </c:scatterChart>
      <c:valAx>
        <c:axId val="501043864"/>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041120"/>
        <c:crosses val="autoZero"/>
        <c:crossBetween val="midCat"/>
      </c:valAx>
      <c:valAx>
        <c:axId val="50104112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1043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A8B-430B-8683-A209E1FBDBDD}"/>
                </c:ext>
                <c:ext xmlns:c15="http://schemas.microsoft.com/office/drawing/2012/chart" uri="{CE6537A1-D6FC-4f65-9D91-7224C49458BB}">
                  <c15:dlblFieldTable>
                    <c15:dlblFTEntry>
                      <c15:txfldGUID>{4F30670E-F87D-4105-95A4-815831A3566C}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8B-430B-8683-A209E1FBDBDD}"/>
                </c:ext>
                <c:ext xmlns:c15="http://schemas.microsoft.com/office/drawing/2012/chart" uri="{CE6537A1-D6FC-4f65-9D91-7224C49458BB}">
                  <c15:dlblFieldTable>
                    <c15:dlblFTEntry>
                      <c15:txfldGUID>{8272AFC2-EFC9-45AB-BCBB-8A534ADA49C3}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A8B-430B-8683-A209E1FBDBDD}"/>
                </c:ext>
                <c:ext xmlns:c15="http://schemas.microsoft.com/office/drawing/2012/chart" uri="{CE6537A1-D6FC-4f65-9D91-7224C49458BB}">
                  <c15:dlblFieldTable>
                    <c15:dlblFTEntry>
                      <c15:txfldGUID>{39EE5DFD-3226-46E0-8EB2-B91FB560A160}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8B-430B-8683-A209E1FBDBDD}"/>
                </c:ext>
                <c:ext xmlns:c15="http://schemas.microsoft.com/office/drawing/2012/chart" uri="{CE6537A1-D6FC-4f65-9D91-7224C49458BB}">
                  <c15:dlblFieldTable>
                    <c15:dlblFTEntry>
                      <c15:txfldGUID>{CBDCBBEA-2BCF-41FE-968F-7D8219AF4BE6}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A8B-430B-8683-A209E1FBDBDD}"/>
                </c:ext>
                <c:ext xmlns:c15="http://schemas.microsoft.com/office/drawing/2012/chart" uri="{CE6537A1-D6FC-4f65-9D91-7224C49458BB}">
                  <c15:dlblFieldTable>
                    <c15:dlblFTEntry>
                      <c15:txfldGUID>{81FC47E5-BE83-4C89-A5F3-39E41E2466E8}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8B-430B-8683-A209E1FBDBDD}"/>
                </c:ext>
                <c:ext xmlns:c15="http://schemas.microsoft.com/office/drawing/2012/chart" uri="{CE6537A1-D6FC-4f65-9D91-7224C49458BB}">
                  <c15:dlblFieldTable>
                    <c15:dlblFTEntry>
                      <c15:txfldGUID>{2A50BC66-9088-4EC9-AF2F-B091AB492E0E}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A8B-430B-8683-A209E1FBDBDD}"/>
                </c:ext>
                <c:ext xmlns:c15="http://schemas.microsoft.com/office/drawing/2012/chart" uri="{CE6537A1-D6FC-4f65-9D91-7224C49458BB}">
                  <c15:dlblFieldTable>
                    <c15:dlblFTEntry>
                      <c15:txfldGUID>{D0CA204A-AD67-4600-A8D6-87DDD04E3B13}</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8B-430B-8683-A209E1FBDBDD}"/>
                </c:ext>
                <c:ext xmlns:c15="http://schemas.microsoft.com/office/drawing/2012/chart" uri="{CE6537A1-D6FC-4f65-9D91-7224C49458BB}">
                  <c15:dlblFieldTable>
                    <c15:dlblFTEntry>
                      <c15:txfldGUID>{D71912A1-F4F7-4A0B-9A94-37001AB8793A}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A8B-430B-8683-A209E1FBDBDD}"/>
                </c:ext>
                <c:ext xmlns:c15="http://schemas.microsoft.com/office/drawing/2012/chart" uri="{CE6537A1-D6FC-4f65-9D91-7224C49458BB}">
                  <c15:dlblFieldTable>
                    <c15:dlblFTEntry>
                      <c15:txfldGUID>{DE0E4C09-561A-447A-B133-77A0537B2354}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0.9</c:v>
                </c:pt>
                <c:pt idx="16">
                  <c:v>1.4</c:v>
                </c:pt>
                <c:pt idx="24">
                  <c:v>2.2000000000000002</c:v>
                </c:pt>
                <c:pt idx="32">
                  <c:v>2.9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A8B-430B-8683-A209E1FBDB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A8B-430B-8683-A209E1FBDBDD}"/>
                </c:ext>
                <c:ext xmlns:c15="http://schemas.microsoft.com/office/drawing/2012/chart" uri="{CE6537A1-D6FC-4f65-9D91-7224C49458BB}">
                  <c15:dlblFieldTable>
                    <c15:dlblFTEntry>
                      <c15:txfldGUID>{AA65DD4F-8DBD-4CA4-9846-45EDFBAD774D}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A8B-430B-8683-A209E1FBDBDD}"/>
                </c:ext>
                <c:ext xmlns:c15="http://schemas.microsoft.com/office/drawing/2012/chart" uri="{CE6537A1-D6FC-4f65-9D91-7224C49458BB}">
                  <c15:dlblFieldTable>
                    <c15:dlblFTEntry>
                      <c15:txfldGUID>{4F33813A-A317-491B-BE09-9C697CAACDEF}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A8B-430B-8683-A209E1FBDBDD}"/>
                </c:ext>
                <c:ext xmlns:c15="http://schemas.microsoft.com/office/drawing/2012/chart" uri="{CE6537A1-D6FC-4f65-9D91-7224C49458BB}">
                  <c15:dlblFieldTable>
                    <c15:dlblFTEntry>
                      <c15:txfldGUID>{B3B0E29D-B1CB-41A5-B635-544D522DBE38}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A8B-430B-8683-A209E1FBDBDD}"/>
                </c:ext>
                <c:ext xmlns:c15="http://schemas.microsoft.com/office/drawing/2012/chart" uri="{CE6537A1-D6FC-4f65-9D91-7224C49458BB}">
                  <c15:dlblFieldTable>
                    <c15:dlblFTEntry>
                      <c15:txfldGUID>{6A7656E7-DA1F-423B-8ACE-AF9D8E148428}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A8B-430B-8683-A209E1FBDBDD}"/>
                </c:ext>
                <c:ext xmlns:c15="http://schemas.microsoft.com/office/drawing/2012/chart" uri="{CE6537A1-D6FC-4f65-9D91-7224C49458BB}">
                  <c15:dlblFieldTable>
                    <c15:dlblFTEntry>
                      <c15:txfldGUID>{D16A8A22-A781-478B-A33D-3CAB4FADCE04}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A8B-430B-8683-A209E1FBDBDD}"/>
                </c:ext>
                <c:ext xmlns:c15="http://schemas.microsoft.com/office/drawing/2012/chart" uri="{CE6537A1-D6FC-4f65-9D91-7224C49458BB}">
                  <c15:dlblFieldTable>
                    <c15:dlblFTEntry>
                      <c15:txfldGUID>{86D8069E-9B94-4320-A2D1-014B251E1A74}</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A8B-430B-8683-A209E1FBDBDD}"/>
                </c:ext>
                <c:ext xmlns:c15="http://schemas.microsoft.com/office/drawing/2012/chart" uri="{CE6537A1-D6FC-4f65-9D91-7224C49458BB}">
                  <c15:dlblFieldTable>
                    <c15:dlblFTEntry>
                      <c15:txfldGUID>{9DA6BEFC-819D-4559-B640-CB02C138F4A0}</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A8B-430B-8683-A209E1FBDBDD}"/>
                </c:ext>
                <c:ext xmlns:c15="http://schemas.microsoft.com/office/drawing/2012/chart" uri="{CE6537A1-D6FC-4f65-9D91-7224C49458BB}">
                  <c15:dlblFieldTable>
                    <c15:dlblFTEntry>
                      <c15:txfldGUID>{5DA7DC68-0393-4029-B67E-D2843B110174}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A8B-430B-8683-A209E1FBDBDD}"/>
                </c:ext>
                <c:ext xmlns:c15="http://schemas.microsoft.com/office/drawing/2012/chart" uri="{CE6537A1-D6FC-4f65-9D91-7224C49458BB}">
                  <c15:dlblFieldTable>
                    <c15:dlblFTEntry>
                      <c15:txfldGUID>{FAF9E79C-E920-4FB9-BAE1-BF9F013948C8}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FA8B-430B-8683-A209E1FBDBDD}"/>
            </c:ext>
          </c:extLst>
        </c:ser>
        <c:dLbls>
          <c:showLegendKey val="0"/>
          <c:showVal val="1"/>
          <c:showCatName val="0"/>
          <c:showSerName val="0"/>
          <c:showPercent val="0"/>
          <c:showBubbleSize val="0"/>
        </c:dLbls>
        <c:axId val="506211400"/>
        <c:axId val="506212184"/>
      </c:scatterChart>
      <c:valAx>
        <c:axId val="506211400"/>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212184"/>
        <c:crosses val="autoZero"/>
        <c:crossBetween val="midCat"/>
      </c:valAx>
      <c:valAx>
        <c:axId val="506212184"/>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211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近年、大型事業に係る償還が開始したことにより元利償還金は増加傾向にあり、令和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今後は、施設老朽化に伴う借入の増が見込まれるため、可能な限り後年度の元利償還に対し交付税措置があるものを選択するなどし、実質公債費比率の抑制を図る。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減債基金残額のうち、実質公債費比率の算定に用いる満期一括償還地方債の償還の財源として積み立てた額に係るものはない。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年度の借入額が償還額を下回ったため、前年度と比較して減少し、将来負担額全体も減となった。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充当可能財源等については、充当可能特定歳入が史跡地公債償還元金補給金の減などにより約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百万円減少したことから、全体として減となっている。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結果として、将来負担比率の分子は減少し、健全な数値を維持している。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福岡県太宰府市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ふるさと納税の拡充、国・県補助金の活用など財源の確保に努めたことと合わせて、歳出では限られた予算の中での各種事業の執行を行った結果、黒字決算となったことから財政調整基金の取崩しを行わ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その他に、前年度決算剰余金等をもとに公共施設整備基金へ約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百万円、地域福祉基金へ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千万円の積み立てを行うなどし、全体としては前年度から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今後も財源の確保や経費削減、事業の見直しなどに努め、決算剰余金については、財政調整基金や公共施設整備基金への優先的な積み立てを行い、安定した財政運営に努める。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・公共施設整備基金：公共施設等の計画的な整備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・歴史と文化の環境整備基金：歴史的文化遺産および観光資源等の保全と整備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・公共施設整備基金：前年度決算剰余金等をもとに約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・地域福祉基金：前年度決算剰余金等をもとに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千万円の積み立てを行った。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い多くの施設で更新時期を迎え、事業費の増大が見込まれることから今後も決算剰余金のうち一定額については優先的に公共施設整備基金へ積み立てを行い、計画的な公共施設の整備・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ふるさと納税の拡充、国・県補助金の活用など財源の確保に努めたことなどにより黒字決算となったことから、あわせて約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災害などへの備えを考慮し、今後も決算剰余金の状況を見ながら、可能な限り積み立てを行う。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繰上償還を行わなかったため取り崩しは行わなかった。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大型事業での借入の繰上償還等に備え、決算剰余金の状況を見つつ、可能な限り積み立てを行う。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71,834
71,357
29.60
30,651,443
28,169,896
2,136,121
14,959,317
20,693,761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有形固定資産減価償却率は類似団体平均よりも低い水準となっている。</a:t>
          </a:r>
        </a:p>
        <a:p>
          <a:r>
            <a:rPr kumimoji="1" lang="ja-JP" altLang="en-US" sz="1100">
              <a:latin typeface="ＭＳ Ｐゴシック" panose="020B0600070205080204" pitchFamily="50" charset="-128"/>
              <a:ea typeface="ＭＳ Ｐゴシック" panose="020B0600070205080204" pitchFamily="50" charset="-128"/>
            </a:rPr>
            <a:t>しかし、主な建物系施設の約</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年代に建設され、建築後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年以上経過している。公共施設等総合管理計画に基づき今後策定する公共施設再編計画や個別施設計画による計画的な施設の長寿命化、複合化を図る必要がある。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10001</xdr:rowOff>
    </xdr:from>
    <xdr:to>
      <xdr:col>23</xdr:col>
      <xdr:colOff>136525</xdr:colOff>
      <xdr:row>30</xdr:row>
      <xdr:rowOff>111601</xdr:rowOff>
    </xdr:to>
    <xdr:sp macro="" textlink="">
      <xdr:nvSpPr>
        <xdr:cNvPr id="95" name="楕円 94"/>
        <xdr:cNvSpPr/>
      </xdr:nvSpPr>
      <xdr:spPr>
        <a:xfrm>
          <a:off x="4711700" y="59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32878</xdr:rowOff>
    </xdr:from>
    <xdr:ext cx="405111" cy="259045"/>
    <xdr:sp macro="" textlink="">
      <xdr:nvSpPr>
        <xdr:cNvPr id="96" name="有形固定資産減価償却率該当値テキスト"/>
        <xdr:cNvSpPr txBox="1"/>
      </xdr:nvSpPr>
      <xdr:spPr>
        <a:xfrm>
          <a:off x="4813300" y="577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97" name="楕円 96"/>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60801</xdr:rowOff>
    </xdr:to>
    <xdr:cxnSp macro="">
      <xdr:nvCxnSpPr>
        <xdr:cNvPr id="98" name="直線コネクタ 97"/>
        <xdr:cNvCxnSpPr/>
      </xdr:nvCxnSpPr>
      <xdr:spPr>
        <a:xfrm>
          <a:off x="4051300" y="5935345"/>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100489</xdr:rowOff>
    </xdr:from>
    <xdr:to>
      <xdr:col>15</xdr:col>
      <xdr:colOff>187325</xdr:colOff>
      <xdr:row>30</xdr:row>
      <xdr:rowOff>30639</xdr:rowOff>
    </xdr:to>
    <xdr:sp macro="" textlink="">
      <xdr:nvSpPr>
        <xdr:cNvPr id="99" name="楕円 98"/>
        <xdr:cNvSpPr/>
      </xdr:nvSpPr>
      <xdr:spPr>
        <a:xfrm>
          <a:off x="3238500" y="584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151289</xdr:rowOff>
    </xdr:from>
    <xdr:to>
      <xdr:col>19</xdr:col>
      <xdr:colOff>136525</xdr:colOff>
      <xdr:row>30</xdr:row>
      <xdr:rowOff>20320</xdr:rowOff>
    </xdr:to>
    <xdr:cxnSp macro="">
      <xdr:nvCxnSpPr>
        <xdr:cNvPr id="100" name="直線コネクタ 99"/>
        <xdr:cNvCxnSpPr/>
      </xdr:nvCxnSpPr>
      <xdr:spPr>
        <a:xfrm>
          <a:off x="3289300" y="5894864"/>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76200</xdr:rowOff>
    </xdr:from>
    <xdr:to>
      <xdr:col>11</xdr:col>
      <xdr:colOff>187325</xdr:colOff>
      <xdr:row>30</xdr:row>
      <xdr:rowOff>6350</xdr:rowOff>
    </xdr:to>
    <xdr:sp macro="" textlink="">
      <xdr:nvSpPr>
        <xdr:cNvPr id="101" name="楕円 100"/>
        <xdr:cNvSpPr/>
      </xdr:nvSpPr>
      <xdr:spPr>
        <a:xfrm>
          <a:off x="2476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127000</xdr:rowOff>
    </xdr:from>
    <xdr:to>
      <xdr:col>15</xdr:col>
      <xdr:colOff>136525</xdr:colOff>
      <xdr:row>29</xdr:row>
      <xdr:rowOff>151289</xdr:rowOff>
    </xdr:to>
    <xdr:cxnSp macro="">
      <xdr:nvCxnSpPr>
        <xdr:cNvPr id="102" name="直線コネクタ 101"/>
        <xdr:cNvCxnSpPr/>
      </xdr:nvCxnSpPr>
      <xdr:spPr>
        <a:xfrm>
          <a:off x="2527300" y="5870575"/>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35719</xdr:rowOff>
    </xdr:from>
    <xdr:to>
      <xdr:col>7</xdr:col>
      <xdr:colOff>187325</xdr:colOff>
      <xdr:row>29</xdr:row>
      <xdr:rowOff>137319</xdr:rowOff>
    </xdr:to>
    <xdr:sp macro="" textlink="">
      <xdr:nvSpPr>
        <xdr:cNvPr id="103" name="楕円 102"/>
        <xdr:cNvSpPr/>
      </xdr:nvSpPr>
      <xdr:spPr>
        <a:xfrm>
          <a:off x="1714500" y="57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86519</xdr:rowOff>
    </xdr:from>
    <xdr:to>
      <xdr:col>11</xdr:col>
      <xdr:colOff>136525</xdr:colOff>
      <xdr:row>29</xdr:row>
      <xdr:rowOff>127000</xdr:rowOff>
    </xdr:to>
    <xdr:cxnSp macro="">
      <xdr:nvCxnSpPr>
        <xdr:cNvPr id="104" name="直線コネクタ 103"/>
        <xdr:cNvCxnSpPr/>
      </xdr:nvCxnSpPr>
      <xdr:spPr>
        <a:xfrm>
          <a:off x="1765300" y="5830094"/>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109" name="n_1mainValue有形固定資産減価償却率"/>
        <xdr:cNvSpPr txBox="1"/>
      </xdr:nvSpPr>
      <xdr:spPr>
        <a:xfrm>
          <a:off x="38360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47166</xdr:rowOff>
    </xdr:from>
    <xdr:ext cx="405111" cy="259045"/>
    <xdr:sp macro="" textlink="">
      <xdr:nvSpPr>
        <xdr:cNvPr id="110" name="n_2mainValue有形固定資産減価償却率"/>
        <xdr:cNvSpPr txBox="1"/>
      </xdr:nvSpPr>
      <xdr:spPr>
        <a:xfrm>
          <a:off x="3086744" y="561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22877</xdr:rowOff>
    </xdr:from>
    <xdr:ext cx="405111" cy="259045"/>
    <xdr:sp macro="" textlink="">
      <xdr:nvSpPr>
        <xdr:cNvPr id="111" name="n_3mainValue有形固定資産減価償却率"/>
        <xdr:cNvSpPr txBox="1"/>
      </xdr:nvSpPr>
      <xdr:spPr>
        <a:xfrm>
          <a:off x="2324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153846</xdr:rowOff>
    </xdr:from>
    <xdr:ext cx="405111" cy="259045"/>
    <xdr:sp macro="" textlink="">
      <xdr:nvSpPr>
        <xdr:cNvPr id="112" name="n_4mainValue有形固定資産減価償却率"/>
        <xdr:cNvSpPr txBox="1"/>
      </xdr:nvSpPr>
      <xdr:spPr>
        <a:xfrm>
          <a:off x="1562744" y="5554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類似団体と比較しやや低い水準であるが、建築後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施設も多く、公債費は今後も増加が見込まれることから、国県補助金を活用したうえで、新規発行の際は元利償還に交付税措置等があるものを選択するよう努めるほか、償還額以上の新規発行を行わないなど適切な管理に努める。</a:t>
          </a: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164374</xdr:rowOff>
    </xdr:from>
    <xdr:to>
      <xdr:col>76</xdr:col>
      <xdr:colOff>73025</xdr:colOff>
      <xdr:row>29</xdr:row>
      <xdr:rowOff>94524</xdr:rowOff>
    </xdr:to>
    <xdr:sp macro="" textlink="">
      <xdr:nvSpPr>
        <xdr:cNvPr id="159" name="楕円 158"/>
        <xdr:cNvSpPr/>
      </xdr:nvSpPr>
      <xdr:spPr>
        <a:xfrm>
          <a:off x="14744700" y="57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15801</xdr:rowOff>
    </xdr:from>
    <xdr:ext cx="469744" cy="259045"/>
    <xdr:sp macro="" textlink="">
      <xdr:nvSpPr>
        <xdr:cNvPr id="160" name="債務償還比率該当値テキスト"/>
        <xdr:cNvSpPr txBox="1"/>
      </xdr:nvSpPr>
      <xdr:spPr>
        <a:xfrm>
          <a:off x="14846300" y="55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108467</xdr:rowOff>
    </xdr:from>
    <xdr:to>
      <xdr:col>72</xdr:col>
      <xdr:colOff>123825</xdr:colOff>
      <xdr:row>31</xdr:row>
      <xdr:rowOff>38617</xdr:rowOff>
    </xdr:to>
    <xdr:sp macro="" textlink="">
      <xdr:nvSpPr>
        <xdr:cNvPr id="161" name="楕円 160"/>
        <xdr:cNvSpPr/>
      </xdr:nvSpPr>
      <xdr:spPr>
        <a:xfrm>
          <a:off x="14033500" y="60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43724</xdr:rowOff>
    </xdr:from>
    <xdr:to>
      <xdr:col>76</xdr:col>
      <xdr:colOff>22225</xdr:colOff>
      <xdr:row>30</xdr:row>
      <xdr:rowOff>159267</xdr:rowOff>
    </xdr:to>
    <xdr:cxnSp macro="">
      <xdr:nvCxnSpPr>
        <xdr:cNvPr id="162" name="直線コネクタ 161"/>
        <xdr:cNvCxnSpPr/>
      </xdr:nvCxnSpPr>
      <xdr:spPr>
        <a:xfrm flipV="1">
          <a:off x="14084300" y="5787299"/>
          <a:ext cx="711200" cy="28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137305</xdr:rowOff>
    </xdr:from>
    <xdr:to>
      <xdr:col>68</xdr:col>
      <xdr:colOff>123825</xdr:colOff>
      <xdr:row>31</xdr:row>
      <xdr:rowOff>67455</xdr:rowOff>
    </xdr:to>
    <xdr:sp macro="" textlink="">
      <xdr:nvSpPr>
        <xdr:cNvPr id="163" name="楕円 162"/>
        <xdr:cNvSpPr/>
      </xdr:nvSpPr>
      <xdr:spPr>
        <a:xfrm>
          <a:off x="13271500" y="60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159267</xdr:rowOff>
    </xdr:from>
    <xdr:to>
      <xdr:col>72</xdr:col>
      <xdr:colOff>73025</xdr:colOff>
      <xdr:row>31</xdr:row>
      <xdr:rowOff>16655</xdr:rowOff>
    </xdr:to>
    <xdr:cxnSp macro="">
      <xdr:nvCxnSpPr>
        <xdr:cNvPr id="164" name="直線コネクタ 163"/>
        <xdr:cNvCxnSpPr/>
      </xdr:nvCxnSpPr>
      <xdr:spPr>
        <a:xfrm flipV="1">
          <a:off x="13322300" y="6074292"/>
          <a:ext cx="7620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126202</xdr:rowOff>
    </xdr:from>
    <xdr:to>
      <xdr:col>64</xdr:col>
      <xdr:colOff>123825</xdr:colOff>
      <xdr:row>31</xdr:row>
      <xdr:rowOff>56352</xdr:rowOff>
    </xdr:to>
    <xdr:sp macro="" textlink="">
      <xdr:nvSpPr>
        <xdr:cNvPr id="165" name="楕円 164"/>
        <xdr:cNvSpPr/>
      </xdr:nvSpPr>
      <xdr:spPr>
        <a:xfrm>
          <a:off x="12509500" y="604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5552</xdr:rowOff>
    </xdr:from>
    <xdr:to>
      <xdr:col>68</xdr:col>
      <xdr:colOff>73025</xdr:colOff>
      <xdr:row>31</xdr:row>
      <xdr:rowOff>16655</xdr:rowOff>
    </xdr:to>
    <xdr:cxnSp macro="">
      <xdr:nvCxnSpPr>
        <xdr:cNvPr id="166" name="直線コネクタ 165"/>
        <xdr:cNvCxnSpPr/>
      </xdr:nvCxnSpPr>
      <xdr:spPr>
        <a:xfrm>
          <a:off x="12560300" y="6092027"/>
          <a:ext cx="762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32784</xdr:rowOff>
    </xdr:from>
    <xdr:to>
      <xdr:col>60</xdr:col>
      <xdr:colOff>123825</xdr:colOff>
      <xdr:row>31</xdr:row>
      <xdr:rowOff>134384</xdr:rowOff>
    </xdr:to>
    <xdr:sp macro="" textlink="">
      <xdr:nvSpPr>
        <xdr:cNvPr id="167" name="楕円 166"/>
        <xdr:cNvSpPr/>
      </xdr:nvSpPr>
      <xdr:spPr>
        <a:xfrm>
          <a:off x="11747500" y="61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5552</xdr:rowOff>
    </xdr:from>
    <xdr:to>
      <xdr:col>64</xdr:col>
      <xdr:colOff>73025</xdr:colOff>
      <xdr:row>31</xdr:row>
      <xdr:rowOff>83584</xdr:rowOff>
    </xdr:to>
    <xdr:cxnSp macro="">
      <xdr:nvCxnSpPr>
        <xdr:cNvPr id="168" name="直線コネクタ 167"/>
        <xdr:cNvCxnSpPr/>
      </xdr:nvCxnSpPr>
      <xdr:spPr>
        <a:xfrm flipV="1">
          <a:off x="11798300" y="6092027"/>
          <a:ext cx="762000" cy="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55144</xdr:rowOff>
    </xdr:from>
    <xdr:ext cx="469744" cy="259045"/>
    <xdr:sp macro="" textlink="">
      <xdr:nvSpPr>
        <xdr:cNvPr id="173" name="n_1mainValue債務償還比率"/>
        <xdr:cNvSpPr txBox="1"/>
      </xdr:nvSpPr>
      <xdr:spPr>
        <a:xfrm>
          <a:off x="13836727" y="579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83982</xdr:rowOff>
    </xdr:from>
    <xdr:ext cx="469744" cy="259045"/>
    <xdr:sp macro="" textlink="">
      <xdr:nvSpPr>
        <xdr:cNvPr id="174" name="n_2mainValue債務償還比率"/>
        <xdr:cNvSpPr txBox="1"/>
      </xdr:nvSpPr>
      <xdr:spPr>
        <a:xfrm>
          <a:off x="13087427" y="582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72879</xdr:rowOff>
    </xdr:from>
    <xdr:ext cx="469744" cy="259045"/>
    <xdr:sp macro="" textlink="">
      <xdr:nvSpPr>
        <xdr:cNvPr id="175" name="n_3mainValue債務償還比率"/>
        <xdr:cNvSpPr txBox="1"/>
      </xdr:nvSpPr>
      <xdr:spPr>
        <a:xfrm>
          <a:off x="12325427" y="581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150911</xdr:rowOff>
    </xdr:from>
    <xdr:ext cx="469744" cy="259045"/>
    <xdr:sp macro="" textlink="">
      <xdr:nvSpPr>
        <xdr:cNvPr id="176" name="n_4mainValue債務償還比率"/>
        <xdr:cNvSpPr txBox="1"/>
      </xdr:nvSpPr>
      <xdr:spPr>
        <a:xfrm>
          <a:off x="11563427" y="589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71,834
71,357
29.60
30,651,443
28,169,896
2,136,121
14,959,317
20,693,761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4" name="楕円 73"/>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75" name="【道路】&#10;有形固定資産減価償却率該当値テキスト"/>
        <xdr:cNvSpPr txBox="1"/>
      </xdr:nvSpPr>
      <xdr:spPr>
        <a:xfrm>
          <a:off x="4673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97246</xdr:rowOff>
    </xdr:from>
    <xdr:to>
      <xdr:col>20</xdr:col>
      <xdr:colOff>38100</xdr:colOff>
      <xdr:row>38</xdr:row>
      <xdr:rowOff>27395</xdr:rowOff>
    </xdr:to>
    <xdr:sp macro="" textlink="">
      <xdr:nvSpPr>
        <xdr:cNvPr id="76" name="楕円 75"/>
        <xdr:cNvSpPr/>
      </xdr:nvSpPr>
      <xdr:spPr>
        <a:xfrm>
          <a:off x="3746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148046</xdr:rowOff>
    </xdr:from>
    <xdr:to>
      <xdr:col>24</xdr:col>
      <xdr:colOff>63500</xdr:colOff>
      <xdr:row>37</xdr:row>
      <xdr:rowOff>167640</xdr:rowOff>
    </xdr:to>
    <xdr:cxnSp macro="">
      <xdr:nvCxnSpPr>
        <xdr:cNvPr id="77" name="直線コネクタ 76"/>
        <xdr:cNvCxnSpPr/>
      </xdr:nvCxnSpPr>
      <xdr:spPr>
        <a:xfrm>
          <a:off x="3797300" y="649169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8" name="楕円 77"/>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148046</xdr:rowOff>
    </xdr:to>
    <xdr:cxnSp macro="">
      <xdr:nvCxnSpPr>
        <xdr:cNvPr id="79" name="直線コネクタ 78"/>
        <xdr:cNvCxnSpPr/>
      </xdr:nvCxnSpPr>
      <xdr:spPr>
        <a:xfrm>
          <a:off x="2908300" y="64655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121920</xdr:rowOff>
    </xdr:to>
    <xdr:cxnSp macro="">
      <xdr:nvCxnSpPr>
        <xdr:cNvPr id="81" name="直線コネクタ 80"/>
        <xdr:cNvCxnSpPr/>
      </xdr:nvCxnSpPr>
      <xdr:spPr>
        <a:xfrm>
          <a:off x="2019300" y="6442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23767</xdr:rowOff>
    </xdr:from>
    <xdr:to>
      <xdr:col>6</xdr:col>
      <xdr:colOff>38100</xdr:colOff>
      <xdr:row>37</xdr:row>
      <xdr:rowOff>125367</xdr:rowOff>
    </xdr:to>
    <xdr:sp macro="" textlink="">
      <xdr:nvSpPr>
        <xdr:cNvPr id="82" name="楕円 81"/>
        <xdr:cNvSpPr/>
      </xdr:nvSpPr>
      <xdr:spPr>
        <a:xfrm>
          <a:off x="1079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74567</xdr:rowOff>
    </xdr:from>
    <xdr:to>
      <xdr:col>10</xdr:col>
      <xdr:colOff>114300</xdr:colOff>
      <xdr:row>37</xdr:row>
      <xdr:rowOff>99060</xdr:rowOff>
    </xdr:to>
    <xdr:cxnSp macro="">
      <xdr:nvCxnSpPr>
        <xdr:cNvPr id="83" name="直線コネクタ 82"/>
        <xdr:cNvCxnSpPr/>
      </xdr:nvCxnSpPr>
      <xdr:spPr>
        <a:xfrm>
          <a:off x="1130300" y="64182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43923</xdr:rowOff>
    </xdr:from>
    <xdr:ext cx="405111" cy="259045"/>
    <xdr:sp macro="" textlink="">
      <xdr:nvSpPr>
        <xdr:cNvPr id="88" name="n_1mainValue【道路】&#10;有形固定資産減価償却率"/>
        <xdr:cNvSpPr txBox="1"/>
      </xdr:nvSpPr>
      <xdr:spPr>
        <a:xfrm>
          <a:off x="35820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9" name="n_2mainValue【道路】&#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90" name="n_3mainValue【道路】&#10;有形固定資産減価償却率"/>
        <xdr:cNvSpPr txBox="1"/>
      </xdr:nvSpPr>
      <xdr:spPr>
        <a:xfrm>
          <a:off x="1816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141894</xdr:rowOff>
    </xdr:from>
    <xdr:ext cx="405111" cy="259045"/>
    <xdr:sp macro="" textlink="">
      <xdr:nvSpPr>
        <xdr:cNvPr id="91" name="n_4mainValue【道路】&#10;有形固定資産減価償却率"/>
        <xdr:cNvSpPr txBox="1"/>
      </xdr:nvSpPr>
      <xdr:spPr>
        <a:xfrm>
          <a:off x="927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164199</xdr:rowOff>
    </xdr:from>
    <xdr:to>
      <xdr:col>55</xdr:col>
      <xdr:colOff>50800</xdr:colOff>
      <xdr:row>41</xdr:row>
      <xdr:rowOff>94349</xdr:rowOff>
    </xdr:to>
    <xdr:sp macro="" textlink="">
      <xdr:nvSpPr>
        <xdr:cNvPr id="131" name="楕円 130"/>
        <xdr:cNvSpPr/>
      </xdr:nvSpPr>
      <xdr:spPr>
        <a:xfrm>
          <a:off x="10426700" y="70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79126</xdr:rowOff>
    </xdr:from>
    <xdr:ext cx="469744" cy="259045"/>
    <xdr:sp macro="" textlink="">
      <xdr:nvSpPr>
        <xdr:cNvPr id="132" name="【道路】&#10;一人当たり延長該当値テキスト"/>
        <xdr:cNvSpPr txBox="1"/>
      </xdr:nvSpPr>
      <xdr:spPr>
        <a:xfrm>
          <a:off x="10515600" y="69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164465</xdr:rowOff>
    </xdr:from>
    <xdr:to>
      <xdr:col>50</xdr:col>
      <xdr:colOff>165100</xdr:colOff>
      <xdr:row>41</xdr:row>
      <xdr:rowOff>94615</xdr:rowOff>
    </xdr:to>
    <xdr:sp macro="" textlink="">
      <xdr:nvSpPr>
        <xdr:cNvPr id="133" name="楕円 132"/>
        <xdr:cNvSpPr/>
      </xdr:nvSpPr>
      <xdr:spPr>
        <a:xfrm>
          <a:off x="9588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43549</xdr:rowOff>
    </xdr:from>
    <xdr:to>
      <xdr:col>55</xdr:col>
      <xdr:colOff>0</xdr:colOff>
      <xdr:row>41</xdr:row>
      <xdr:rowOff>43815</xdr:rowOff>
    </xdr:to>
    <xdr:cxnSp macro="">
      <xdr:nvCxnSpPr>
        <xdr:cNvPr id="134" name="直線コネクタ 133"/>
        <xdr:cNvCxnSpPr/>
      </xdr:nvCxnSpPr>
      <xdr:spPr>
        <a:xfrm flipV="1">
          <a:off x="9639300" y="707299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164541</xdr:rowOff>
    </xdr:from>
    <xdr:to>
      <xdr:col>46</xdr:col>
      <xdr:colOff>38100</xdr:colOff>
      <xdr:row>41</xdr:row>
      <xdr:rowOff>94691</xdr:rowOff>
    </xdr:to>
    <xdr:sp macro="" textlink="">
      <xdr:nvSpPr>
        <xdr:cNvPr id="135" name="楕円 134"/>
        <xdr:cNvSpPr/>
      </xdr:nvSpPr>
      <xdr:spPr>
        <a:xfrm>
          <a:off x="8699500" y="70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43815</xdr:rowOff>
    </xdr:from>
    <xdr:to>
      <xdr:col>50</xdr:col>
      <xdr:colOff>114300</xdr:colOff>
      <xdr:row>41</xdr:row>
      <xdr:rowOff>43891</xdr:rowOff>
    </xdr:to>
    <xdr:cxnSp macro="">
      <xdr:nvCxnSpPr>
        <xdr:cNvPr id="136" name="直線コネクタ 135"/>
        <xdr:cNvCxnSpPr/>
      </xdr:nvCxnSpPr>
      <xdr:spPr>
        <a:xfrm flipV="1">
          <a:off x="8750300" y="707326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164808</xdr:rowOff>
    </xdr:from>
    <xdr:to>
      <xdr:col>41</xdr:col>
      <xdr:colOff>101600</xdr:colOff>
      <xdr:row>41</xdr:row>
      <xdr:rowOff>94958</xdr:rowOff>
    </xdr:to>
    <xdr:sp macro="" textlink="">
      <xdr:nvSpPr>
        <xdr:cNvPr id="137" name="楕円 136"/>
        <xdr:cNvSpPr/>
      </xdr:nvSpPr>
      <xdr:spPr>
        <a:xfrm>
          <a:off x="7810500" y="70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43891</xdr:rowOff>
    </xdr:from>
    <xdr:to>
      <xdr:col>45</xdr:col>
      <xdr:colOff>177800</xdr:colOff>
      <xdr:row>41</xdr:row>
      <xdr:rowOff>44158</xdr:rowOff>
    </xdr:to>
    <xdr:cxnSp macro="">
      <xdr:nvCxnSpPr>
        <xdr:cNvPr id="138" name="直線コネクタ 137"/>
        <xdr:cNvCxnSpPr/>
      </xdr:nvCxnSpPr>
      <xdr:spPr>
        <a:xfrm flipV="1">
          <a:off x="7861300" y="707334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160807</xdr:rowOff>
    </xdr:from>
    <xdr:to>
      <xdr:col>36</xdr:col>
      <xdr:colOff>165100</xdr:colOff>
      <xdr:row>41</xdr:row>
      <xdr:rowOff>90957</xdr:rowOff>
    </xdr:to>
    <xdr:sp macro="" textlink="">
      <xdr:nvSpPr>
        <xdr:cNvPr id="139" name="楕円 138"/>
        <xdr:cNvSpPr/>
      </xdr:nvSpPr>
      <xdr:spPr>
        <a:xfrm>
          <a:off x="6921500" y="70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40157</xdr:rowOff>
    </xdr:from>
    <xdr:to>
      <xdr:col>41</xdr:col>
      <xdr:colOff>50800</xdr:colOff>
      <xdr:row>41</xdr:row>
      <xdr:rowOff>44158</xdr:rowOff>
    </xdr:to>
    <xdr:cxnSp macro="">
      <xdr:nvCxnSpPr>
        <xdr:cNvPr id="140" name="直線コネクタ 139"/>
        <xdr:cNvCxnSpPr/>
      </xdr:nvCxnSpPr>
      <xdr:spPr>
        <a:xfrm>
          <a:off x="6972300" y="706960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85742</xdr:rowOff>
    </xdr:from>
    <xdr:ext cx="469744" cy="259045"/>
    <xdr:sp macro="" textlink="">
      <xdr:nvSpPr>
        <xdr:cNvPr id="145" name="n_1mainValue【道路】&#10;一人当たり延長"/>
        <xdr:cNvSpPr txBox="1"/>
      </xdr:nvSpPr>
      <xdr:spPr>
        <a:xfrm>
          <a:off x="9391727" y="71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85818</xdr:rowOff>
    </xdr:from>
    <xdr:ext cx="469744" cy="259045"/>
    <xdr:sp macro="" textlink="">
      <xdr:nvSpPr>
        <xdr:cNvPr id="146" name="n_2mainValue【道路】&#10;一人当たり延長"/>
        <xdr:cNvSpPr txBox="1"/>
      </xdr:nvSpPr>
      <xdr:spPr>
        <a:xfrm>
          <a:off x="8515427" y="711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86085</xdr:rowOff>
    </xdr:from>
    <xdr:ext cx="469744" cy="259045"/>
    <xdr:sp macro="" textlink="">
      <xdr:nvSpPr>
        <xdr:cNvPr id="147" name="n_3mainValue【道路】&#10;一人当たり延長"/>
        <xdr:cNvSpPr txBox="1"/>
      </xdr:nvSpPr>
      <xdr:spPr>
        <a:xfrm>
          <a:off x="7626427" y="7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82084</xdr:rowOff>
    </xdr:from>
    <xdr:ext cx="469744" cy="259045"/>
    <xdr:sp macro="" textlink="">
      <xdr:nvSpPr>
        <xdr:cNvPr id="148" name="n_4mainValue【道路】&#10;一人当たり延長"/>
        <xdr:cNvSpPr txBox="1"/>
      </xdr:nvSpPr>
      <xdr:spPr>
        <a:xfrm>
          <a:off x="6737427" y="711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150041</xdr:rowOff>
    </xdr:from>
    <xdr:to>
      <xdr:col>24</xdr:col>
      <xdr:colOff>114300</xdr:colOff>
      <xdr:row>60</xdr:row>
      <xdr:rowOff>80191</xdr:rowOff>
    </xdr:to>
    <xdr:sp macro="" textlink="">
      <xdr:nvSpPr>
        <xdr:cNvPr id="190" name="楕円 189"/>
        <xdr:cNvSpPr/>
      </xdr:nvSpPr>
      <xdr:spPr>
        <a:xfrm>
          <a:off x="4584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1468</xdr:rowOff>
    </xdr:from>
    <xdr:ext cx="405111" cy="259045"/>
    <xdr:sp macro="" textlink="">
      <xdr:nvSpPr>
        <xdr:cNvPr id="191" name="【橋りょう・トンネル】&#10;有形固定資産減価償却率該当値テキスト"/>
        <xdr:cNvSpPr txBox="1"/>
      </xdr:nvSpPr>
      <xdr:spPr>
        <a:xfrm>
          <a:off x="4673600" y="1011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92" name="楕円 191"/>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13063</xdr:rowOff>
    </xdr:from>
    <xdr:to>
      <xdr:col>24</xdr:col>
      <xdr:colOff>63500</xdr:colOff>
      <xdr:row>60</xdr:row>
      <xdr:rowOff>29391</xdr:rowOff>
    </xdr:to>
    <xdr:cxnSp macro="">
      <xdr:nvCxnSpPr>
        <xdr:cNvPr id="193" name="直線コネクタ 192"/>
        <xdr:cNvCxnSpPr/>
      </xdr:nvCxnSpPr>
      <xdr:spPr>
        <a:xfrm>
          <a:off x="3797300" y="103000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4" name="楕円 193"/>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13063</xdr:rowOff>
    </xdr:to>
    <xdr:cxnSp macro="">
      <xdr:nvCxnSpPr>
        <xdr:cNvPr id="195" name="直線コネクタ 194"/>
        <xdr:cNvCxnSpPr/>
      </xdr:nvCxnSpPr>
      <xdr:spPr>
        <a:xfrm>
          <a:off x="2908300" y="102755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96" name="楕円 195"/>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59</xdr:row>
      <xdr:rowOff>160020</xdr:rowOff>
    </xdr:to>
    <xdr:cxnSp macro="">
      <xdr:nvCxnSpPr>
        <xdr:cNvPr id="197" name="直線コネクタ 196"/>
        <xdr:cNvCxnSpPr/>
      </xdr:nvCxnSpPr>
      <xdr:spPr>
        <a:xfrm>
          <a:off x="2019300" y="102494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55335</xdr:rowOff>
    </xdr:from>
    <xdr:to>
      <xdr:col>6</xdr:col>
      <xdr:colOff>38100</xdr:colOff>
      <xdr:row>59</xdr:row>
      <xdr:rowOff>156935</xdr:rowOff>
    </xdr:to>
    <xdr:sp macro="" textlink="">
      <xdr:nvSpPr>
        <xdr:cNvPr id="198" name="楕円 197"/>
        <xdr:cNvSpPr/>
      </xdr:nvSpPr>
      <xdr:spPr>
        <a:xfrm>
          <a:off x="1079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59</xdr:row>
      <xdr:rowOff>133894</xdr:rowOff>
    </xdr:to>
    <xdr:cxnSp macro="">
      <xdr:nvCxnSpPr>
        <xdr:cNvPr id="199" name="直線コネクタ 198"/>
        <xdr:cNvCxnSpPr/>
      </xdr:nvCxnSpPr>
      <xdr:spPr>
        <a:xfrm>
          <a:off x="1130300" y="102216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80390</xdr:rowOff>
    </xdr:from>
    <xdr:ext cx="405111" cy="259045"/>
    <xdr:sp macro="" textlink="">
      <xdr:nvSpPr>
        <xdr:cNvPr id="204" name="n_1mainValue【橋りょう・トンネル】&#10;有形固定資産減価償却率"/>
        <xdr:cNvSpPr txBox="1"/>
      </xdr:nvSpPr>
      <xdr:spPr>
        <a:xfrm>
          <a:off x="3582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205" name="n_2mainValue【橋りょう・トンネ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29771</xdr:rowOff>
    </xdr:from>
    <xdr:ext cx="405111" cy="259045"/>
    <xdr:sp macro="" textlink="">
      <xdr:nvSpPr>
        <xdr:cNvPr id="206" name="n_3mainValue【橋りょう・トンネル】&#10;有形固定資産減価償却率"/>
        <xdr:cNvSpPr txBox="1"/>
      </xdr:nvSpPr>
      <xdr:spPr>
        <a:xfrm>
          <a:off x="1816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2012</xdr:rowOff>
    </xdr:from>
    <xdr:ext cx="405111" cy="259045"/>
    <xdr:sp macro="" textlink="">
      <xdr:nvSpPr>
        <xdr:cNvPr id="207" name="n_4mainValue【橋りょう・トンネル】&#10;有形固定資産減価償却率"/>
        <xdr:cNvSpPr txBox="1"/>
      </xdr:nvSpPr>
      <xdr:spPr>
        <a:xfrm>
          <a:off x="927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96913</xdr:rowOff>
    </xdr:from>
    <xdr:to>
      <xdr:col>55</xdr:col>
      <xdr:colOff>50800</xdr:colOff>
      <xdr:row>64</xdr:row>
      <xdr:rowOff>27063</xdr:rowOff>
    </xdr:to>
    <xdr:sp macro="" textlink="">
      <xdr:nvSpPr>
        <xdr:cNvPr id="247" name="楕円 246"/>
        <xdr:cNvSpPr/>
      </xdr:nvSpPr>
      <xdr:spPr>
        <a:xfrm>
          <a:off x="10426700" y="10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97479</xdr:rowOff>
    </xdr:from>
    <xdr:to>
      <xdr:col>50</xdr:col>
      <xdr:colOff>165100</xdr:colOff>
      <xdr:row>64</xdr:row>
      <xdr:rowOff>27629</xdr:rowOff>
    </xdr:to>
    <xdr:sp macro="" textlink="">
      <xdr:nvSpPr>
        <xdr:cNvPr id="249" name="楕円 248"/>
        <xdr:cNvSpPr/>
      </xdr:nvSpPr>
      <xdr:spPr>
        <a:xfrm>
          <a:off x="9588500" y="108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147713</xdr:rowOff>
    </xdr:from>
    <xdr:to>
      <xdr:col>55</xdr:col>
      <xdr:colOff>0</xdr:colOff>
      <xdr:row>63</xdr:row>
      <xdr:rowOff>148279</xdr:rowOff>
    </xdr:to>
    <xdr:cxnSp macro="">
      <xdr:nvCxnSpPr>
        <xdr:cNvPr id="250" name="直線コネクタ 249"/>
        <xdr:cNvCxnSpPr/>
      </xdr:nvCxnSpPr>
      <xdr:spPr>
        <a:xfrm flipV="1">
          <a:off x="9639300" y="10949063"/>
          <a:ext cx="8382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97944</xdr:rowOff>
    </xdr:from>
    <xdr:to>
      <xdr:col>46</xdr:col>
      <xdr:colOff>38100</xdr:colOff>
      <xdr:row>64</xdr:row>
      <xdr:rowOff>28094</xdr:rowOff>
    </xdr:to>
    <xdr:sp macro="" textlink="">
      <xdr:nvSpPr>
        <xdr:cNvPr id="251" name="楕円 250"/>
        <xdr:cNvSpPr/>
      </xdr:nvSpPr>
      <xdr:spPr>
        <a:xfrm>
          <a:off x="8699500" y="108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148279</xdr:rowOff>
    </xdr:from>
    <xdr:to>
      <xdr:col>50</xdr:col>
      <xdr:colOff>114300</xdr:colOff>
      <xdr:row>63</xdr:row>
      <xdr:rowOff>148744</xdr:rowOff>
    </xdr:to>
    <xdr:cxnSp macro="">
      <xdr:nvCxnSpPr>
        <xdr:cNvPr id="252" name="直線コネクタ 251"/>
        <xdr:cNvCxnSpPr/>
      </xdr:nvCxnSpPr>
      <xdr:spPr>
        <a:xfrm flipV="1">
          <a:off x="8750300" y="10949629"/>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97713</xdr:rowOff>
    </xdr:from>
    <xdr:to>
      <xdr:col>41</xdr:col>
      <xdr:colOff>101600</xdr:colOff>
      <xdr:row>64</xdr:row>
      <xdr:rowOff>27863</xdr:rowOff>
    </xdr:to>
    <xdr:sp macro="" textlink="">
      <xdr:nvSpPr>
        <xdr:cNvPr id="253" name="楕円 252"/>
        <xdr:cNvSpPr/>
      </xdr:nvSpPr>
      <xdr:spPr>
        <a:xfrm>
          <a:off x="7810500" y="108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148513</xdr:rowOff>
    </xdr:from>
    <xdr:to>
      <xdr:col>45</xdr:col>
      <xdr:colOff>177800</xdr:colOff>
      <xdr:row>63</xdr:row>
      <xdr:rowOff>148744</xdr:rowOff>
    </xdr:to>
    <xdr:cxnSp macro="">
      <xdr:nvCxnSpPr>
        <xdr:cNvPr id="254" name="直線コネクタ 253"/>
        <xdr:cNvCxnSpPr/>
      </xdr:nvCxnSpPr>
      <xdr:spPr>
        <a:xfrm>
          <a:off x="7861300" y="10949863"/>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97832</xdr:rowOff>
    </xdr:from>
    <xdr:to>
      <xdr:col>36</xdr:col>
      <xdr:colOff>165100</xdr:colOff>
      <xdr:row>64</xdr:row>
      <xdr:rowOff>27982</xdr:rowOff>
    </xdr:to>
    <xdr:sp macro="" textlink="">
      <xdr:nvSpPr>
        <xdr:cNvPr id="255" name="楕円 254"/>
        <xdr:cNvSpPr/>
      </xdr:nvSpPr>
      <xdr:spPr>
        <a:xfrm>
          <a:off x="6921500" y="108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148513</xdr:rowOff>
    </xdr:from>
    <xdr:to>
      <xdr:col>41</xdr:col>
      <xdr:colOff>50800</xdr:colOff>
      <xdr:row>63</xdr:row>
      <xdr:rowOff>148632</xdr:rowOff>
    </xdr:to>
    <xdr:cxnSp macro="">
      <xdr:nvCxnSpPr>
        <xdr:cNvPr id="256" name="直線コネクタ 255"/>
        <xdr:cNvCxnSpPr/>
      </xdr:nvCxnSpPr>
      <xdr:spPr>
        <a:xfrm flipV="1">
          <a:off x="6972300" y="10949863"/>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18756</xdr:rowOff>
    </xdr:from>
    <xdr:ext cx="534377" cy="259045"/>
    <xdr:sp macro="" textlink="">
      <xdr:nvSpPr>
        <xdr:cNvPr id="261" name="n_1mainValue【橋りょう・トンネル】&#10;一人当たり有形固定資産（償却資産）額"/>
        <xdr:cNvSpPr txBox="1"/>
      </xdr:nvSpPr>
      <xdr:spPr>
        <a:xfrm>
          <a:off x="9359411" y="1099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19221</xdr:rowOff>
    </xdr:from>
    <xdr:ext cx="534377" cy="259045"/>
    <xdr:sp macro="" textlink="">
      <xdr:nvSpPr>
        <xdr:cNvPr id="262" name="n_2mainValue【橋りょう・トンネル】&#10;一人当たり有形固定資産（償却資産）額"/>
        <xdr:cNvSpPr txBox="1"/>
      </xdr:nvSpPr>
      <xdr:spPr>
        <a:xfrm>
          <a:off x="8483111" y="109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18990</xdr:rowOff>
    </xdr:from>
    <xdr:ext cx="534377" cy="259045"/>
    <xdr:sp macro="" textlink="">
      <xdr:nvSpPr>
        <xdr:cNvPr id="263" name="n_3mainValue【橋りょう・トンネル】&#10;一人当たり有形固定資産（償却資産）額"/>
        <xdr:cNvSpPr txBox="1"/>
      </xdr:nvSpPr>
      <xdr:spPr>
        <a:xfrm>
          <a:off x="7594111" y="1099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19109</xdr:rowOff>
    </xdr:from>
    <xdr:ext cx="534377" cy="259045"/>
    <xdr:sp macro="" textlink="">
      <xdr:nvSpPr>
        <xdr:cNvPr id="264" name="n_4mainValue【橋りょう・トンネル】&#10;一人当たり有形固定資産（償却資産）額"/>
        <xdr:cNvSpPr txBox="1"/>
      </xdr:nvSpPr>
      <xdr:spPr>
        <a:xfrm>
          <a:off x="6705111" y="109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165281</xdr:rowOff>
    </xdr:from>
    <xdr:to>
      <xdr:col>24</xdr:col>
      <xdr:colOff>114300</xdr:colOff>
      <xdr:row>83</xdr:row>
      <xdr:rowOff>95431</xdr:rowOff>
    </xdr:to>
    <xdr:sp macro="" textlink="">
      <xdr:nvSpPr>
        <xdr:cNvPr id="306" name="楕円 305"/>
        <xdr:cNvSpPr/>
      </xdr:nvSpPr>
      <xdr:spPr>
        <a:xfrm>
          <a:off x="4584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16708</xdr:rowOff>
    </xdr:from>
    <xdr:ext cx="405111" cy="259045"/>
    <xdr:sp macro="" textlink="">
      <xdr:nvSpPr>
        <xdr:cNvPr id="307" name="【公営住宅】&#10;有形固定資産減価償却率該当値テキスト"/>
        <xdr:cNvSpPr txBox="1"/>
      </xdr:nvSpPr>
      <xdr:spPr>
        <a:xfrm>
          <a:off x="4673600" y="1407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129358</xdr:rowOff>
    </xdr:from>
    <xdr:to>
      <xdr:col>20</xdr:col>
      <xdr:colOff>38100</xdr:colOff>
      <xdr:row>83</xdr:row>
      <xdr:rowOff>59508</xdr:rowOff>
    </xdr:to>
    <xdr:sp macro="" textlink="">
      <xdr:nvSpPr>
        <xdr:cNvPr id="308" name="楕円 307"/>
        <xdr:cNvSpPr/>
      </xdr:nvSpPr>
      <xdr:spPr>
        <a:xfrm>
          <a:off x="3746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xdr:rowOff>
    </xdr:from>
    <xdr:to>
      <xdr:col>24</xdr:col>
      <xdr:colOff>63500</xdr:colOff>
      <xdr:row>83</xdr:row>
      <xdr:rowOff>44631</xdr:rowOff>
    </xdr:to>
    <xdr:cxnSp macro="">
      <xdr:nvCxnSpPr>
        <xdr:cNvPr id="309" name="直線コネクタ 308"/>
        <xdr:cNvCxnSpPr/>
      </xdr:nvCxnSpPr>
      <xdr:spPr>
        <a:xfrm>
          <a:off x="3797300" y="1423905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93436</xdr:rowOff>
    </xdr:from>
    <xdr:to>
      <xdr:col>15</xdr:col>
      <xdr:colOff>101600</xdr:colOff>
      <xdr:row>83</xdr:row>
      <xdr:rowOff>23586</xdr:rowOff>
    </xdr:to>
    <xdr:sp macro="" textlink="">
      <xdr:nvSpPr>
        <xdr:cNvPr id="310" name="楕円 309"/>
        <xdr:cNvSpPr/>
      </xdr:nvSpPr>
      <xdr:spPr>
        <a:xfrm>
          <a:off x="2857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144236</xdr:rowOff>
    </xdr:from>
    <xdr:to>
      <xdr:col>19</xdr:col>
      <xdr:colOff>177800</xdr:colOff>
      <xdr:row>83</xdr:row>
      <xdr:rowOff>8708</xdr:rowOff>
    </xdr:to>
    <xdr:cxnSp macro="">
      <xdr:nvCxnSpPr>
        <xdr:cNvPr id="311" name="直線コネクタ 310"/>
        <xdr:cNvCxnSpPr/>
      </xdr:nvCxnSpPr>
      <xdr:spPr>
        <a:xfrm>
          <a:off x="2908300" y="142031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2" name="楕円 311"/>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82</xdr:row>
      <xdr:rowOff>144236</xdr:rowOff>
    </xdr:to>
    <xdr:cxnSp macro="">
      <xdr:nvCxnSpPr>
        <xdr:cNvPr id="313" name="直線コネクタ 312"/>
        <xdr:cNvCxnSpPr/>
      </xdr:nvCxnSpPr>
      <xdr:spPr>
        <a:xfrm>
          <a:off x="2019300" y="141998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54248</xdr:rowOff>
    </xdr:from>
    <xdr:to>
      <xdr:col>6</xdr:col>
      <xdr:colOff>38100</xdr:colOff>
      <xdr:row>82</xdr:row>
      <xdr:rowOff>155848</xdr:rowOff>
    </xdr:to>
    <xdr:sp macro="" textlink="">
      <xdr:nvSpPr>
        <xdr:cNvPr id="314" name="楕円 313"/>
        <xdr:cNvSpPr/>
      </xdr:nvSpPr>
      <xdr:spPr>
        <a:xfrm>
          <a:off x="1079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105048</xdr:rowOff>
    </xdr:from>
    <xdr:to>
      <xdr:col>10</xdr:col>
      <xdr:colOff>114300</xdr:colOff>
      <xdr:row>82</xdr:row>
      <xdr:rowOff>140970</xdr:rowOff>
    </xdr:to>
    <xdr:cxnSp macro="">
      <xdr:nvCxnSpPr>
        <xdr:cNvPr id="315" name="直線コネクタ 314"/>
        <xdr:cNvCxnSpPr/>
      </xdr:nvCxnSpPr>
      <xdr:spPr>
        <a:xfrm>
          <a:off x="1130300" y="141639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320" name="n_1main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40113</xdr:rowOff>
    </xdr:from>
    <xdr:ext cx="405111" cy="259045"/>
    <xdr:sp macro="" textlink="">
      <xdr:nvSpPr>
        <xdr:cNvPr id="321" name="n_2mainValue【公営住宅】&#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36847</xdr:rowOff>
    </xdr:from>
    <xdr:ext cx="405111" cy="259045"/>
    <xdr:sp macro="" textlink="">
      <xdr:nvSpPr>
        <xdr:cNvPr id="322" name="n_3mainValue【公営住宅】&#10;有形固定資産減価償却率"/>
        <xdr:cNvSpPr txBox="1"/>
      </xdr:nvSpPr>
      <xdr:spPr>
        <a:xfrm>
          <a:off x="1816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925</xdr:rowOff>
    </xdr:from>
    <xdr:ext cx="405111" cy="259045"/>
    <xdr:sp macro="" textlink="">
      <xdr:nvSpPr>
        <xdr:cNvPr id="323" name="n_4mainValue【公営住宅】&#10;有形固定資産減価償却率"/>
        <xdr:cNvSpPr txBox="1"/>
      </xdr:nvSpPr>
      <xdr:spPr>
        <a:xfrm>
          <a:off x="927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50546</xdr:rowOff>
    </xdr:from>
    <xdr:to>
      <xdr:col>55</xdr:col>
      <xdr:colOff>50800</xdr:colOff>
      <xdr:row>86</xdr:row>
      <xdr:rowOff>152146</xdr:rowOff>
    </xdr:to>
    <xdr:sp macro="" textlink="">
      <xdr:nvSpPr>
        <xdr:cNvPr id="363" name="楕円 362"/>
        <xdr:cNvSpPr/>
      </xdr:nvSpPr>
      <xdr:spPr>
        <a:xfrm>
          <a:off x="104267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136923</xdr:rowOff>
    </xdr:from>
    <xdr:ext cx="469744" cy="259045"/>
    <xdr:sp macro="" textlink="">
      <xdr:nvSpPr>
        <xdr:cNvPr id="364" name="【公営住宅】&#10;一人当たり面積該当値テキスト"/>
        <xdr:cNvSpPr txBox="1"/>
      </xdr:nvSpPr>
      <xdr:spPr>
        <a:xfrm>
          <a:off x="10515600" y="1471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50546</xdr:rowOff>
    </xdr:from>
    <xdr:to>
      <xdr:col>50</xdr:col>
      <xdr:colOff>165100</xdr:colOff>
      <xdr:row>86</xdr:row>
      <xdr:rowOff>152146</xdr:rowOff>
    </xdr:to>
    <xdr:sp macro="" textlink="">
      <xdr:nvSpPr>
        <xdr:cNvPr id="365" name="楕円 364"/>
        <xdr:cNvSpPr/>
      </xdr:nvSpPr>
      <xdr:spPr>
        <a:xfrm>
          <a:off x="9588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101346</xdr:rowOff>
    </xdr:from>
    <xdr:to>
      <xdr:col>55</xdr:col>
      <xdr:colOff>0</xdr:colOff>
      <xdr:row>86</xdr:row>
      <xdr:rowOff>101346</xdr:rowOff>
    </xdr:to>
    <xdr:cxnSp macro="">
      <xdr:nvCxnSpPr>
        <xdr:cNvPr id="366" name="直線コネクタ 365"/>
        <xdr:cNvCxnSpPr/>
      </xdr:nvCxnSpPr>
      <xdr:spPr>
        <a:xfrm>
          <a:off x="9639300" y="14846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50546</xdr:rowOff>
    </xdr:from>
    <xdr:to>
      <xdr:col>46</xdr:col>
      <xdr:colOff>38100</xdr:colOff>
      <xdr:row>86</xdr:row>
      <xdr:rowOff>152146</xdr:rowOff>
    </xdr:to>
    <xdr:sp macro="" textlink="">
      <xdr:nvSpPr>
        <xdr:cNvPr id="367" name="楕円 366"/>
        <xdr:cNvSpPr/>
      </xdr:nvSpPr>
      <xdr:spPr>
        <a:xfrm>
          <a:off x="8699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101346</xdr:rowOff>
    </xdr:from>
    <xdr:to>
      <xdr:col>50</xdr:col>
      <xdr:colOff>114300</xdr:colOff>
      <xdr:row>86</xdr:row>
      <xdr:rowOff>101346</xdr:rowOff>
    </xdr:to>
    <xdr:cxnSp macro="">
      <xdr:nvCxnSpPr>
        <xdr:cNvPr id="368" name="直線コネクタ 367"/>
        <xdr:cNvCxnSpPr/>
      </xdr:nvCxnSpPr>
      <xdr:spPr>
        <a:xfrm>
          <a:off x="8750300" y="1484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50546</xdr:rowOff>
    </xdr:from>
    <xdr:to>
      <xdr:col>41</xdr:col>
      <xdr:colOff>101600</xdr:colOff>
      <xdr:row>86</xdr:row>
      <xdr:rowOff>152146</xdr:rowOff>
    </xdr:to>
    <xdr:sp macro="" textlink="">
      <xdr:nvSpPr>
        <xdr:cNvPr id="369" name="楕円 368"/>
        <xdr:cNvSpPr/>
      </xdr:nvSpPr>
      <xdr:spPr>
        <a:xfrm>
          <a:off x="7810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101346</xdr:rowOff>
    </xdr:from>
    <xdr:to>
      <xdr:col>45</xdr:col>
      <xdr:colOff>177800</xdr:colOff>
      <xdr:row>86</xdr:row>
      <xdr:rowOff>101346</xdr:rowOff>
    </xdr:to>
    <xdr:cxnSp macro="">
      <xdr:nvCxnSpPr>
        <xdr:cNvPr id="370" name="直線コネクタ 369"/>
        <xdr:cNvCxnSpPr/>
      </xdr:nvCxnSpPr>
      <xdr:spPr>
        <a:xfrm>
          <a:off x="7861300" y="1484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50546</xdr:rowOff>
    </xdr:from>
    <xdr:to>
      <xdr:col>36</xdr:col>
      <xdr:colOff>165100</xdr:colOff>
      <xdr:row>86</xdr:row>
      <xdr:rowOff>152146</xdr:rowOff>
    </xdr:to>
    <xdr:sp macro="" textlink="">
      <xdr:nvSpPr>
        <xdr:cNvPr id="371" name="楕円 370"/>
        <xdr:cNvSpPr/>
      </xdr:nvSpPr>
      <xdr:spPr>
        <a:xfrm>
          <a:off x="6921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101346</xdr:rowOff>
    </xdr:from>
    <xdr:to>
      <xdr:col>41</xdr:col>
      <xdr:colOff>50800</xdr:colOff>
      <xdr:row>86</xdr:row>
      <xdr:rowOff>101346</xdr:rowOff>
    </xdr:to>
    <xdr:cxnSp macro="">
      <xdr:nvCxnSpPr>
        <xdr:cNvPr id="372" name="直線コネクタ 371"/>
        <xdr:cNvCxnSpPr/>
      </xdr:nvCxnSpPr>
      <xdr:spPr>
        <a:xfrm>
          <a:off x="6972300" y="1484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143273</xdr:rowOff>
    </xdr:from>
    <xdr:ext cx="469744" cy="259045"/>
    <xdr:sp macro="" textlink="">
      <xdr:nvSpPr>
        <xdr:cNvPr id="377" name="n_1mainValue【公営住宅】&#10;一人当たり面積"/>
        <xdr:cNvSpPr txBox="1"/>
      </xdr:nvSpPr>
      <xdr:spPr>
        <a:xfrm>
          <a:off x="93917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143273</xdr:rowOff>
    </xdr:from>
    <xdr:ext cx="469744" cy="259045"/>
    <xdr:sp macro="" textlink="">
      <xdr:nvSpPr>
        <xdr:cNvPr id="378" name="n_2mainValue【公営住宅】&#10;一人当たり面積"/>
        <xdr:cNvSpPr txBox="1"/>
      </xdr:nvSpPr>
      <xdr:spPr>
        <a:xfrm>
          <a:off x="8515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143273</xdr:rowOff>
    </xdr:from>
    <xdr:ext cx="469744" cy="259045"/>
    <xdr:sp macro="" textlink="">
      <xdr:nvSpPr>
        <xdr:cNvPr id="379" name="n_3mainValue【公営住宅】&#10;一人当たり面積"/>
        <xdr:cNvSpPr txBox="1"/>
      </xdr:nvSpPr>
      <xdr:spPr>
        <a:xfrm>
          <a:off x="7626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143273</xdr:rowOff>
    </xdr:from>
    <xdr:ext cx="469744" cy="259045"/>
    <xdr:sp macro="" textlink="">
      <xdr:nvSpPr>
        <xdr:cNvPr id="380" name="n_4mainValue【公営住宅】&#10;一人当たり面積"/>
        <xdr:cNvSpPr txBox="1"/>
      </xdr:nvSpPr>
      <xdr:spPr>
        <a:xfrm>
          <a:off x="6737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437" name="楕円 436"/>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438" name="【認定こども園・幼稚園・保育所】&#10;有形固定資産減価償却率該当値テキスト"/>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439" name="楕円 438"/>
        <xdr:cNvSpPr/>
      </xdr:nvSpPr>
      <xdr:spPr>
        <a:xfrm>
          <a:off x="1543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169545</xdr:rowOff>
    </xdr:to>
    <xdr:cxnSp macro="">
      <xdr:nvCxnSpPr>
        <xdr:cNvPr id="440" name="直線コネクタ 439"/>
        <xdr:cNvCxnSpPr/>
      </xdr:nvCxnSpPr>
      <xdr:spPr>
        <a:xfrm>
          <a:off x="15481300" y="608076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113030</xdr:rowOff>
    </xdr:from>
    <xdr:to>
      <xdr:col>76</xdr:col>
      <xdr:colOff>165100</xdr:colOff>
      <xdr:row>35</xdr:row>
      <xdr:rowOff>43180</xdr:rowOff>
    </xdr:to>
    <xdr:sp macro="" textlink="">
      <xdr:nvSpPr>
        <xdr:cNvPr id="441" name="楕円 440"/>
        <xdr:cNvSpPr/>
      </xdr:nvSpPr>
      <xdr:spPr>
        <a:xfrm>
          <a:off x="14541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163830</xdr:rowOff>
    </xdr:from>
    <xdr:to>
      <xdr:col>81</xdr:col>
      <xdr:colOff>50800</xdr:colOff>
      <xdr:row>35</xdr:row>
      <xdr:rowOff>80010</xdr:rowOff>
    </xdr:to>
    <xdr:cxnSp macro="">
      <xdr:nvCxnSpPr>
        <xdr:cNvPr id="442" name="直線コネクタ 441"/>
        <xdr:cNvCxnSpPr/>
      </xdr:nvCxnSpPr>
      <xdr:spPr>
        <a:xfrm>
          <a:off x="14592300" y="59931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43" name="楕円 442"/>
        <xdr:cNvSpPr/>
      </xdr:nvSpPr>
      <xdr:spPr>
        <a:xfrm>
          <a:off x="13652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76200</xdr:rowOff>
    </xdr:from>
    <xdr:to>
      <xdr:col>76</xdr:col>
      <xdr:colOff>114300</xdr:colOff>
      <xdr:row>34</xdr:row>
      <xdr:rowOff>163830</xdr:rowOff>
    </xdr:to>
    <xdr:cxnSp macro="">
      <xdr:nvCxnSpPr>
        <xdr:cNvPr id="444" name="直線コネクタ 443"/>
        <xdr:cNvCxnSpPr/>
      </xdr:nvCxnSpPr>
      <xdr:spPr>
        <a:xfrm>
          <a:off x="13703300" y="59055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109220</xdr:rowOff>
    </xdr:from>
    <xdr:to>
      <xdr:col>67</xdr:col>
      <xdr:colOff>101600</xdr:colOff>
      <xdr:row>34</xdr:row>
      <xdr:rowOff>39370</xdr:rowOff>
    </xdr:to>
    <xdr:sp macro="" textlink="">
      <xdr:nvSpPr>
        <xdr:cNvPr id="445" name="楕円 444"/>
        <xdr:cNvSpPr/>
      </xdr:nvSpPr>
      <xdr:spPr>
        <a:xfrm>
          <a:off x="12763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160020</xdr:rowOff>
    </xdr:from>
    <xdr:to>
      <xdr:col>71</xdr:col>
      <xdr:colOff>177800</xdr:colOff>
      <xdr:row>34</xdr:row>
      <xdr:rowOff>76200</xdr:rowOff>
    </xdr:to>
    <xdr:cxnSp macro="">
      <xdr:nvCxnSpPr>
        <xdr:cNvPr id="446" name="直線コネクタ 445"/>
        <xdr:cNvCxnSpPr/>
      </xdr:nvCxnSpPr>
      <xdr:spPr>
        <a:xfrm>
          <a:off x="12814300" y="58178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147337</xdr:rowOff>
    </xdr:from>
    <xdr:ext cx="405111" cy="259045"/>
    <xdr:sp macro="" textlink="">
      <xdr:nvSpPr>
        <xdr:cNvPr id="451" name="n_1mainValue【認定こども園・幼稚園・保育所】&#10;有形固定資産減価償却率"/>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59707</xdr:rowOff>
    </xdr:from>
    <xdr:ext cx="405111" cy="259045"/>
    <xdr:sp macro="" textlink="">
      <xdr:nvSpPr>
        <xdr:cNvPr id="452" name="n_2mainValue【認定こども園・幼稚園・保育所】&#10;有形固定資産減価償却率"/>
        <xdr:cNvSpPr txBox="1"/>
      </xdr:nvSpPr>
      <xdr:spPr>
        <a:xfrm>
          <a:off x="14389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53" name="n_3main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55897</xdr:rowOff>
    </xdr:from>
    <xdr:ext cx="405111" cy="259045"/>
    <xdr:sp macro="" textlink="">
      <xdr:nvSpPr>
        <xdr:cNvPr id="454" name="n_4mainValue【認定こども園・幼稚園・保育所】&#10;有形固定資産減価償却率"/>
        <xdr:cNvSpPr txBox="1"/>
      </xdr:nvSpPr>
      <xdr:spPr>
        <a:xfrm>
          <a:off x="12611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494" name="楕円 493"/>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495" name="【認定こども園・幼稚園・保育所】&#10;一人当たり面積該当値テキスト"/>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496" name="楕円 495"/>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80010</xdr:rowOff>
    </xdr:to>
    <xdr:cxnSp macro="">
      <xdr:nvCxnSpPr>
        <xdr:cNvPr id="497" name="直線コネクタ 496"/>
        <xdr:cNvCxnSpPr/>
      </xdr:nvCxnSpPr>
      <xdr:spPr>
        <a:xfrm>
          <a:off x="21323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98" name="楕円 497"/>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80010</xdr:rowOff>
    </xdr:to>
    <xdr:cxnSp macro="">
      <xdr:nvCxnSpPr>
        <xdr:cNvPr id="499" name="直線コネクタ 498"/>
        <xdr:cNvCxnSpPr/>
      </xdr:nvCxnSpPr>
      <xdr:spPr>
        <a:xfrm>
          <a:off x="20434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500" name="楕円 499"/>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80010</xdr:rowOff>
    </xdr:to>
    <xdr:cxnSp macro="">
      <xdr:nvCxnSpPr>
        <xdr:cNvPr id="501" name="直線コネクタ 500"/>
        <xdr:cNvCxnSpPr/>
      </xdr:nvCxnSpPr>
      <xdr:spPr>
        <a:xfrm>
          <a:off x="19545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29210</xdr:rowOff>
    </xdr:from>
    <xdr:to>
      <xdr:col>98</xdr:col>
      <xdr:colOff>38100</xdr:colOff>
      <xdr:row>41</xdr:row>
      <xdr:rowOff>130810</xdr:rowOff>
    </xdr:to>
    <xdr:sp macro="" textlink="">
      <xdr:nvSpPr>
        <xdr:cNvPr id="502" name="楕円 501"/>
        <xdr:cNvSpPr/>
      </xdr:nvSpPr>
      <xdr:spPr>
        <a:xfrm>
          <a:off x="18605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80010</xdr:rowOff>
    </xdr:from>
    <xdr:to>
      <xdr:col>102</xdr:col>
      <xdr:colOff>114300</xdr:colOff>
      <xdr:row>41</xdr:row>
      <xdr:rowOff>80010</xdr:rowOff>
    </xdr:to>
    <xdr:cxnSp macro="">
      <xdr:nvCxnSpPr>
        <xdr:cNvPr id="503" name="直線コネクタ 502"/>
        <xdr:cNvCxnSpPr/>
      </xdr:nvCxnSpPr>
      <xdr:spPr>
        <a:xfrm>
          <a:off x="18656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508"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509"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510" name="n_3mainValue【認定こども園・幼稚園・保育所】&#10;一人当たり面積"/>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121937</xdr:rowOff>
    </xdr:from>
    <xdr:ext cx="469744" cy="259045"/>
    <xdr:sp macro="" textlink="">
      <xdr:nvSpPr>
        <xdr:cNvPr id="511" name="n_4mainValue【認定こども園・幼稚園・保育所】&#10;一人当たり面積"/>
        <xdr:cNvSpPr txBox="1"/>
      </xdr:nvSpPr>
      <xdr:spPr>
        <a:xfrm>
          <a:off x="18421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52" name="楕円 551"/>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553" name="【学校施設】&#10;有形固定資産減価償却率該当値テキスト"/>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54" name="楕円 553"/>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41910</xdr:rowOff>
    </xdr:to>
    <xdr:cxnSp macro="">
      <xdr:nvCxnSpPr>
        <xdr:cNvPr id="555" name="直線コネクタ 554"/>
        <xdr:cNvCxnSpPr/>
      </xdr:nvCxnSpPr>
      <xdr:spPr>
        <a:xfrm>
          <a:off x="15481300" y="10485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56" name="楕円 555"/>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26670</xdr:rowOff>
    </xdr:to>
    <xdr:cxnSp macro="">
      <xdr:nvCxnSpPr>
        <xdr:cNvPr id="557" name="直線コネクタ 556"/>
        <xdr:cNvCxnSpPr/>
      </xdr:nvCxnSpPr>
      <xdr:spPr>
        <a:xfrm>
          <a:off x="14592300" y="10481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36830</xdr:rowOff>
    </xdr:from>
    <xdr:to>
      <xdr:col>72</xdr:col>
      <xdr:colOff>38100</xdr:colOff>
      <xdr:row>61</xdr:row>
      <xdr:rowOff>138430</xdr:rowOff>
    </xdr:to>
    <xdr:sp macro="" textlink="">
      <xdr:nvSpPr>
        <xdr:cNvPr id="558" name="楕円 557"/>
        <xdr:cNvSpPr/>
      </xdr:nvSpPr>
      <xdr:spPr>
        <a:xfrm>
          <a:off x="1365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87630</xdr:rowOff>
    </xdr:to>
    <xdr:cxnSp macro="">
      <xdr:nvCxnSpPr>
        <xdr:cNvPr id="559" name="直線コネクタ 558"/>
        <xdr:cNvCxnSpPr/>
      </xdr:nvCxnSpPr>
      <xdr:spPr>
        <a:xfrm flipV="1">
          <a:off x="13703300" y="104813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61595</xdr:rowOff>
    </xdr:from>
    <xdr:to>
      <xdr:col>67</xdr:col>
      <xdr:colOff>101600</xdr:colOff>
      <xdr:row>61</xdr:row>
      <xdr:rowOff>163195</xdr:rowOff>
    </xdr:to>
    <xdr:sp macro="" textlink="">
      <xdr:nvSpPr>
        <xdr:cNvPr id="560" name="楕円 559"/>
        <xdr:cNvSpPr/>
      </xdr:nvSpPr>
      <xdr:spPr>
        <a:xfrm>
          <a:off x="12763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87630</xdr:rowOff>
    </xdr:from>
    <xdr:to>
      <xdr:col>71</xdr:col>
      <xdr:colOff>177800</xdr:colOff>
      <xdr:row>61</xdr:row>
      <xdr:rowOff>112395</xdr:rowOff>
    </xdr:to>
    <xdr:cxnSp macro="">
      <xdr:nvCxnSpPr>
        <xdr:cNvPr id="561" name="直線コネクタ 560"/>
        <xdr:cNvCxnSpPr/>
      </xdr:nvCxnSpPr>
      <xdr:spPr>
        <a:xfrm flipV="1">
          <a:off x="12814300" y="10546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66"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67" name="n_2main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129557</xdr:rowOff>
    </xdr:from>
    <xdr:ext cx="405111" cy="259045"/>
    <xdr:sp macro="" textlink="">
      <xdr:nvSpPr>
        <xdr:cNvPr id="568" name="n_3mainValue【学校施設】&#10;有形固定資産減価償却率"/>
        <xdr:cNvSpPr txBox="1"/>
      </xdr:nvSpPr>
      <xdr:spPr>
        <a:xfrm>
          <a:off x="13500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154322</xdr:rowOff>
    </xdr:from>
    <xdr:ext cx="405111" cy="259045"/>
    <xdr:sp macro="" textlink="">
      <xdr:nvSpPr>
        <xdr:cNvPr id="569" name="n_4mainValue【学校施設】&#10;有形固定資産減価償却率"/>
        <xdr:cNvSpPr txBox="1"/>
      </xdr:nvSpPr>
      <xdr:spPr>
        <a:xfrm>
          <a:off x="12611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161036</xdr:rowOff>
    </xdr:from>
    <xdr:to>
      <xdr:col>116</xdr:col>
      <xdr:colOff>114300</xdr:colOff>
      <xdr:row>63</xdr:row>
      <xdr:rowOff>91186</xdr:rowOff>
    </xdr:to>
    <xdr:sp macro="" textlink="">
      <xdr:nvSpPr>
        <xdr:cNvPr id="609" name="楕円 608"/>
        <xdr:cNvSpPr/>
      </xdr:nvSpPr>
      <xdr:spPr>
        <a:xfrm>
          <a:off x="221107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75963</xdr:rowOff>
    </xdr:from>
    <xdr:ext cx="469744" cy="259045"/>
    <xdr:sp macro="" textlink="">
      <xdr:nvSpPr>
        <xdr:cNvPr id="610" name="【学校施設】&#10;一人当たり面積該当値テキスト"/>
        <xdr:cNvSpPr txBox="1"/>
      </xdr:nvSpPr>
      <xdr:spPr>
        <a:xfrm>
          <a:off x="22199600" y="1070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161227</xdr:rowOff>
    </xdr:from>
    <xdr:to>
      <xdr:col>112</xdr:col>
      <xdr:colOff>38100</xdr:colOff>
      <xdr:row>63</xdr:row>
      <xdr:rowOff>91377</xdr:rowOff>
    </xdr:to>
    <xdr:sp macro="" textlink="">
      <xdr:nvSpPr>
        <xdr:cNvPr id="611" name="楕円 610"/>
        <xdr:cNvSpPr/>
      </xdr:nvSpPr>
      <xdr:spPr>
        <a:xfrm>
          <a:off x="21272500" y="107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40386</xdr:rowOff>
    </xdr:from>
    <xdr:to>
      <xdr:col>116</xdr:col>
      <xdr:colOff>63500</xdr:colOff>
      <xdr:row>63</xdr:row>
      <xdr:rowOff>40577</xdr:rowOff>
    </xdr:to>
    <xdr:cxnSp macro="">
      <xdr:nvCxnSpPr>
        <xdr:cNvPr id="612" name="直線コネクタ 611"/>
        <xdr:cNvCxnSpPr/>
      </xdr:nvCxnSpPr>
      <xdr:spPr>
        <a:xfrm flipV="1">
          <a:off x="21323300" y="1084173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161417</xdr:rowOff>
    </xdr:from>
    <xdr:to>
      <xdr:col>107</xdr:col>
      <xdr:colOff>101600</xdr:colOff>
      <xdr:row>63</xdr:row>
      <xdr:rowOff>91567</xdr:rowOff>
    </xdr:to>
    <xdr:sp macro="" textlink="">
      <xdr:nvSpPr>
        <xdr:cNvPr id="613" name="楕円 612"/>
        <xdr:cNvSpPr/>
      </xdr:nvSpPr>
      <xdr:spPr>
        <a:xfrm>
          <a:off x="203835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40577</xdr:rowOff>
    </xdr:from>
    <xdr:to>
      <xdr:col>111</xdr:col>
      <xdr:colOff>177800</xdr:colOff>
      <xdr:row>63</xdr:row>
      <xdr:rowOff>40767</xdr:rowOff>
    </xdr:to>
    <xdr:cxnSp macro="">
      <xdr:nvCxnSpPr>
        <xdr:cNvPr id="614" name="直線コネクタ 613"/>
        <xdr:cNvCxnSpPr/>
      </xdr:nvCxnSpPr>
      <xdr:spPr>
        <a:xfrm flipV="1">
          <a:off x="20434300" y="1084192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161036</xdr:rowOff>
    </xdr:from>
    <xdr:to>
      <xdr:col>102</xdr:col>
      <xdr:colOff>165100</xdr:colOff>
      <xdr:row>63</xdr:row>
      <xdr:rowOff>91186</xdr:rowOff>
    </xdr:to>
    <xdr:sp macro="" textlink="">
      <xdr:nvSpPr>
        <xdr:cNvPr id="615" name="楕円 614"/>
        <xdr:cNvSpPr/>
      </xdr:nvSpPr>
      <xdr:spPr>
        <a:xfrm>
          <a:off x="19494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40386</xdr:rowOff>
    </xdr:from>
    <xdr:to>
      <xdr:col>107</xdr:col>
      <xdr:colOff>50800</xdr:colOff>
      <xdr:row>63</xdr:row>
      <xdr:rowOff>40767</xdr:rowOff>
    </xdr:to>
    <xdr:cxnSp macro="">
      <xdr:nvCxnSpPr>
        <xdr:cNvPr id="616" name="直線コネクタ 615"/>
        <xdr:cNvCxnSpPr/>
      </xdr:nvCxnSpPr>
      <xdr:spPr>
        <a:xfrm>
          <a:off x="19545300" y="108417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161227</xdr:rowOff>
    </xdr:from>
    <xdr:to>
      <xdr:col>98</xdr:col>
      <xdr:colOff>38100</xdr:colOff>
      <xdr:row>63</xdr:row>
      <xdr:rowOff>91377</xdr:rowOff>
    </xdr:to>
    <xdr:sp macro="" textlink="">
      <xdr:nvSpPr>
        <xdr:cNvPr id="617" name="楕円 616"/>
        <xdr:cNvSpPr/>
      </xdr:nvSpPr>
      <xdr:spPr>
        <a:xfrm>
          <a:off x="18605500" y="107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40386</xdr:rowOff>
    </xdr:from>
    <xdr:to>
      <xdr:col>102</xdr:col>
      <xdr:colOff>114300</xdr:colOff>
      <xdr:row>63</xdr:row>
      <xdr:rowOff>40577</xdr:rowOff>
    </xdr:to>
    <xdr:cxnSp macro="">
      <xdr:nvCxnSpPr>
        <xdr:cNvPr id="618" name="直線コネクタ 617"/>
        <xdr:cNvCxnSpPr/>
      </xdr:nvCxnSpPr>
      <xdr:spPr>
        <a:xfrm flipV="1">
          <a:off x="18656300" y="1084173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82504</xdr:rowOff>
    </xdr:from>
    <xdr:ext cx="469744" cy="259045"/>
    <xdr:sp macro="" textlink="">
      <xdr:nvSpPr>
        <xdr:cNvPr id="623" name="n_1mainValue【学校施設】&#10;一人当たり面積"/>
        <xdr:cNvSpPr txBox="1"/>
      </xdr:nvSpPr>
      <xdr:spPr>
        <a:xfrm>
          <a:off x="21075727" y="1088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82694</xdr:rowOff>
    </xdr:from>
    <xdr:ext cx="469744" cy="259045"/>
    <xdr:sp macro="" textlink="">
      <xdr:nvSpPr>
        <xdr:cNvPr id="624" name="n_2mainValue【学校施設】&#10;一人当たり面積"/>
        <xdr:cNvSpPr txBox="1"/>
      </xdr:nvSpPr>
      <xdr:spPr>
        <a:xfrm>
          <a:off x="20199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82313</xdr:rowOff>
    </xdr:from>
    <xdr:ext cx="469744" cy="259045"/>
    <xdr:sp macro="" textlink="">
      <xdr:nvSpPr>
        <xdr:cNvPr id="625" name="n_3mainValue【学校施設】&#10;一人当たり面積"/>
        <xdr:cNvSpPr txBox="1"/>
      </xdr:nvSpPr>
      <xdr:spPr>
        <a:xfrm>
          <a:off x="19310427"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82504</xdr:rowOff>
    </xdr:from>
    <xdr:ext cx="469744" cy="259045"/>
    <xdr:sp macro="" textlink="">
      <xdr:nvSpPr>
        <xdr:cNvPr id="626" name="n_4mainValue【学校施設】&#10;一人当たり面積"/>
        <xdr:cNvSpPr txBox="1"/>
      </xdr:nvSpPr>
      <xdr:spPr>
        <a:xfrm>
          <a:off x="18421427" y="1088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672" name="【公民館】&#10;有形固定資産減価償却率平均値テキスト"/>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29211</xdr:rowOff>
    </xdr:from>
    <xdr:to>
      <xdr:col>85</xdr:col>
      <xdr:colOff>177800</xdr:colOff>
      <xdr:row>104</xdr:row>
      <xdr:rowOff>130811</xdr:rowOff>
    </xdr:to>
    <xdr:sp macro="" textlink="">
      <xdr:nvSpPr>
        <xdr:cNvPr id="683" name="楕円 682"/>
        <xdr:cNvSpPr/>
      </xdr:nvSpPr>
      <xdr:spPr>
        <a:xfrm>
          <a:off x="16268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52088</xdr:rowOff>
    </xdr:from>
    <xdr:ext cx="405111" cy="259045"/>
    <xdr:sp macro="" textlink="">
      <xdr:nvSpPr>
        <xdr:cNvPr id="684" name="【公民館】&#10;有形固定資産減価償却率該当値テキスト"/>
        <xdr:cNvSpPr txBox="1"/>
      </xdr:nvSpPr>
      <xdr:spPr>
        <a:xfrm>
          <a:off x="16357600"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685" name="楕円 684"/>
        <xdr:cNvSpPr/>
      </xdr:nvSpPr>
      <xdr:spPr>
        <a:xfrm>
          <a:off x="15430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80011</xdr:rowOff>
    </xdr:to>
    <xdr:cxnSp macro="">
      <xdr:nvCxnSpPr>
        <xdr:cNvPr id="686" name="直線コネクタ 685"/>
        <xdr:cNvCxnSpPr/>
      </xdr:nvCxnSpPr>
      <xdr:spPr>
        <a:xfrm>
          <a:off x="15481300" y="1785175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87" name="楕円 686"/>
        <xdr:cNvSpPr/>
      </xdr:nvSpPr>
      <xdr:spPr>
        <a:xfrm>
          <a:off x="14541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106680</xdr:rowOff>
    </xdr:from>
    <xdr:to>
      <xdr:col>81</xdr:col>
      <xdr:colOff>50800</xdr:colOff>
      <xdr:row>104</xdr:row>
      <xdr:rowOff>20955</xdr:rowOff>
    </xdr:to>
    <xdr:cxnSp macro="">
      <xdr:nvCxnSpPr>
        <xdr:cNvPr id="688" name="直線コネクタ 687"/>
        <xdr:cNvCxnSpPr/>
      </xdr:nvCxnSpPr>
      <xdr:spPr>
        <a:xfrm>
          <a:off x="14592300" y="177660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21589</xdr:rowOff>
    </xdr:from>
    <xdr:to>
      <xdr:col>72</xdr:col>
      <xdr:colOff>38100</xdr:colOff>
      <xdr:row>103</xdr:row>
      <xdr:rowOff>123189</xdr:rowOff>
    </xdr:to>
    <xdr:sp macro="" textlink="">
      <xdr:nvSpPr>
        <xdr:cNvPr id="689" name="楕円 688"/>
        <xdr:cNvSpPr/>
      </xdr:nvSpPr>
      <xdr:spPr>
        <a:xfrm>
          <a:off x="1365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72389</xdr:rowOff>
    </xdr:from>
    <xdr:to>
      <xdr:col>76</xdr:col>
      <xdr:colOff>114300</xdr:colOff>
      <xdr:row>103</xdr:row>
      <xdr:rowOff>106680</xdr:rowOff>
    </xdr:to>
    <xdr:cxnSp macro="">
      <xdr:nvCxnSpPr>
        <xdr:cNvPr id="690" name="直線コネクタ 689"/>
        <xdr:cNvCxnSpPr/>
      </xdr:nvCxnSpPr>
      <xdr:spPr>
        <a:xfrm>
          <a:off x="13703300" y="177317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691" name="楕円 690"/>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104</xdr:row>
      <xdr:rowOff>114300</xdr:rowOff>
    </xdr:to>
    <xdr:cxnSp macro="">
      <xdr:nvCxnSpPr>
        <xdr:cNvPr id="692" name="直線コネクタ 691"/>
        <xdr:cNvCxnSpPr/>
      </xdr:nvCxnSpPr>
      <xdr:spPr>
        <a:xfrm flipV="1">
          <a:off x="12814300" y="177317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93" name="n_1ave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694" name="n_2ave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95" name="n_3aveValue【公民館】&#10;有形固定資産減価償却率"/>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88282</xdr:rowOff>
    </xdr:from>
    <xdr:ext cx="405111" cy="259045"/>
    <xdr:sp macro="" textlink="">
      <xdr:nvSpPr>
        <xdr:cNvPr id="697" name="n_1mainValue【公民館】&#10;有形固定資産減価償却率"/>
        <xdr:cNvSpPr txBox="1"/>
      </xdr:nvSpPr>
      <xdr:spPr>
        <a:xfrm>
          <a:off x="15266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698" name="n_2main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139716</xdr:rowOff>
    </xdr:from>
    <xdr:ext cx="405111" cy="259045"/>
    <xdr:sp macro="" textlink="">
      <xdr:nvSpPr>
        <xdr:cNvPr id="699" name="n_3mainValue【公民館】&#10;有形固定資産減価償却率"/>
        <xdr:cNvSpPr txBox="1"/>
      </xdr:nvSpPr>
      <xdr:spPr>
        <a:xfrm>
          <a:off x="13500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00" name="n_4mainValue【公民館】&#10;有形固定資産減価償却率"/>
        <xdr:cNvSpPr txBox="1"/>
      </xdr:nvSpPr>
      <xdr:spPr>
        <a:xfrm>
          <a:off x="12611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742" name="楕円 741"/>
        <xdr:cNvSpPr/>
      </xdr:nvSpPr>
      <xdr:spPr>
        <a:xfrm>
          <a:off x="22110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136089</xdr:rowOff>
    </xdr:from>
    <xdr:ext cx="469744" cy="259045"/>
    <xdr:sp macro="" textlink="">
      <xdr:nvSpPr>
        <xdr:cNvPr id="743" name="【公民館】&#10;一人当たり面積該当値テキスト"/>
        <xdr:cNvSpPr txBox="1"/>
      </xdr:nvSpPr>
      <xdr:spPr>
        <a:xfrm>
          <a:off x="22199600"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744" name="楕円 743"/>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37012</xdr:rowOff>
    </xdr:from>
    <xdr:to>
      <xdr:col>116</xdr:col>
      <xdr:colOff>63500</xdr:colOff>
      <xdr:row>108</xdr:row>
      <xdr:rowOff>37012</xdr:rowOff>
    </xdr:to>
    <xdr:cxnSp macro="">
      <xdr:nvCxnSpPr>
        <xdr:cNvPr id="745" name="直線コネクタ 744"/>
        <xdr:cNvCxnSpPr/>
      </xdr:nvCxnSpPr>
      <xdr:spPr>
        <a:xfrm>
          <a:off x="21323300" y="1855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157662</xdr:rowOff>
    </xdr:from>
    <xdr:to>
      <xdr:col>107</xdr:col>
      <xdr:colOff>101600</xdr:colOff>
      <xdr:row>108</xdr:row>
      <xdr:rowOff>87812</xdr:rowOff>
    </xdr:to>
    <xdr:sp macro="" textlink="">
      <xdr:nvSpPr>
        <xdr:cNvPr id="746" name="楕円 745"/>
        <xdr:cNvSpPr/>
      </xdr:nvSpPr>
      <xdr:spPr>
        <a:xfrm>
          <a:off x="20383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37012</xdr:rowOff>
    </xdr:to>
    <xdr:cxnSp macro="">
      <xdr:nvCxnSpPr>
        <xdr:cNvPr id="747" name="直線コネクタ 746"/>
        <xdr:cNvCxnSpPr/>
      </xdr:nvCxnSpPr>
      <xdr:spPr>
        <a:xfrm>
          <a:off x="20434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748" name="楕円 747"/>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37012</xdr:rowOff>
    </xdr:from>
    <xdr:to>
      <xdr:col>107</xdr:col>
      <xdr:colOff>50800</xdr:colOff>
      <xdr:row>108</xdr:row>
      <xdr:rowOff>37012</xdr:rowOff>
    </xdr:to>
    <xdr:cxnSp macro="">
      <xdr:nvCxnSpPr>
        <xdr:cNvPr id="749" name="直線コネクタ 748"/>
        <xdr:cNvCxnSpPr/>
      </xdr:nvCxnSpPr>
      <xdr:spPr>
        <a:xfrm>
          <a:off x="19545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157662</xdr:rowOff>
    </xdr:from>
    <xdr:to>
      <xdr:col>98</xdr:col>
      <xdr:colOff>38100</xdr:colOff>
      <xdr:row>108</xdr:row>
      <xdr:rowOff>87812</xdr:rowOff>
    </xdr:to>
    <xdr:sp macro="" textlink="">
      <xdr:nvSpPr>
        <xdr:cNvPr id="750" name="楕円 749"/>
        <xdr:cNvSpPr/>
      </xdr:nvSpPr>
      <xdr:spPr>
        <a:xfrm>
          <a:off x="18605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37012</xdr:rowOff>
    </xdr:from>
    <xdr:to>
      <xdr:col>102</xdr:col>
      <xdr:colOff>114300</xdr:colOff>
      <xdr:row>108</xdr:row>
      <xdr:rowOff>37012</xdr:rowOff>
    </xdr:to>
    <xdr:cxnSp macro="">
      <xdr:nvCxnSpPr>
        <xdr:cNvPr id="751" name="直線コネクタ 750"/>
        <xdr:cNvCxnSpPr/>
      </xdr:nvCxnSpPr>
      <xdr:spPr>
        <a:xfrm>
          <a:off x="18656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756" name="n_1mainValue【公民館】&#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757" name="n_2mainValue【公民館】&#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758" name="n_3mainValue【公民館】&#10;一人当たり面積"/>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78939</xdr:rowOff>
    </xdr:from>
    <xdr:ext cx="469744" cy="259045"/>
    <xdr:sp macro="" textlink="">
      <xdr:nvSpPr>
        <xdr:cNvPr id="759" name="n_4mainValue【公民館】&#10;一人当たり面積"/>
        <xdr:cNvSpPr txBox="1"/>
      </xdr:nvSpPr>
      <xdr:spPr>
        <a:xfrm>
          <a:off x="18421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ほとんどの類型において施設の一人あたり面積等は類似団体と比較して少ない。</a:t>
          </a:r>
        </a:p>
        <a:p>
          <a:r>
            <a:rPr kumimoji="1" lang="ja-JP" altLang="en-US" sz="1300">
              <a:latin typeface="ＭＳ Ｐゴシック" panose="020B0600070205080204" pitchFamily="50" charset="-128"/>
              <a:ea typeface="ＭＳ Ｐゴシック" panose="020B0600070205080204" pitchFamily="50" charset="-128"/>
            </a:rPr>
            <a:t>学校施設は昭和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年代に建設が集中し、有形固定資産減価償却率が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２％となっており老朽化が進んでいる。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の有形固定資産減価償却率が特に低いのは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保育所の内、ごじょう保育所を平成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年度に移転新築したためである。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71,834
71,357
29.60
30,651,443
28,169,896
2,136,121
14,959,317
20,693,761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4" name="楕円 73"/>
        <xdr:cNvSpPr/>
      </xdr:nvSpPr>
      <xdr:spPr>
        <a:xfrm>
          <a:off x="4584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56078</xdr:rowOff>
    </xdr:from>
    <xdr:ext cx="405111" cy="259045"/>
    <xdr:sp macro="" textlink="">
      <xdr:nvSpPr>
        <xdr:cNvPr id="75" name="【図書館】&#10;有形固定資産減価償却率該当値テキスト"/>
        <xdr:cNvSpPr txBox="1"/>
      </xdr:nvSpPr>
      <xdr:spPr>
        <a:xfrm>
          <a:off x="4673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128451</xdr:rowOff>
    </xdr:to>
    <xdr:cxnSp macro="">
      <xdr:nvCxnSpPr>
        <xdr:cNvPr id="77" name="直線コネクタ 76"/>
        <xdr:cNvCxnSpPr/>
      </xdr:nvCxnSpPr>
      <xdr:spPr>
        <a:xfrm>
          <a:off x="3797300" y="65913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8" name="楕円 77"/>
        <xdr:cNvSpPr/>
      </xdr:nvSpPr>
      <xdr:spPr>
        <a:xfrm>
          <a:off x="2857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38</xdr:row>
      <xdr:rowOff>76200</xdr:rowOff>
    </xdr:to>
    <xdr:cxnSp macro="">
      <xdr:nvCxnSpPr>
        <xdr:cNvPr id="79" name="直線コネクタ 78"/>
        <xdr:cNvCxnSpPr/>
      </xdr:nvCxnSpPr>
      <xdr:spPr>
        <a:xfrm>
          <a:off x="2908300" y="65880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95613</xdr:rowOff>
    </xdr:from>
    <xdr:to>
      <xdr:col>10</xdr:col>
      <xdr:colOff>165100</xdr:colOff>
      <xdr:row>38</xdr:row>
      <xdr:rowOff>25763</xdr:rowOff>
    </xdr:to>
    <xdr:sp macro="" textlink="">
      <xdr:nvSpPr>
        <xdr:cNvPr id="80" name="楕円 79"/>
        <xdr:cNvSpPr/>
      </xdr:nvSpPr>
      <xdr:spPr>
        <a:xfrm>
          <a:off x="1968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72934</xdr:rowOff>
    </xdr:to>
    <xdr:cxnSp macro="">
      <xdr:nvCxnSpPr>
        <xdr:cNvPr id="81" name="直線コネクタ 80"/>
        <xdr:cNvCxnSpPr/>
      </xdr:nvCxnSpPr>
      <xdr:spPr>
        <a:xfrm>
          <a:off x="2019300" y="64900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146413</xdr:rowOff>
    </xdr:from>
    <xdr:to>
      <xdr:col>10</xdr:col>
      <xdr:colOff>114300</xdr:colOff>
      <xdr:row>38</xdr:row>
      <xdr:rowOff>157843</xdr:rowOff>
    </xdr:to>
    <xdr:cxnSp macro="">
      <xdr:nvCxnSpPr>
        <xdr:cNvPr id="83" name="直線コネクタ 82"/>
        <xdr:cNvCxnSpPr/>
      </xdr:nvCxnSpPr>
      <xdr:spPr>
        <a:xfrm flipV="1">
          <a:off x="1130300" y="649006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8" name="n_1main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114861</xdr:rowOff>
    </xdr:from>
    <xdr:ext cx="405111" cy="259045"/>
    <xdr:sp macro="" textlink="">
      <xdr:nvSpPr>
        <xdr:cNvPr id="89" name="n_2mainValue【図書館】&#10;有形固定資産減価償却率"/>
        <xdr:cNvSpPr txBox="1"/>
      </xdr:nvSpPr>
      <xdr:spPr>
        <a:xfrm>
          <a:off x="2705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16890</xdr:rowOff>
    </xdr:from>
    <xdr:ext cx="405111" cy="259045"/>
    <xdr:sp macro="" textlink="">
      <xdr:nvSpPr>
        <xdr:cNvPr id="90" name="n_3mainValue【図書館】&#10;有形固定資産減価償却率"/>
        <xdr:cNvSpPr txBox="1"/>
      </xdr:nvSpPr>
      <xdr:spPr>
        <a:xfrm>
          <a:off x="1816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9" name="楕円 128"/>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0"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1" name="楕円 130"/>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2" name="直線コネクタ 131"/>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3" name="楕円 132"/>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4" name="直線コネクタ 133"/>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5" name="楕円 134"/>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6" name="直線コネクタ 135"/>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7" name="楕円 136"/>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38" name="直線コネクタ 137"/>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3"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4"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5"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6"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27305</xdr:rowOff>
    </xdr:from>
    <xdr:to>
      <xdr:col>24</xdr:col>
      <xdr:colOff>114300</xdr:colOff>
      <xdr:row>56</xdr:row>
      <xdr:rowOff>128905</xdr:rowOff>
    </xdr:to>
    <xdr:sp macro="" textlink="">
      <xdr:nvSpPr>
        <xdr:cNvPr id="187" name="楕円 186"/>
        <xdr:cNvSpPr/>
      </xdr:nvSpPr>
      <xdr:spPr>
        <a:xfrm>
          <a:off x="45847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50182</xdr:rowOff>
    </xdr:from>
    <xdr:ext cx="405111" cy="259045"/>
    <xdr:sp macro="" textlink="">
      <xdr:nvSpPr>
        <xdr:cNvPr id="188" name="【体育館・プール】&#10;有形固定資産減価償却率該当値テキスト"/>
        <xdr:cNvSpPr txBox="1"/>
      </xdr:nvSpPr>
      <xdr:spPr>
        <a:xfrm>
          <a:off x="4673600"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137795</xdr:rowOff>
    </xdr:from>
    <xdr:to>
      <xdr:col>20</xdr:col>
      <xdr:colOff>38100</xdr:colOff>
      <xdr:row>56</xdr:row>
      <xdr:rowOff>67945</xdr:rowOff>
    </xdr:to>
    <xdr:sp macro="" textlink="">
      <xdr:nvSpPr>
        <xdr:cNvPr id="189" name="楕円 188"/>
        <xdr:cNvSpPr/>
      </xdr:nvSpPr>
      <xdr:spPr>
        <a:xfrm>
          <a:off x="37465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17145</xdr:rowOff>
    </xdr:from>
    <xdr:to>
      <xdr:col>24</xdr:col>
      <xdr:colOff>63500</xdr:colOff>
      <xdr:row>56</xdr:row>
      <xdr:rowOff>78105</xdr:rowOff>
    </xdr:to>
    <xdr:cxnSp macro="">
      <xdr:nvCxnSpPr>
        <xdr:cNvPr id="190" name="直線コネクタ 189"/>
        <xdr:cNvCxnSpPr/>
      </xdr:nvCxnSpPr>
      <xdr:spPr>
        <a:xfrm>
          <a:off x="3797300" y="961834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73025</xdr:rowOff>
    </xdr:from>
    <xdr:to>
      <xdr:col>15</xdr:col>
      <xdr:colOff>101600</xdr:colOff>
      <xdr:row>56</xdr:row>
      <xdr:rowOff>3175</xdr:rowOff>
    </xdr:to>
    <xdr:sp macro="" textlink="">
      <xdr:nvSpPr>
        <xdr:cNvPr id="191" name="楕円 190"/>
        <xdr:cNvSpPr/>
      </xdr:nvSpPr>
      <xdr:spPr>
        <a:xfrm>
          <a:off x="2857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123825</xdr:rowOff>
    </xdr:from>
    <xdr:to>
      <xdr:col>19</xdr:col>
      <xdr:colOff>177800</xdr:colOff>
      <xdr:row>56</xdr:row>
      <xdr:rowOff>17145</xdr:rowOff>
    </xdr:to>
    <xdr:cxnSp macro="">
      <xdr:nvCxnSpPr>
        <xdr:cNvPr id="192" name="直線コネクタ 191"/>
        <xdr:cNvCxnSpPr/>
      </xdr:nvCxnSpPr>
      <xdr:spPr>
        <a:xfrm>
          <a:off x="2908300" y="95535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8255</xdr:rowOff>
    </xdr:from>
    <xdr:to>
      <xdr:col>10</xdr:col>
      <xdr:colOff>165100</xdr:colOff>
      <xdr:row>55</xdr:row>
      <xdr:rowOff>109855</xdr:rowOff>
    </xdr:to>
    <xdr:sp macro="" textlink="">
      <xdr:nvSpPr>
        <xdr:cNvPr id="193" name="楕円 192"/>
        <xdr:cNvSpPr/>
      </xdr:nvSpPr>
      <xdr:spPr>
        <a:xfrm>
          <a:off x="1968500" y="94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59055</xdr:rowOff>
    </xdr:from>
    <xdr:to>
      <xdr:col>15</xdr:col>
      <xdr:colOff>50800</xdr:colOff>
      <xdr:row>55</xdr:row>
      <xdr:rowOff>123825</xdr:rowOff>
    </xdr:to>
    <xdr:cxnSp macro="">
      <xdr:nvCxnSpPr>
        <xdr:cNvPr id="194" name="直線コネクタ 193"/>
        <xdr:cNvCxnSpPr/>
      </xdr:nvCxnSpPr>
      <xdr:spPr>
        <a:xfrm>
          <a:off x="2019300" y="94888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114935</xdr:rowOff>
    </xdr:from>
    <xdr:to>
      <xdr:col>6</xdr:col>
      <xdr:colOff>38100</xdr:colOff>
      <xdr:row>55</xdr:row>
      <xdr:rowOff>45085</xdr:rowOff>
    </xdr:to>
    <xdr:sp macro="" textlink="">
      <xdr:nvSpPr>
        <xdr:cNvPr id="195" name="楕円 194"/>
        <xdr:cNvSpPr/>
      </xdr:nvSpPr>
      <xdr:spPr>
        <a:xfrm>
          <a:off x="1079500" y="9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165735</xdr:rowOff>
    </xdr:from>
    <xdr:to>
      <xdr:col>10</xdr:col>
      <xdr:colOff>114300</xdr:colOff>
      <xdr:row>55</xdr:row>
      <xdr:rowOff>59055</xdr:rowOff>
    </xdr:to>
    <xdr:cxnSp macro="">
      <xdr:nvCxnSpPr>
        <xdr:cNvPr id="196" name="直線コネクタ 195"/>
        <xdr:cNvCxnSpPr/>
      </xdr:nvCxnSpPr>
      <xdr:spPr>
        <a:xfrm>
          <a:off x="1130300" y="942403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84472</xdr:rowOff>
    </xdr:from>
    <xdr:ext cx="405111" cy="259045"/>
    <xdr:sp macro="" textlink="">
      <xdr:nvSpPr>
        <xdr:cNvPr id="201" name="n_1mainValue【体育館・プール】&#10;有形固定資産減価償却率"/>
        <xdr:cNvSpPr txBox="1"/>
      </xdr:nvSpPr>
      <xdr:spPr>
        <a:xfrm>
          <a:off x="35820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19702</xdr:rowOff>
    </xdr:from>
    <xdr:ext cx="405111" cy="259045"/>
    <xdr:sp macro="" textlink="">
      <xdr:nvSpPr>
        <xdr:cNvPr id="202" name="n_2mainValue【体育館・プール】&#10;有形固定資産減価償却率"/>
        <xdr:cNvSpPr txBox="1"/>
      </xdr:nvSpPr>
      <xdr:spPr>
        <a:xfrm>
          <a:off x="2705744" y="927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126382</xdr:rowOff>
    </xdr:from>
    <xdr:ext cx="405111" cy="259045"/>
    <xdr:sp macro="" textlink="">
      <xdr:nvSpPr>
        <xdr:cNvPr id="203" name="n_3mainValue【体育館・プール】&#10;有形固定資産減価償却率"/>
        <xdr:cNvSpPr txBox="1"/>
      </xdr:nvSpPr>
      <xdr:spPr>
        <a:xfrm>
          <a:off x="1816744" y="921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61612</xdr:rowOff>
    </xdr:from>
    <xdr:ext cx="405111" cy="259045"/>
    <xdr:sp macro="" textlink="">
      <xdr:nvSpPr>
        <xdr:cNvPr id="204" name="n_4mainValue【体育館・プール】&#10;有形固定資産減価償却率"/>
        <xdr:cNvSpPr txBox="1"/>
      </xdr:nvSpPr>
      <xdr:spPr>
        <a:xfrm>
          <a:off x="927744" y="914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126365</xdr:rowOff>
    </xdr:from>
    <xdr:to>
      <xdr:col>55</xdr:col>
      <xdr:colOff>50800</xdr:colOff>
      <xdr:row>64</xdr:row>
      <xdr:rowOff>56515</xdr:rowOff>
    </xdr:to>
    <xdr:sp macro="" textlink="">
      <xdr:nvSpPr>
        <xdr:cNvPr id="244" name="楕円 243"/>
        <xdr:cNvSpPr/>
      </xdr:nvSpPr>
      <xdr:spPr>
        <a:xfrm>
          <a:off x="104267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126746</xdr:rowOff>
    </xdr:from>
    <xdr:to>
      <xdr:col>50</xdr:col>
      <xdr:colOff>165100</xdr:colOff>
      <xdr:row>64</xdr:row>
      <xdr:rowOff>56896</xdr:rowOff>
    </xdr:to>
    <xdr:sp macro="" textlink="">
      <xdr:nvSpPr>
        <xdr:cNvPr id="246" name="楕円 245"/>
        <xdr:cNvSpPr/>
      </xdr:nvSpPr>
      <xdr:spPr>
        <a:xfrm>
          <a:off x="9588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5715</xdr:rowOff>
    </xdr:from>
    <xdr:to>
      <xdr:col>55</xdr:col>
      <xdr:colOff>0</xdr:colOff>
      <xdr:row>64</xdr:row>
      <xdr:rowOff>6096</xdr:rowOff>
    </xdr:to>
    <xdr:cxnSp macro="">
      <xdr:nvCxnSpPr>
        <xdr:cNvPr id="247" name="直線コネクタ 246"/>
        <xdr:cNvCxnSpPr/>
      </xdr:nvCxnSpPr>
      <xdr:spPr>
        <a:xfrm flipV="1">
          <a:off x="9639300" y="1097851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126746</xdr:rowOff>
    </xdr:from>
    <xdr:to>
      <xdr:col>46</xdr:col>
      <xdr:colOff>38100</xdr:colOff>
      <xdr:row>64</xdr:row>
      <xdr:rowOff>56896</xdr:rowOff>
    </xdr:to>
    <xdr:sp macro="" textlink="">
      <xdr:nvSpPr>
        <xdr:cNvPr id="248" name="楕円 247"/>
        <xdr:cNvSpPr/>
      </xdr:nvSpPr>
      <xdr:spPr>
        <a:xfrm>
          <a:off x="8699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6096</xdr:rowOff>
    </xdr:from>
    <xdr:to>
      <xdr:col>50</xdr:col>
      <xdr:colOff>114300</xdr:colOff>
      <xdr:row>64</xdr:row>
      <xdr:rowOff>6096</xdr:rowOff>
    </xdr:to>
    <xdr:cxnSp macro="">
      <xdr:nvCxnSpPr>
        <xdr:cNvPr id="249" name="直線コネクタ 248"/>
        <xdr:cNvCxnSpPr/>
      </xdr:nvCxnSpPr>
      <xdr:spPr>
        <a:xfrm>
          <a:off x="8750300" y="10978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126365</xdr:rowOff>
    </xdr:from>
    <xdr:to>
      <xdr:col>41</xdr:col>
      <xdr:colOff>101600</xdr:colOff>
      <xdr:row>64</xdr:row>
      <xdr:rowOff>56515</xdr:rowOff>
    </xdr:to>
    <xdr:sp macro="" textlink="">
      <xdr:nvSpPr>
        <xdr:cNvPr id="250" name="楕円 249"/>
        <xdr:cNvSpPr/>
      </xdr:nvSpPr>
      <xdr:spPr>
        <a:xfrm>
          <a:off x="7810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5715</xdr:rowOff>
    </xdr:from>
    <xdr:to>
      <xdr:col>45</xdr:col>
      <xdr:colOff>177800</xdr:colOff>
      <xdr:row>64</xdr:row>
      <xdr:rowOff>6096</xdr:rowOff>
    </xdr:to>
    <xdr:cxnSp macro="">
      <xdr:nvCxnSpPr>
        <xdr:cNvPr id="251" name="直線コネクタ 250"/>
        <xdr:cNvCxnSpPr/>
      </xdr:nvCxnSpPr>
      <xdr:spPr>
        <a:xfrm>
          <a:off x="7861300" y="1097851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126365</xdr:rowOff>
    </xdr:from>
    <xdr:to>
      <xdr:col>36</xdr:col>
      <xdr:colOff>165100</xdr:colOff>
      <xdr:row>64</xdr:row>
      <xdr:rowOff>56515</xdr:rowOff>
    </xdr:to>
    <xdr:sp macro="" textlink="">
      <xdr:nvSpPr>
        <xdr:cNvPr id="252" name="楕円 251"/>
        <xdr:cNvSpPr/>
      </xdr:nvSpPr>
      <xdr:spPr>
        <a:xfrm>
          <a:off x="6921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5715</xdr:rowOff>
    </xdr:from>
    <xdr:to>
      <xdr:col>41</xdr:col>
      <xdr:colOff>50800</xdr:colOff>
      <xdr:row>64</xdr:row>
      <xdr:rowOff>5715</xdr:rowOff>
    </xdr:to>
    <xdr:cxnSp macro="">
      <xdr:nvCxnSpPr>
        <xdr:cNvPr id="253" name="直線コネクタ 252"/>
        <xdr:cNvCxnSpPr/>
      </xdr:nvCxnSpPr>
      <xdr:spPr>
        <a:xfrm>
          <a:off x="6972300" y="1097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48023</xdr:rowOff>
    </xdr:from>
    <xdr:ext cx="469744" cy="259045"/>
    <xdr:sp macro="" textlink="">
      <xdr:nvSpPr>
        <xdr:cNvPr id="258" name="n_1mainValue【体育館・プール】&#10;一人当たり面積"/>
        <xdr:cNvSpPr txBox="1"/>
      </xdr:nvSpPr>
      <xdr:spPr>
        <a:xfrm>
          <a:off x="9391727"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73423</xdr:rowOff>
    </xdr:from>
    <xdr:ext cx="469744" cy="259045"/>
    <xdr:sp macro="" textlink="">
      <xdr:nvSpPr>
        <xdr:cNvPr id="259" name="n_2mainValue【体育館・プール】&#10;一人当たり面積"/>
        <xdr:cNvSpPr txBox="1"/>
      </xdr:nvSpPr>
      <xdr:spPr>
        <a:xfrm>
          <a:off x="8515427" y="1070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73042</xdr:rowOff>
    </xdr:from>
    <xdr:ext cx="469744" cy="259045"/>
    <xdr:sp macro="" textlink="">
      <xdr:nvSpPr>
        <xdr:cNvPr id="260" name="n_3mainValue【体育館・プール】&#10;一人当たり面積"/>
        <xdr:cNvSpPr txBox="1"/>
      </xdr:nvSpPr>
      <xdr:spPr>
        <a:xfrm>
          <a:off x="7626427" y="1070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73042</xdr:rowOff>
    </xdr:from>
    <xdr:ext cx="469744" cy="259045"/>
    <xdr:sp macro="" textlink="">
      <xdr:nvSpPr>
        <xdr:cNvPr id="261" name="n_4mainValue【体育館・プール】&#10;一人当たり面積"/>
        <xdr:cNvSpPr txBox="1"/>
      </xdr:nvSpPr>
      <xdr:spPr>
        <a:xfrm>
          <a:off x="6737427" y="1070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13426</xdr:rowOff>
    </xdr:from>
    <xdr:to>
      <xdr:col>24</xdr:col>
      <xdr:colOff>114300</xdr:colOff>
      <xdr:row>85</xdr:row>
      <xdr:rowOff>115026</xdr:rowOff>
    </xdr:to>
    <xdr:sp macro="" textlink="">
      <xdr:nvSpPr>
        <xdr:cNvPr id="303" name="楕円 302"/>
        <xdr:cNvSpPr/>
      </xdr:nvSpPr>
      <xdr:spPr>
        <a:xfrm>
          <a:off x="45847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163303</xdr:rowOff>
    </xdr:from>
    <xdr:ext cx="405111" cy="259045"/>
    <xdr:sp macro="" textlink="">
      <xdr:nvSpPr>
        <xdr:cNvPr id="304" name="【福祉施設】&#10;有形固定資産減価償却率該当値テキスト"/>
        <xdr:cNvSpPr txBox="1"/>
      </xdr:nvSpPr>
      <xdr:spPr>
        <a:xfrm>
          <a:off x="4673600"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160382</xdr:rowOff>
    </xdr:from>
    <xdr:to>
      <xdr:col>20</xdr:col>
      <xdr:colOff>38100</xdr:colOff>
      <xdr:row>85</xdr:row>
      <xdr:rowOff>90532</xdr:rowOff>
    </xdr:to>
    <xdr:sp macro="" textlink="">
      <xdr:nvSpPr>
        <xdr:cNvPr id="305" name="楕円 304"/>
        <xdr:cNvSpPr/>
      </xdr:nvSpPr>
      <xdr:spPr>
        <a:xfrm>
          <a:off x="3746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39732</xdr:rowOff>
    </xdr:from>
    <xdr:to>
      <xdr:col>24</xdr:col>
      <xdr:colOff>63500</xdr:colOff>
      <xdr:row>85</xdr:row>
      <xdr:rowOff>64226</xdr:rowOff>
    </xdr:to>
    <xdr:cxnSp macro="">
      <xdr:nvCxnSpPr>
        <xdr:cNvPr id="306" name="直線コネクタ 305"/>
        <xdr:cNvCxnSpPr/>
      </xdr:nvCxnSpPr>
      <xdr:spPr>
        <a:xfrm>
          <a:off x="3797300" y="14612982"/>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155484</xdr:rowOff>
    </xdr:from>
    <xdr:to>
      <xdr:col>15</xdr:col>
      <xdr:colOff>101600</xdr:colOff>
      <xdr:row>85</xdr:row>
      <xdr:rowOff>85634</xdr:rowOff>
    </xdr:to>
    <xdr:sp macro="" textlink="">
      <xdr:nvSpPr>
        <xdr:cNvPr id="307" name="楕円 306"/>
        <xdr:cNvSpPr/>
      </xdr:nvSpPr>
      <xdr:spPr>
        <a:xfrm>
          <a:off x="2857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34834</xdr:rowOff>
    </xdr:from>
    <xdr:to>
      <xdr:col>19</xdr:col>
      <xdr:colOff>177800</xdr:colOff>
      <xdr:row>85</xdr:row>
      <xdr:rowOff>39732</xdr:rowOff>
    </xdr:to>
    <xdr:cxnSp macro="">
      <xdr:nvCxnSpPr>
        <xdr:cNvPr id="308" name="直線コネクタ 307"/>
        <xdr:cNvCxnSpPr/>
      </xdr:nvCxnSpPr>
      <xdr:spPr>
        <a:xfrm>
          <a:off x="2908300" y="146080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309" name="楕円 308"/>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15239</xdr:rowOff>
    </xdr:from>
    <xdr:to>
      <xdr:col>15</xdr:col>
      <xdr:colOff>50800</xdr:colOff>
      <xdr:row>85</xdr:row>
      <xdr:rowOff>34834</xdr:rowOff>
    </xdr:to>
    <xdr:cxnSp macro="">
      <xdr:nvCxnSpPr>
        <xdr:cNvPr id="310" name="直線コネクタ 309"/>
        <xdr:cNvCxnSpPr/>
      </xdr:nvCxnSpPr>
      <xdr:spPr>
        <a:xfrm>
          <a:off x="2019300" y="145884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114663</xdr:rowOff>
    </xdr:from>
    <xdr:to>
      <xdr:col>6</xdr:col>
      <xdr:colOff>38100</xdr:colOff>
      <xdr:row>85</xdr:row>
      <xdr:rowOff>44813</xdr:rowOff>
    </xdr:to>
    <xdr:sp macro="" textlink="">
      <xdr:nvSpPr>
        <xdr:cNvPr id="311" name="楕円 310"/>
        <xdr:cNvSpPr/>
      </xdr:nvSpPr>
      <xdr:spPr>
        <a:xfrm>
          <a:off x="1079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165463</xdr:rowOff>
    </xdr:from>
    <xdr:to>
      <xdr:col>10</xdr:col>
      <xdr:colOff>114300</xdr:colOff>
      <xdr:row>85</xdr:row>
      <xdr:rowOff>15239</xdr:rowOff>
    </xdr:to>
    <xdr:cxnSp macro="">
      <xdr:nvCxnSpPr>
        <xdr:cNvPr id="312" name="直線コネクタ 311"/>
        <xdr:cNvCxnSpPr/>
      </xdr:nvCxnSpPr>
      <xdr:spPr>
        <a:xfrm>
          <a:off x="1130300" y="145672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81659</xdr:rowOff>
    </xdr:from>
    <xdr:ext cx="405111" cy="259045"/>
    <xdr:sp macro="" textlink="">
      <xdr:nvSpPr>
        <xdr:cNvPr id="317" name="n_1mainValue【福祉施設】&#10;有形固定資産減価償却率"/>
        <xdr:cNvSpPr txBox="1"/>
      </xdr:nvSpPr>
      <xdr:spPr>
        <a:xfrm>
          <a:off x="35820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76761</xdr:rowOff>
    </xdr:from>
    <xdr:ext cx="405111" cy="259045"/>
    <xdr:sp macro="" textlink="">
      <xdr:nvSpPr>
        <xdr:cNvPr id="318" name="n_2mainValue【福祉施設】&#10;有形固定資産減価償却率"/>
        <xdr:cNvSpPr txBox="1"/>
      </xdr:nvSpPr>
      <xdr:spPr>
        <a:xfrm>
          <a:off x="2705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319" name="n_3mainValue【福祉施設】&#10;有形固定資産減価償却率"/>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35940</xdr:rowOff>
    </xdr:from>
    <xdr:ext cx="405111" cy="259045"/>
    <xdr:sp macro="" textlink="">
      <xdr:nvSpPr>
        <xdr:cNvPr id="320" name="n_4mainValue【福祉施設】&#10;有形固定資産減価償却率"/>
        <xdr:cNvSpPr txBox="1"/>
      </xdr:nvSpPr>
      <xdr:spPr>
        <a:xfrm>
          <a:off x="9277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61595</xdr:rowOff>
    </xdr:from>
    <xdr:to>
      <xdr:col>55</xdr:col>
      <xdr:colOff>50800</xdr:colOff>
      <xdr:row>84</xdr:row>
      <xdr:rowOff>163195</xdr:rowOff>
    </xdr:to>
    <xdr:sp macro="" textlink="">
      <xdr:nvSpPr>
        <xdr:cNvPr id="356" name="楕円 355"/>
        <xdr:cNvSpPr/>
      </xdr:nvSpPr>
      <xdr:spPr>
        <a:xfrm>
          <a:off x="10426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40022</xdr:rowOff>
    </xdr:from>
    <xdr:ext cx="469744" cy="259045"/>
    <xdr:sp macro="" textlink="">
      <xdr:nvSpPr>
        <xdr:cNvPr id="357" name="【福祉施設】&#10;一人当たり面積該当値テキスト"/>
        <xdr:cNvSpPr txBox="1"/>
      </xdr:nvSpPr>
      <xdr:spPr>
        <a:xfrm>
          <a:off x="10515600"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61595</xdr:rowOff>
    </xdr:from>
    <xdr:to>
      <xdr:col>50</xdr:col>
      <xdr:colOff>165100</xdr:colOff>
      <xdr:row>84</xdr:row>
      <xdr:rowOff>163195</xdr:rowOff>
    </xdr:to>
    <xdr:sp macro="" textlink="">
      <xdr:nvSpPr>
        <xdr:cNvPr id="358" name="楕円 357"/>
        <xdr:cNvSpPr/>
      </xdr:nvSpPr>
      <xdr:spPr>
        <a:xfrm>
          <a:off x="958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112395</xdr:rowOff>
    </xdr:from>
    <xdr:to>
      <xdr:col>55</xdr:col>
      <xdr:colOff>0</xdr:colOff>
      <xdr:row>84</xdr:row>
      <xdr:rowOff>112395</xdr:rowOff>
    </xdr:to>
    <xdr:cxnSp macro="">
      <xdr:nvCxnSpPr>
        <xdr:cNvPr id="359" name="直線コネクタ 358"/>
        <xdr:cNvCxnSpPr/>
      </xdr:nvCxnSpPr>
      <xdr:spPr>
        <a:xfrm>
          <a:off x="9639300" y="1451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61595</xdr:rowOff>
    </xdr:from>
    <xdr:to>
      <xdr:col>46</xdr:col>
      <xdr:colOff>38100</xdr:colOff>
      <xdr:row>84</xdr:row>
      <xdr:rowOff>163195</xdr:rowOff>
    </xdr:to>
    <xdr:sp macro="" textlink="">
      <xdr:nvSpPr>
        <xdr:cNvPr id="360" name="楕円 359"/>
        <xdr:cNvSpPr/>
      </xdr:nvSpPr>
      <xdr:spPr>
        <a:xfrm>
          <a:off x="869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112395</xdr:rowOff>
    </xdr:from>
    <xdr:to>
      <xdr:col>50</xdr:col>
      <xdr:colOff>114300</xdr:colOff>
      <xdr:row>84</xdr:row>
      <xdr:rowOff>112395</xdr:rowOff>
    </xdr:to>
    <xdr:cxnSp macro="">
      <xdr:nvCxnSpPr>
        <xdr:cNvPr id="361" name="直線コネクタ 360"/>
        <xdr:cNvCxnSpPr/>
      </xdr:nvCxnSpPr>
      <xdr:spPr>
        <a:xfrm>
          <a:off x="8750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61595</xdr:rowOff>
    </xdr:from>
    <xdr:to>
      <xdr:col>41</xdr:col>
      <xdr:colOff>101600</xdr:colOff>
      <xdr:row>84</xdr:row>
      <xdr:rowOff>163195</xdr:rowOff>
    </xdr:to>
    <xdr:sp macro="" textlink="">
      <xdr:nvSpPr>
        <xdr:cNvPr id="362" name="楕円 361"/>
        <xdr:cNvSpPr/>
      </xdr:nvSpPr>
      <xdr:spPr>
        <a:xfrm>
          <a:off x="781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112395</xdr:rowOff>
    </xdr:from>
    <xdr:to>
      <xdr:col>45</xdr:col>
      <xdr:colOff>177800</xdr:colOff>
      <xdr:row>84</xdr:row>
      <xdr:rowOff>112395</xdr:rowOff>
    </xdr:to>
    <xdr:cxnSp macro="">
      <xdr:nvCxnSpPr>
        <xdr:cNvPr id="363" name="直線コネクタ 362"/>
        <xdr:cNvCxnSpPr/>
      </xdr:nvCxnSpPr>
      <xdr:spPr>
        <a:xfrm>
          <a:off x="7861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61595</xdr:rowOff>
    </xdr:from>
    <xdr:to>
      <xdr:col>36</xdr:col>
      <xdr:colOff>165100</xdr:colOff>
      <xdr:row>84</xdr:row>
      <xdr:rowOff>163195</xdr:rowOff>
    </xdr:to>
    <xdr:sp macro="" textlink="">
      <xdr:nvSpPr>
        <xdr:cNvPr id="364" name="楕円 363"/>
        <xdr:cNvSpPr/>
      </xdr:nvSpPr>
      <xdr:spPr>
        <a:xfrm>
          <a:off x="6921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112395</xdr:rowOff>
    </xdr:from>
    <xdr:to>
      <xdr:col>41</xdr:col>
      <xdr:colOff>50800</xdr:colOff>
      <xdr:row>84</xdr:row>
      <xdr:rowOff>112395</xdr:rowOff>
    </xdr:to>
    <xdr:cxnSp macro="">
      <xdr:nvCxnSpPr>
        <xdr:cNvPr id="365" name="直線コネクタ 364"/>
        <xdr:cNvCxnSpPr/>
      </xdr:nvCxnSpPr>
      <xdr:spPr>
        <a:xfrm>
          <a:off x="6972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154322</xdr:rowOff>
    </xdr:from>
    <xdr:ext cx="469744" cy="259045"/>
    <xdr:sp macro="" textlink="">
      <xdr:nvSpPr>
        <xdr:cNvPr id="370" name="n_1mainValue【福祉施設】&#10;一人当たり面積"/>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154322</xdr:rowOff>
    </xdr:from>
    <xdr:ext cx="469744" cy="259045"/>
    <xdr:sp macro="" textlink="">
      <xdr:nvSpPr>
        <xdr:cNvPr id="371" name="n_2mainValue【福祉施設】&#10;一人当たり面積"/>
        <xdr:cNvSpPr txBox="1"/>
      </xdr:nvSpPr>
      <xdr:spPr>
        <a:xfrm>
          <a:off x="8515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154322</xdr:rowOff>
    </xdr:from>
    <xdr:ext cx="469744" cy="259045"/>
    <xdr:sp macro="" textlink="">
      <xdr:nvSpPr>
        <xdr:cNvPr id="372" name="n_3mainValue【福祉施設】&#10;一人当たり面積"/>
        <xdr:cNvSpPr txBox="1"/>
      </xdr:nvSpPr>
      <xdr:spPr>
        <a:xfrm>
          <a:off x="7626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154322</xdr:rowOff>
    </xdr:from>
    <xdr:ext cx="469744" cy="259045"/>
    <xdr:sp macro="" textlink="">
      <xdr:nvSpPr>
        <xdr:cNvPr id="373" name="n_4mainValue【福祉施設】&#10;一人当たり面積"/>
        <xdr:cNvSpPr txBox="1"/>
      </xdr:nvSpPr>
      <xdr:spPr>
        <a:xfrm>
          <a:off x="6737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15" name="直線コネクタ 414"/>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16"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17" name="直線コネクタ 416"/>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18"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19" name="直線コネクタ 418"/>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20"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21" name="フローチャート: 判断 420"/>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2" name="フローチャート: 判断 421"/>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23" name="フローチャート: 判断 422"/>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4" name="フローチャート: 判断 423"/>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25" name="フローチャート: 判断 424"/>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31" name="楕円 430"/>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432" name="【一般廃棄物処理施設】&#10;有形固定資産減価償却率該当値テキスト"/>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118473</xdr:rowOff>
    </xdr:from>
    <xdr:to>
      <xdr:col>81</xdr:col>
      <xdr:colOff>101600</xdr:colOff>
      <xdr:row>36</xdr:row>
      <xdr:rowOff>48623</xdr:rowOff>
    </xdr:to>
    <xdr:sp macro="" textlink="">
      <xdr:nvSpPr>
        <xdr:cNvPr id="433" name="楕円 432"/>
        <xdr:cNvSpPr/>
      </xdr:nvSpPr>
      <xdr:spPr>
        <a:xfrm>
          <a:off x="15430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169273</xdr:rowOff>
    </xdr:from>
    <xdr:to>
      <xdr:col>85</xdr:col>
      <xdr:colOff>127000</xdr:colOff>
      <xdr:row>36</xdr:row>
      <xdr:rowOff>61504</xdr:rowOff>
    </xdr:to>
    <xdr:cxnSp macro="">
      <xdr:nvCxnSpPr>
        <xdr:cNvPr id="434" name="直線コネクタ 433"/>
        <xdr:cNvCxnSpPr/>
      </xdr:nvCxnSpPr>
      <xdr:spPr>
        <a:xfrm>
          <a:off x="15481300" y="617002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35" name="楕円 434"/>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169273</xdr:rowOff>
    </xdr:from>
    <xdr:to>
      <xdr:col>81</xdr:col>
      <xdr:colOff>50800</xdr:colOff>
      <xdr:row>37</xdr:row>
      <xdr:rowOff>41910</xdr:rowOff>
    </xdr:to>
    <xdr:cxnSp macro="">
      <xdr:nvCxnSpPr>
        <xdr:cNvPr id="436" name="直線コネクタ 435"/>
        <xdr:cNvCxnSpPr/>
      </xdr:nvCxnSpPr>
      <xdr:spPr>
        <a:xfrm flipV="1">
          <a:off x="14592300" y="6170023"/>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92347</xdr:rowOff>
    </xdr:from>
    <xdr:to>
      <xdr:col>72</xdr:col>
      <xdr:colOff>38100</xdr:colOff>
      <xdr:row>36</xdr:row>
      <xdr:rowOff>22497</xdr:rowOff>
    </xdr:to>
    <xdr:sp macro="" textlink="">
      <xdr:nvSpPr>
        <xdr:cNvPr id="437" name="楕円 436"/>
        <xdr:cNvSpPr/>
      </xdr:nvSpPr>
      <xdr:spPr>
        <a:xfrm>
          <a:off x="13652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143147</xdr:rowOff>
    </xdr:from>
    <xdr:to>
      <xdr:col>76</xdr:col>
      <xdr:colOff>114300</xdr:colOff>
      <xdr:row>37</xdr:row>
      <xdr:rowOff>41910</xdr:rowOff>
    </xdr:to>
    <xdr:cxnSp macro="">
      <xdr:nvCxnSpPr>
        <xdr:cNvPr id="438" name="直線コネクタ 437"/>
        <xdr:cNvCxnSpPr/>
      </xdr:nvCxnSpPr>
      <xdr:spPr>
        <a:xfrm>
          <a:off x="13703300" y="6143897"/>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141333</xdr:rowOff>
    </xdr:from>
    <xdr:to>
      <xdr:col>67</xdr:col>
      <xdr:colOff>101600</xdr:colOff>
      <xdr:row>36</xdr:row>
      <xdr:rowOff>71483</xdr:rowOff>
    </xdr:to>
    <xdr:sp macro="" textlink="">
      <xdr:nvSpPr>
        <xdr:cNvPr id="439" name="楕円 438"/>
        <xdr:cNvSpPr/>
      </xdr:nvSpPr>
      <xdr:spPr>
        <a:xfrm>
          <a:off x="12763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143147</xdr:rowOff>
    </xdr:from>
    <xdr:to>
      <xdr:col>71</xdr:col>
      <xdr:colOff>177800</xdr:colOff>
      <xdr:row>36</xdr:row>
      <xdr:rowOff>20683</xdr:rowOff>
    </xdr:to>
    <xdr:cxnSp macro="">
      <xdr:nvCxnSpPr>
        <xdr:cNvPr id="440" name="直線コネクタ 439"/>
        <xdr:cNvCxnSpPr/>
      </xdr:nvCxnSpPr>
      <xdr:spPr>
        <a:xfrm flipV="1">
          <a:off x="12814300" y="61438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441"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442"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3"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44"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65150</xdr:rowOff>
    </xdr:from>
    <xdr:ext cx="405111" cy="259045"/>
    <xdr:sp macro="" textlink="">
      <xdr:nvSpPr>
        <xdr:cNvPr id="445" name="n_1mainValue【一般廃棄物処理施設】&#10;有形固定資産減価償却率"/>
        <xdr:cNvSpPr txBox="1"/>
      </xdr:nvSpPr>
      <xdr:spPr>
        <a:xfrm>
          <a:off x="152660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446" name="n_2mainValue【一般廃棄物処理施設】&#10;有形固定資産減価償却率"/>
        <xdr:cNvSpPr txBox="1"/>
      </xdr:nvSpPr>
      <xdr:spPr>
        <a:xfrm>
          <a:off x="14389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39024</xdr:rowOff>
    </xdr:from>
    <xdr:ext cx="405111" cy="259045"/>
    <xdr:sp macro="" textlink="">
      <xdr:nvSpPr>
        <xdr:cNvPr id="447" name="n_3mainValue【一般廃棄物処理施設】&#10;有形固定資産減価償却率"/>
        <xdr:cNvSpPr txBox="1"/>
      </xdr:nvSpPr>
      <xdr:spPr>
        <a:xfrm>
          <a:off x="13500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88010</xdr:rowOff>
    </xdr:from>
    <xdr:ext cx="405111" cy="259045"/>
    <xdr:sp macro="" textlink="">
      <xdr:nvSpPr>
        <xdr:cNvPr id="448" name="n_4mainValue【一般廃棄物処理施設】&#10;有形固定資産減価償却率"/>
        <xdr:cNvSpPr txBox="1"/>
      </xdr:nvSpPr>
      <xdr:spPr>
        <a:xfrm>
          <a:off x="12611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4" name="テキスト ボックス 463"/>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6" name="テキスト ボックス 465"/>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8" name="テキスト ボックス 46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72" name="直線コネクタ 471"/>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73"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74" name="直線コネクタ 473"/>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75"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76" name="直線コネクタ 475"/>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477"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78" name="フローチャート: 判断 477"/>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479" name="フローチャート: 判断 478"/>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480" name="フローチャート: 判断 479"/>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481" name="フローチャート: 判断 480"/>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482" name="フローチャート: 判断 481"/>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112937</xdr:rowOff>
    </xdr:from>
    <xdr:to>
      <xdr:col>116</xdr:col>
      <xdr:colOff>114300</xdr:colOff>
      <xdr:row>42</xdr:row>
      <xdr:rowOff>43087</xdr:rowOff>
    </xdr:to>
    <xdr:sp macro="" textlink="">
      <xdr:nvSpPr>
        <xdr:cNvPr id="488" name="楕円 487"/>
        <xdr:cNvSpPr/>
      </xdr:nvSpPr>
      <xdr:spPr>
        <a:xfrm>
          <a:off x="22110700" y="71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65717</xdr:rowOff>
    </xdr:from>
    <xdr:ext cx="534377" cy="259045"/>
    <xdr:sp macro="" textlink="">
      <xdr:nvSpPr>
        <xdr:cNvPr id="489" name="【一般廃棄物処理施設】&#10;一人当たり有形固定資産（償却資産）額該当値テキスト"/>
        <xdr:cNvSpPr txBox="1"/>
      </xdr:nvSpPr>
      <xdr:spPr>
        <a:xfrm>
          <a:off x="22199600" y="7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112992</xdr:rowOff>
    </xdr:from>
    <xdr:to>
      <xdr:col>112</xdr:col>
      <xdr:colOff>38100</xdr:colOff>
      <xdr:row>42</xdr:row>
      <xdr:rowOff>43142</xdr:rowOff>
    </xdr:to>
    <xdr:sp macro="" textlink="">
      <xdr:nvSpPr>
        <xdr:cNvPr id="490" name="楕円 489"/>
        <xdr:cNvSpPr/>
      </xdr:nvSpPr>
      <xdr:spPr>
        <a:xfrm>
          <a:off x="21272500" y="71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163737</xdr:rowOff>
    </xdr:from>
    <xdr:to>
      <xdr:col>116</xdr:col>
      <xdr:colOff>63500</xdr:colOff>
      <xdr:row>41</xdr:row>
      <xdr:rowOff>163792</xdr:rowOff>
    </xdr:to>
    <xdr:cxnSp macro="">
      <xdr:nvCxnSpPr>
        <xdr:cNvPr id="491" name="直線コネクタ 490"/>
        <xdr:cNvCxnSpPr/>
      </xdr:nvCxnSpPr>
      <xdr:spPr>
        <a:xfrm flipV="1">
          <a:off x="21323300" y="7193187"/>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113176</xdr:rowOff>
    </xdr:from>
    <xdr:to>
      <xdr:col>107</xdr:col>
      <xdr:colOff>101600</xdr:colOff>
      <xdr:row>42</xdr:row>
      <xdr:rowOff>43326</xdr:rowOff>
    </xdr:to>
    <xdr:sp macro="" textlink="">
      <xdr:nvSpPr>
        <xdr:cNvPr id="492" name="楕円 491"/>
        <xdr:cNvSpPr/>
      </xdr:nvSpPr>
      <xdr:spPr>
        <a:xfrm>
          <a:off x="20383500" y="71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163792</xdr:rowOff>
    </xdr:from>
    <xdr:to>
      <xdr:col>111</xdr:col>
      <xdr:colOff>177800</xdr:colOff>
      <xdr:row>41</xdr:row>
      <xdr:rowOff>163976</xdr:rowOff>
    </xdr:to>
    <xdr:cxnSp macro="">
      <xdr:nvCxnSpPr>
        <xdr:cNvPr id="493" name="直線コネクタ 492"/>
        <xdr:cNvCxnSpPr/>
      </xdr:nvCxnSpPr>
      <xdr:spPr>
        <a:xfrm flipV="1">
          <a:off x="20434300" y="7193242"/>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109142</xdr:rowOff>
    </xdr:from>
    <xdr:to>
      <xdr:col>102</xdr:col>
      <xdr:colOff>165100</xdr:colOff>
      <xdr:row>42</xdr:row>
      <xdr:rowOff>39292</xdr:rowOff>
    </xdr:to>
    <xdr:sp macro="" textlink="">
      <xdr:nvSpPr>
        <xdr:cNvPr id="494" name="楕円 493"/>
        <xdr:cNvSpPr/>
      </xdr:nvSpPr>
      <xdr:spPr>
        <a:xfrm>
          <a:off x="19494500" y="71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159942</xdr:rowOff>
    </xdr:from>
    <xdr:to>
      <xdr:col>107</xdr:col>
      <xdr:colOff>50800</xdr:colOff>
      <xdr:row>41</xdr:row>
      <xdr:rowOff>163976</xdr:rowOff>
    </xdr:to>
    <xdr:cxnSp macro="">
      <xdr:nvCxnSpPr>
        <xdr:cNvPr id="495" name="直線コネクタ 494"/>
        <xdr:cNvCxnSpPr/>
      </xdr:nvCxnSpPr>
      <xdr:spPr>
        <a:xfrm>
          <a:off x="19545300" y="7189392"/>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104589</xdr:rowOff>
    </xdr:from>
    <xdr:to>
      <xdr:col>98</xdr:col>
      <xdr:colOff>38100</xdr:colOff>
      <xdr:row>42</xdr:row>
      <xdr:rowOff>34739</xdr:rowOff>
    </xdr:to>
    <xdr:sp macro="" textlink="">
      <xdr:nvSpPr>
        <xdr:cNvPr id="496" name="楕円 495"/>
        <xdr:cNvSpPr/>
      </xdr:nvSpPr>
      <xdr:spPr>
        <a:xfrm>
          <a:off x="18605500" y="71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155389</xdr:rowOff>
    </xdr:from>
    <xdr:to>
      <xdr:col>102</xdr:col>
      <xdr:colOff>114300</xdr:colOff>
      <xdr:row>41</xdr:row>
      <xdr:rowOff>159942</xdr:rowOff>
    </xdr:to>
    <xdr:cxnSp macro="">
      <xdr:nvCxnSpPr>
        <xdr:cNvPr id="497" name="直線コネクタ 496"/>
        <xdr:cNvCxnSpPr/>
      </xdr:nvCxnSpPr>
      <xdr:spPr>
        <a:xfrm>
          <a:off x="18656300" y="7184839"/>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498"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499"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00"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01"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34269</xdr:rowOff>
    </xdr:from>
    <xdr:ext cx="534377" cy="259045"/>
    <xdr:sp macro="" textlink="">
      <xdr:nvSpPr>
        <xdr:cNvPr id="502" name="n_1mainValue【一般廃棄物処理施設】&#10;一人当たり有形固定資産（償却資産）額"/>
        <xdr:cNvSpPr txBox="1"/>
      </xdr:nvSpPr>
      <xdr:spPr>
        <a:xfrm>
          <a:off x="21043411" y="723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34453</xdr:rowOff>
    </xdr:from>
    <xdr:ext cx="534377" cy="259045"/>
    <xdr:sp macro="" textlink="">
      <xdr:nvSpPr>
        <xdr:cNvPr id="503" name="n_2mainValue【一般廃棄物処理施設】&#10;一人当たり有形固定資産（償却資産）額"/>
        <xdr:cNvSpPr txBox="1"/>
      </xdr:nvSpPr>
      <xdr:spPr>
        <a:xfrm>
          <a:off x="20167111" y="723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30419</xdr:rowOff>
    </xdr:from>
    <xdr:ext cx="534377" cy="259045"/>
    <xdr:sp macro="" textlink="">
      <xdr:nvSpPr>
        <xdr:cNvPr id="504" name="n_3mainValue【一般廃棄物処理施設】&#10;一人当たり有形固定資産（償却資産）額"/>
        <xdr:cNvSpPr txBox="1"/>
      </xdr:nvSpPr>
      <xdr:spPr>
        <a:xfrm>
          <a:off x="19278111" y="72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51266</xdr:rowOff>
    </xdr:from>
    <xdr:ext cx="534377" cy="259045"/>
    <xdr:sp macro="" textlink="">
      <xdr:nvSpPr>
        <xdr:cNvPr id="505" name="n_4mainValue【一般廃棄物処理施設】&#10;一人当たり有形固定資産（償却資産）額"/>
        <xdr:cNvSpPr txBox="1"/>
      </xdr:nvSpPr>
      <xdr:spPr>
        <a:xfrm>
          <a:off x="18389111" y="690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1" name="直線コネクタ 530"/>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3" name="直線コネクタ 53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4"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5" name="直線コネクタ 534"/>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36"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7" name="フローチャート: 判断 536"/>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38" name="フローチャート: 判断 537"/>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39" name="フローチャート: 判断 538"/>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40" name="フローチャート: 判断 539"/>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41" name="フローチャート: 判断 540"/>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125549</xdr:rowOff>
    </xdr:from>
    <xdr:to>
      <xdr:col>85</xdr:col>
      <xdr:colOff>177800</xdr:colOff>
      <xdr:row>63</xdr:row>
      <xdr:rowOff>55699</xdr:rowOff>
    </xdr:to>
    <xdr:sp macro="" textlink="">
      <xdr:nvSpPr>
        <xdr:cNvPr id="547" name="楕円 546"/>
        <xdr:cNvSpPr/>
      </xdr:nvSpPr>
      <xdr:spPr>
        <a:xfrm>
          <a:off x="16268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103976</xdr:rowOff>
    </xdr:from>
    <xdr:ext cx="405111" cy="259045"/>
    <xdr:sp macro="" textlink="">
      <xdr:nvSpPr>
        <xdr:cNvPr id="548" name="【保健センター・保健所】&#10;有形固定資産減価償却率該当値テキスト"/>
        <xdr:cNvSpPr txBox="1"/>
      </xdr:nvSpPr>
      <xdr:spPr>
        <a:xfrm>
          <a:off x="16357600"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92891</xdr:rowOff>
    </xdr:from>
    <xdr:to>
      <xdr:col>81</xdr:col>
      <xdr:colOff>101600</xdr:colOff>
      <xdr:row>63</xdr:row>
      <xdr:rowOff>23041</xdr:rowOff>
    </xdr:to>
    <xdr:sp macro="" textlink="">
      <xdr:nvSpPr>
        <xdr:cNvPr id="549" name="楕円 548"/>
        <xdr:cNvSpPr/>
      </xdr:nvSpPr>
      <xdr:spPr>
        <a:xfrm>
          <a:off x="15430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143691</xdr:rowOff>
    </xdr:from>
    <xdr:to>
      <xdr:col>85</xdr:col>
      <xdr:colOff>127000</xdr:colOff>
      <xdr:row>63</xdr:row>
      <xdr:rowOff>4899</xdr:rowOff>
    </xdr:to>
    <xdr:cxnSp macro="">
      <xdr:nvCxnSpPr>
        <xdr:cNvPr id="550" name="直線コネクタ 549"/>
        <xdr:cNvCxnSpPr/>
      </xdr:nvCxnSpPr>
      <xdr:spPr>
        <a:xfrm>
          <a:off x="15481300" y="107735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25944</xdr:rowOff>
    </xdr:from>
    <xdr:to>
      <xdr:col>76</xdr:col>
      <xdr:colOff>165100</xdr:colOff>
      <xdr:row>62</xdr:row>
      <xdr:rowOff>127544</xdr:rowOff>
    </xdr:to>
    <xdr:sp macro="" textlink="">
      <xdr:nvSpPr>
        <xdr:cNvPr id="551" name="楕円 550"/>
        <xdr:cNvSpPr/>
      </xdr:nvSpPr>
      <xdr:spPr>
        <a:xfrm>
          <a:off x="14541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76744</xdr:rowOff>
    </xdr:from>
    <xdr:to>
      <xdr:col>81</xdr:col>
      <xdr:colOff>50800</xdr:colOff>
      <xdr:row>62</xdr:row>
      <xdr:rowOff>143691</xdr:rowOff>
    </xdr:to>
    <xdr:cxnSp macro="">
      <xdr:nvCxnSpPr>
        <xdr:cNvPr id="552" name="直線コネクタ 551"/>
        <xdr:cNvCxnSpPr/>
      </xdr:nvCxnSpPr>
      <xdr:spPr>
        <a:xfrm>
          <a:off x="14592300" y="1070664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553" name="楕円 552"/>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76744</xdr:rowOff>
    </xdr:from>
    <xdr:to>
      <xdr:col>76</xdr:col>
      <xdr:colOff>114300</xdr:colOff>
      <xdr:row>62</xdr:row>
      <xdr:rowOff>81643</xdr:rowOff>
    </xdr:to>
    <xdr:cxnSp macro="">
      <xdr:nvCxnSpPr>
        <xdr:cNvPr id="554" name="直線コネクタ 553"/>
        <xdr:cNvCxnSpPr/>
      </xdr:nvCxnSpPr>
      <xdr:spPr>
        <a:xfrm flipV="1">
          <a:off x="13703300" y="107066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164737</xdr:rowOff>
    </xdr:from>
    <xdr:to>
      <xdr:col>67</xdr:col>
      <xdr:colOff>101600</xdr:colOff>
      <xdr:row>62</xdr:row>
      <xdr:rowOff>94887</xdr:rowOff>
    </xdr:to>
    <xdr:sp macro="" textlink="">
      <xdr:nvSpPr>
        <xdr:cNvPr id="555" name="楕円 554"/>
        <xdr:cNvSpPr/>
      </xdr:nvSpPr>
      <xdr:spPr>
        <a:xfrm>
          <a:off x="12763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44087</xdr:rowOff>
    </xdr:from>
    <xdr:to>
      <xdr:col>71</xdr:col>
      <xdr:colOff>177800</xdr:colOff>
      <xdr:row>62</xdr:row>
      <xdr:rowOff>81643</xdr:rowOff>
    </xdr:to>
    <xdr:cxnSp macro="">
      <xdr:nvCxnSpPr>
        <xdr:cNvPr id="556" name="直線コネクタ 555"/>
        <xdr:cNvCxnSpPr/>
      </xdr:nvCxnSpPr>
      <xdr:spPr>
        <a:xfrm>
          <a:off x="12814300" y="106739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557"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58"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59"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60"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14168</xdr:rowOff>
    </xdr:from>
    <xdr:ext cx="405111" cy="259045"/>
    <xdr:sp macro="" textlink="">
      <xdr:nvSpPr>
        <xdr:cNvPr id="561" name="n_1mainValue【保健センター・保健所】&#10;有形固定資産減価償却率"/>
        <xdr:cNvSpPr txBox="1"/>
      </xdr:nvSpPr>
      <xdr:spPr>
        <a:xfrm>
          <a:off x="15266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118671</xdr:rowOff>
    </xdr:from>
    <xdr:ext cx="405111" cy="259045"/>
    <xdr:sp macro="" textlink="">
      <xdr:nvSpPr>
        <xdr:cNvPr id="562" name="n_2mainValue【保健センター・保健所】&#10;有形固定資産減価償却率"/>
        <xdr:cNvSpPr txBox="1"/>
      </xdr:nvSpPr>
      <xdr:spPr>
        <a:xfrm>
          <a:off x="14389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563" name="n_3mainValue【保健センター・保健所】&#10;有形固定資産減価償却率"/>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86014</xdr:rowOff>
    </xdr:from>
    <xdr:ext cx="405111" cy="259045"/>
    <xdr:sp macro="" textlink="">
      <xdr:nvSpPr>
        <xdr:cNvPr id="564" name="n_4mainValue【保健センター・保健所】&#10;有形固定資産減価償却率"/>
        <xdr:cNvSpPr txBox="1"/>
      </xdr:nvSpPr>
      <xdr:spPr>
        <a:xfrm>
          <a:off x="12611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6" name="直線コネクタ 585"/>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7"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8" name="直線コネクタ 587"/>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89"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90" name="直線コネクタ 589"/>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591"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2" name="フローチャート: 判断 591"/>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3" name="フローチャート: 判断 59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4" name="フローチャート: 判断 593"/>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5" name="フローチャート: 判断 594"/>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6" name="フローチャート: 判断 595"/>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84074</xdr:rowOff>
    </xdr:from>
    <xdr:to>
      <xdr:col>116</xdr:col>
      <xdr:colOff>114300</xdr:colOff>
      <xdr:row>64</xdr:row>
      <xdr:rowOff>14224</xdr:rowOff>
    </xdr:to>
    <xdr:sp macro="" textlink="">
      <xdr:nvSpPr>
        <xdr:cNvPr id="602" name="楕円 601"/>
        <xdr:cNvSpPr/>
      </xdr:nvSpPr>
      <xdr:spPr>
        <a:xfrm>
          <a:off x="221107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170451</xdr:rowOff>
    </xdr:from>
    <xdr:ext cx="469744" cy="259045"/>
    <xdr:sp macro="" textlink="">
      <xdr:nvSpPr>
        <xdr:cNvPr id="603" name="【保健センター・保健所】&#10;一人当たり面積該当値テキスト"/>
        <xdr:cNvSpPr txBox="1"/>
      </xdr:nvSpPr>
      <xdr:spPr>
        <a:xfrm>
          <a:off x="22199600" y="1080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84074</xdr:rowOff>
    </xdr:from>
    <xdr:to>
      <xdr:col>112</xdr:col>
      <xdr:colOff>38100</xdr:colOff>
      <xdr:row>64</xdr:row>
      <xdr:rowOff>14224</xdr:rowOff>
    </xdr:to>
    <xdr:sp macro="" textlink="">
      <xdr:nvSpPr>
        <xdr:cNvPr id="604" name="楕円 603"/>
        <xdr:cNvSpPr/>
      </xdr:nvSpPr>
      <xdr:spPr>
        <a:xfrm>
          <a:off x="21272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134874</xdr:rowOff>
    </xdr:from>
    <xdr:to>
      <xdr:col>116</xdr:col>
      <xdr:colOff>63500</xdr:colOff>
      <xdr:row>63</xdr:row>
      <xdr:rowOff>134874</xdr:rowOff>
    </xdr:to>
    <xdr:cxnSp macro="">
      <xdr:nvCxnSpPr>
        <xdr:cNvPr id="605" name="直線コネクタ 604"/>
        <xdr:cNvCxnSpPr/>
      </xdr:nvCxnSpPr>
      <xdr:spPr>
        <a:xfrm>
          <a:off x="21323300" y="1093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84074</xdr:rowOff>
    </xdr:from>
    <xdr:to>
      <xdr:col>107</xdr:col>
      <xdr:colOff>101600</xdr:colOff>
      <xdr:row>64</xdr:row>
      <xdr:rowOff>14224</xdr:rowOff>
    </xdr:to>
    <xdr:sp macro="" textlink="">
      <xdr:nvSpPr>
        <xdr:cNvPr id="606" name="楕円 605"/>
        <xdr:cNvSpPr/>
      </xdr:nvSpPr>
      <xdr:spPr>
        <a:xfrm>
          <a:off x="2038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134874</xdr:rowOff>
    </xdr:from>
    <xdr:to>
      <xdr:col>111</xdr:col>
      <xdr:colOff>177800</xdr:colOff>
      <xdr:row>63</xdr:row>
      <xdr:rowOff>134874</xdr:rowOff>
    </xdr:to>
    <xdr:cxnSp macro="">
      <xdr:nvCxnSpPr>
        <xdr:cNvPr id="607" name="直線コネクタ 606"/>
        <xdr:cNvCxnSpPr/>
      </xdr:nvCxnSpPr>
      <xdr:spPr>
        <a:xfrm>
          <a:off x="20434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608" name="楕円 607"/>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134874</xdr:rowOff>
    </xdr:from>
    <xdr:to>
      <xdr:col>107</xdr:col>
      <xdr:colOff>50800</xdr:colOff>
      <xdr:row>63</xdr:row>
      <xdr:rowOff>134874</xdr:rowOff>
    </xdr:to>
    <xdr:cxnSp macro="">
      <xdr:nvCxnSpPr>
        <xdr:cNvPr id="609" name="直線コネクタ 608"/>
        <xdr:cNvCxnSpPr/>
      </xdr:nvCxnSpPr>
      <xdr:spPr>
        <a:xfrm>
          <a:off x="19545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84074</xdr:rowOff>
    </xdr:from>
    <xdr:to>
      <xdr:col>98</xdr:col>
      <xdr:colOff>38100</xdr:colOff>
      <xdr:row>64</xdr:row>
      <xdr:rowOff>14224</xdr:rowOff>
    </xdr:to>
    <xdr:sp macro="" textlink="">
      <xdr:nvSpPr>
        <xdr:cNvPr id="610" name="楕円 609"/>
        <xdr:cNvSpPr/>
      </xdr:nvSpPr>
      <xdr:spPr>
        <a:xfrm>
          <a:off x="18605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134874</xdr:rowOff>
    </xdr:from>
    <xdr:to>
      <xdr:col>102</xdr:col>
      <xdr:colOff>114300</xdr:colOff>
      <xdr:row>63</xdr:row>
      <xdr:rowOff>134874</xdr:rowOff>
    </xdr:to>
    <xdr:cxnSp macro="">
      <xdr:nvCxnSpPr>
        <xdr:cNvPr id="611" name="直線コネクタ 610"/>
        <xdr:cNvCxnSpPr/>
      </xdr:nvCxnSpPr>
      <xdr:spPr>
        <a:xfrm>
          <a:off x="18656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2"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3"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4"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15"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5351</xdr:rowOff>
    </xdr:from>
    <xdr:ext cx="469744" cy="259045"/>
    <xdr:sp macro="" textlink="">
      <xdr:nvSpPr>
        <xdr:cNvPr id="616" name="n_1mainValue【保健センター・保健所】&#10;一人当たり面積"/>
        <xdr:cNvSpPr txBox="1"/>
      </xdr:nvSpPr>
      <xdr:spPr>
        <a:xfrm>
          <a:off x="210757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5351</xdr:rowOff>
    </xdr:from>
    <xdr:ext cx="469744" cy="259045"/>
    <xdr:sp macro="" textlink="">
      <xdr:nvSpPr>
        <xdr:cNvPr id="617" name="n_2mainValue【保健センター・保健所】&#10;一人当たり面積"/>
        <xdr:cNvSpPr txBox="1"/>
      </xdr:nvSpPr>
      <xdr:spPr>
        <a:xfrm>
          <a:off x="20199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618" name="n_3mainValue【保健センター・保健所】&#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5351</xdr:rowOff>
    </xdr:from>
    <xdr:ext cx="469744" cy="259045"/>
    <xdr:sp macro="" textlink="">
      <xdr:nvSpPr>
        <xdr:cNvPr id="619" name="n_4mainValue【保健センター・保健所】&#10;一人当たり面積"/>
        <xdr:cNvSpPr txBox="1"/>
      </xdr:nvSpPr>
      <xdr:spPr>
        <a:xfrm>
          <a:off x="18421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5" name="直線コネクタ 644"/>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8"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9" name="直線コネクタ 64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50"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1" name="フローチャート: 判断 650"/>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2" name="フローチャート: 判断 651"/>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3" name="フローチャート: 判断 652"/>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4" name="フローチャート: 判断 653"/>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5" name="フローチャート: 判断 654"/>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18324</xdr:rowOff>
    </xdr:from>
    <xdr:to>
      <xdr:col>85</xdr:col>
      <xdr:colOff>177800</xdr:colOff>
      <xdr:row>79</xdr:row>
      <xdr:rowOff>119924</xdr:rowOff>
    </xdr:to>
    <xdr:sp macro="" textlink="">
      <xdr:nvSpPr>
        <xdr:cNvPr id="661" name="楕円 660"/>
        <xdr:cNvSpPr/>
      </xdr:nvSpPr>
      <xdr:spPr>
        <a:xfrm>
          <a:off x="162687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41201</xdr:rowOff>
    </xdr:from>
    <xdr:ext cx="405111" cy="259045"/>
    <xdr:sp macro="" textlink="">
      <xdr:nvSpPr>
        <xdr:cNvPr id="662" name="【消防施設】&#10;有形固定資産減価償却率該当値テキスト"/>
        <xdr:cNvSpPr txBox="1"/>
      </xdr:nvSpPr>
      <xdr:spPr>
        <a:xfrm>
          <a:off x="16357600" y="1341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152219</xdr:rowOff>
    </xdr:from>
    <xdr:to>
      <xdr:col>81</xdr:col>
      <xdr:colOff>101600</xdr:colOff>
      <xdr:row>79</xdr:row>
      <xdr:rowOff>82369</xdr:rowOff>
    </xdr:to>
    <xdr:sp macro="" textlink="">
      <xdr:nvSpPr>
        <xdr:cNvPr id="663" name="楕円 662"/>
        <xdr:cNvSpPr/>
      </xdr:nvSpPr>
      <xdr:spPr>
        <a:xfrm>
          <a:off x="154305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31569</xdr:rowOff>
    </xdr:from>
    <xdr:to>
      <xdr:col>85</xdr:col>
      <xdr:colOff>127000</xdr:colOff>
      <xdr:row>79</xdr:row>
      <xdr:rowOff>69124</xdr:rowOff>
    </xdr:to>
    <xdr:cxnSp macro="">
      <xdr:nvCxnSpPr>
        <xdr:cNvPr id="664" name="直線コネクタ 663"/>
        <xdr:cNvCxnSpPr/>
      </xdr:nvCxnSpPr>
      <xdr:spPr>
        <a:xfrm>
          <a:off x="15481300" y="135761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116295</xdr:rowOff>
    </xdr:from>
    <xdr:to>
      <xdr:col>76</xdr:col>
      <xdr:colOff>165100</xdr:colOff>
      <xdr:row>79</xdr:row>
      <xdr:rowOff>46445</xdr:rowOff>
    </xdr:to>
    <xdr:sp macro="" textlink="">
      <xdr:nvSpPr>
        <xdr:cNvPr id="665" name="楕円 664"/>
        <xdr:cNvSpPr/>
      </xdr:nvSpPr>
      <xdr:spPr>
        <a:xfrm>
          <a:off x="14541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167095</xdr:rowOff>
    </xdr:from>
    <xdr:to>
      <xdr:col>81</xdr:col>
      <xdr:colOff>50800</xdr:colOff>
      <xdr:row>79</xdr:row>
      <xdr:rowOff>31569</xdr:rowOff>
    </xdr:to>
    <xdr:cxnSp macro="">
      <xdr:nvCxnSpPr>
        <xdr:cNvPr id="666" name="直線コネクタ 665"/>
        <xdr:cNvCxnSpPr/>
      </xdr:nvCxnSpPr>
      <xdr:spPr>
        <a:xfrm>
          <a:off x="14592300" y="135401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77107</xdr:rowOff>
    </xdr:from>
    <xdr:to>
      <xdr:col>72</xdr:col>
      <xdr:colOff>38100</xdr:colOff>
      <xdr:row>79</xdr:row>
      <xdr:rowOff>7257</xdr:rowOff>
    </xdr:to>
    <xdr:sp macro="" textlink="">
      <xdr:nvSpPr>
        <xdr:cNvPr id="667" name="楕円 666"/>
        <xdr:cNvSpPr/>
      </xdr:nvSpPr>
      <xdr:spPr>
        <a:xfrm>
          <a:off x="13652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127907</xdr:rowOff>
    </xdr:from>
    <xdr:to>
      <xdr:col>76</xdr:col>
      <xdr:colOff>114300</xdr:colOff>
      <xdr:row>78</xdr:row>
      <xdr:rowOff>167095</xdr:rowOff>
    </xdr:to>
    <xdr:cxnSp macro="">
      <xdr:nvCxnSpPr>
        <xdr:cNvPr id="668" name="直線コネクタ 667"/>
        <xdr:cNvCxnSpPr/>
      </xdr:nvCxnSpPr>
      <xdr:spPr>
        <a:xfrm>
          <a:off x="13703300" y="135010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41184</xdr:rowOff>
    </xdr:from>
    <xdr:to>
      <xdr:col>67</xdr:col>
      <xdr:colOff>101600</xdr:colOff>
      <xdr:row>78</xdr:row>
      <xdr:rowOff>142784</xdr:rowOff>
    </xdr:to>
    <xdr:sp macro="" textlink="">
      <xdr:nvSpPr>
        <xdr:cNvPr id="669" name="楕円 668"/>
        <xdr:cNvSpPr/>
      </xdr:nvSpPr>
      <xdr:spPr>
        <a:xfrm>
          <a:off x="127635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91984</xdr:rowOff>
    </xdr:from>
    <xdr:to>
      <xdr:col>71</xdr:col>
      <xdr:colOff>177800</xdr:colOff>
      <xdr:row>78</xdr:row>
      <xdr:rowOff>127907</xdr:rowOff>
    </xdr:to>
    <xdr:cxnSp macro="">
      <xdr:nvCxnSpPr>
        <xdr:cNvPr id="670" name="直線コネクタ 669"/>
        <xdr:cNvCxnSpPr/>
      </xdr:nvCxnSpPr>
      <xdr:spPr>
        <a:xfrm>
          <a:off x="12814300" y="134650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71"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2"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3"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74"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98896</xdr:rowOff>
    </xdr:from>
    <xdr:ext cx="405111" cy="259045"/>
    <xdr:sp macro="" textlink="">
      <xdr:nvSpPr>
        <xdr:cNvPr id="675" name="n_1mainValue【消防施設】&#10;有形固定資産減価償却率"/>
        <xdr:cNvSpPr txBox="1"/>
      </xdr:nvSpPr>
      <xdr:spPr>
        <a:xfrm>
          <a:off x="15266044" y="133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62972</xdr:rowOff>
    </xdr:from>
    <xdr:ext cx="405111" cy="259045"/>
    <xdr:sp macro="" textlink="">
      <xdr:nvSpPr>
        <xdr:cNvPr id="676" name="n_2mainValue【消防施設】&#10;有形固定資産減価償却率"/>
        <xdr:cNvSpPr txBox="1"/>
      </xdr:nvSpPr>
      <xdr:spPr>
        <a:xfrm>
          <a:off x="14389744" y="132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23784</xdr:rowOff>
    </xdr:from>
    <xdr:ext cx="405111" cy="259045"/>
    <xdr:sp macro="" textlink="">
      <xdr:nvSpPr>
        <xdr:cNvPr id="677" name="n_3mainValue【消防施設】&#10;有形固定資産減価償却率"/>
        <xdr:cNvSpPr txBox="1"/>
      </xdr:nvSpPr>
      <xdr:spPr>
        <a:xfrm>
          <a:off x="135007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159311</xdr:rowOff>
    </xdr:from>
    <xdr:ext cx="405111" cy="259045"/>
    <xdr:sp macro="" textlink="">
      <xdr:nvSpPr>
        <xdr:cNvPr id="678" name="n_4mainValue【消防施設】&#10;有形固定資産減価償却率"/>
        <xdr:cNvSpPr txBox="1"/>
      </xdr:nvSpPr>
      <xdr:spPr>
        <a:xfrm>
          <a:off x="12611744" y="1318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0" name="直線コネクタ 699"/>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2" name="直線コネクタ 70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3"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4" name="直線コネクタ 70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5"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6" name="フローチャート: 判断 705"/>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7" name="フローチャート: 判断 706"/>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08" name="フローチャート: 判断 707"/>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09" name="フローチャート: 判断 708"/>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10" name="フローチャート: 判断 709"/>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6" name="楕円 715"/>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17"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18" name="楕円 717"/>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19" name="直線コネクタ 718"/>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0" name="楕円 719"/>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21" name="直線コネクタ 720"/>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2" name="楕円 721"/>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23" name="直線コネクタ 722"/>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4" name="楕円 723"/>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25" name="直線コネクタ 724"/>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26"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27"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28"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29"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0"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1"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2"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3" name="n_4main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9" name="直線コネクタ 758"/>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0"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1" name="直線コネクタ 760"/>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2"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3" name="直線コネクタ 762"/>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4"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5" name="フローチャート: 判断 764"/>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7" name="フローチャート: 判断 766"/>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68" name="フローチャート: 判断 767"/>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9" name="フローチャート: 判断 768"/>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775" name="楕円 774"/>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776" name="【庁舎】&#10;有形固定資産減価償却率該当値テキスト"/>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777" name="楕円 776"/>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37012</xdr:rowOff>
    </xdr:to>
    <xdr:cxnSp macro="">
      <xdr:nvCxnSpPr>
        <xdr:cNvPr id="778" name="直線コネクタ 777"/>
        <xdr:cNvCxnSpPr/>
      </xdr:nvCxnSpPr>
      <xdr:spPr>
        <a:xfrm>
          <a:off x="15481300" y="181715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779" name="楕円 778"/>
        <xdr:cNvSpPr/>
      </xdr:nvSpPr>
      <xdr:spPr>
        <a:xfrm>
          <a:off x="14541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105</xdr:row>
      <xdr:rowOff>169273</xdr:rowOff>
    </xdr:to>
    <xdr:cxnSp macro="">
      <xdr:nvCxnSpPr>
        <xdr:cNvPr id="780" name="直線コネクタ 779"/>
        <xdr:cNvCxnSpPr/>
      </xdr:nvCxnSpPr>
      <xdr:spPr>
        <a:xfrm>
          <a:off x="14592300" y="1817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118473</xdr:rowOff>
    </xdr:from>
    <xdr:to>
      <xdr:col>72</xdr:col>
      <xdr:colOff>38100</xdr:colOff>
      <xdr:row>106</xdr:row>
      <xdr:rowOff>48623</xdr:rowOff>
    </xdr:to>
    <xdr:sp macro="" textlink="">
      <xdr:nvSpPr>
        <xdr:cNvPr id="781" name="楕円 780"/>
        <xdr:cNvSpPr/>
      </xdr:nvSpPr>
      <xdr:spPr>
        <a:xfrm>
          <a:off x="13652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169273</xdr:rowOff>
    </xdr:from>
    <xdr:to>
      <xdr:col>76</xdr:col>
      <xdr:colOff>114300</xdr:colOff>
      <xdr:row>105</xdr:row>
      <xdr:rowOff>169273</xdr:rowOff>
    </xdr:to>
    <xdr:cxnSp macro="">
      <xdr:nvCxnSpPr>
        <xdr:cNvPr id="782" name="直線コネクタ 781"/>
        <xdr:cNvCxnSpPr/>
      </xdr:nvCxnSpPr>
      <xdr:spPr>
        <a:xfrm>
          <a:off x="13703300" y="1817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51526</xdr:rowOff>
    </xdr:from>
    <xdr:to>
      <xdr:col>67</xdr:col>
      <xdr:colOff>101600</xdr:colOff>
      <xdr:row>105</xdr:row>
      <xdr:rowOff>153126</xdr:rowOff>
    </xdr:to>
    <xdr:sp macro="" textlink="">
      <xdr:nvSpPr>
        <xdr:cNvPr id="783" name="楕円 782"/>
        <xdr:cNvSpPr/>
      </xdr:nvSpPr>
      <xdr:spPr>
        <a:xfrm>
          <a:off x="12763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102326</xdr:rowOff>
    </xdr:from>
    <xdr:to>
      <xdr:col>71</xdr:col>
      <xdr:colOff>177800</xdr:colOff>
      <xdr:row>105</xdr:row>
      <xdr:rowOff>169273</xdr:rowOff>
    </xdr:to>
    <xdr:cxnSp macro="">
      <xdr:nvCxnSpPr>
        <xdr:cNvPr id="784" name="直線コネクタ 783"/>
        <xdr:cNvCxnSpPr/>
      </xdr:nvCxnSpPr>
      <xdr:spPr>
        <a:xfrm>
          <a:off x="12814300" y="181045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5"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86"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87"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88"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789" name="n_1mainValue【庁舎】&#10;有形固定資産減価償却率"/>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790" name="n_2main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39750</xdr:rowOff>
    </xdr:from>
    <xdr:ext cx="405111" cy="259045"/>
    <xdr:sp macro="" textlink="">
      <xdr:nvSpPr>
        <xdr:cNvPr id="791" name="n_3mainValue【庁舎】&#10;有形固定資産減価償却率"/>
        <xdr:cNvSpPr txBox="1"/>
      </xdr:nvSpPr>
      <xdr:spPr>
        <a:xfrm>
          <a:off x="13500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144253</xdr:rowOff>
    </xdr:from>
    <xdr:ext cx="405111" cy="259045"/>
    <xdr:sp macro="" textlink="">
      <xdr:nvSpPr>
        <xdr:cNvPr id="792" name="n_4mainValue【庁舎】&#10;有形固定資産減価償却率"/>
        <xdr:cNvSpPr txBox="1"/>
      </xdr:nvSpPr>
      <xdr:spPr>
        <a:xfrm>
          <a:off x="12611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8" name="直線コネクタ 817"/>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1"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2" name="直線コネクタ 821"/>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3"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4" name="フローチャート: 判断 823"/>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5" name="フローチャート: 判断 824"/>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6" name="フローチャート: 判断 825"/>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7" name="フローチャート: 判断 826"/>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28" name="フローチャート: 判断 827"/>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34" name="楕円 833"/>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835" name="【庁舎】&#10;一人当たり面積該当値テキスト"/>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36" name="楕円 835"/>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837" name="直線コネクタ 836"/>
        <xdr:cNvCxnSpPr/>
      </xdr:nvCxnSpPr>
      <xdr:spPr>
        <a:xfrm>
          <a:off x="21323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38" name="楕円 837"/>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839" name="直線コネクタ 838"/>
        <xdr:cNvCxnSpPr/>
      </xdr:nvCxnSpPr>
      <xdr:spPr>
        <a:xfrm>
          <a:off x="20434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79284</xdr:rowOff>
    </xdr:from>
    <xdr:to>
      <xdr:col>102</xdr:col>
      <xdr:colOff>165100</xdr:colOff>
      <xdr:row>106</xdr:row>
      <xdr:rowOff>9434</xdr:rowOff>
    </xdr:to>
    <xdr:sp macro="" textlink="">
      <xdr:nvSpPr>
        <xdr:cNvPr id="840" name="楕円 839"/>
        <xdr:cNvSpPr/>
      </xdr:nvSpPr>
      <xdr:spPr>
        <a:xfrm>
          <a:off x="19494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130084</xdr:rowOff>
    </xdr:from>
    <xdr:to>
      <xdr:col>107</xdr:col>
      <xdr:colOff>50800</xdr:colOff>
      <xdr:row>105</xdr:row>
      <xdr:rowOff>133350</xdr:rowOff>
    </xdr:to>
    <xdr:cxnSp macro="">
      <xdr:nvCxnSpPr>
        <xdr:cNvPr id="841" name="直線コネクタ 840"/>
        <xdr:cNvCxnSpPr/>
      </xdr:nvCxnSpPr>
      <xdr:spPr>
        <a:xfrm>
          <a:off x="19545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2" name="楕円 841"/>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130084</xdr:rowOff>
    </xdr:from>
    <xdr:to>
      <xdr:col>102</xdr:col>
      <xdr:colOff>114300</xdr:colOff>
      <xdr:row>105</xdr:row>
      <xdr:rowOff>133350</xdr:rowOff>
    </xdr:to>
    <xdr:cxnSp macro="">
      <xdr:nvCxnSpPr>
        <xdr:cNvPr id="843" name="直線コネクタ 842"/>
        <xdr:cNvCxnSpPr/>
      </xdr:nvCxnSpPr>
      <xdr:spPr>
        <a:xfrm flipV="1">
          <a:off x="18656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844"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45"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46"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847"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848" name="n_1mainValue【庁舎】&#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49" name="n_2main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25961</xdr:rowOff>
    </xdr:from>
    <xdr:ext cx="469744" cy="259045"/>
    <xdr:sp macro="" textlink="">
      <xdr:nvSpPr>
        <xdr:cNvPr id="850" name="n_3mainValue【庁舎】&#10;一人当たり面積"/>
        <xdr:cNvSpPr txBox="1"/>
      </xdr:nvSpPr>
      <xdr:spPr>
        <a:xfrm>
          <a:off x="19310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1" name="n_4main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類似団体と比較して有形固定資産減価償却率が特に高いのは福祉施設、保健センターで、特に低いのは体育館・プール、消防施設である。</a:t>
          </a:r>
        </a:p>
        <a:p>
          <a:r>
            <a:rPr kumimoji="1" lang="ja-JP" altLang="en-US" sz="1300">
              <a:latin typeface="ＭＳ Ｐゴシック" panose="020B0600070205080204" pitchFamily="50" charset="-128"/>
              <a:ea typeface="ＭＳ Ｐゴシック" panose="020B0600070205080204" pitchFamily="50" charset="-128"/>
            </a:rPr>
            <a:t>福祉施設は昭和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年建設の老人福祉センターで有形固定資産減価償却率が</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％、いきいき情報センター内にある保健センターは有形固定資産減価償却率が</a:t>
          </a:r>
          <a:r>
            <a:rPr kumimoji="1" lang="en-US" altLang="ja-JP" sz="1300">
              <a:latin typeface="ＭＳ Ｐゴシック" panose="020B0600070205080204" pitchFamily="50" charset="-128"/>
              <a:ea typeface="ＭＳ Ｐゴシック" panose="020B0600070205080204" pitchFamily="50" charset="-128"/>
            </a:rPr>
            <a:t>81.8</a:t>
          </a:r>
          <a:r>
            <a:rPr kumimoji="1" lang="ja-JP" altLang="en-US" sz="1300">
              <a:latin typeface="ＭＳ Ｐゴシック" panose="020B0600070205080204" pitchFamily="50" charset="-128"/>
              <a:ea typeface="ＭＳ Ｐゴシック" panose="020B0600070205080204" pitchFamily="50" charset="-128"/>
            </a:rPr>
            <a:t>％と高く、老朽化が進んでいる。</a:t>
          </a:r>
        </a:p>
        <a:p>
          <a:r>
            <a:rPr kumimoji="1" lang="ja-JP" altLang="en-US" sz="1300">
              <a:latin typeface="ＭＳ Ｐゴシック" panose="020B0600070205080204" pitchFamily="50" charset="-128"/>
              <a:ea typeface="ＭＳ Ｐゴシック" panose="020B0600070205080204" pitchFamily="50" charset="-128"/>
            </a:rPr>
            <a:t>体育館・プールは平成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年度に総合体育館建設、消防施設は筑紫野太宰府消防組合が平成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年度に太宰府消防署、平成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年度に消防本部及び筑紫野消防署を建て替えたため、特に低くなっている。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71,834
71,357
29.60
30,651,443
28,169,896
2,136,121
14,959,317
20,693,761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厚生費の増や臨時経済対策などの経費が臨時的に加算されたことにより基準財政需要額が伸びたが、新型コロナウイルスの影響などにより市税などは減となり基準財政収入額が減少したことから、財政力指数は令和２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事業所等に乏しい本市においては、法人税収入が他の類似団体のようには見込めず、また、今後も社会福祉費や児童福祉費等の増が予想されることから、さらなる歳出の見直しや、適切な人員配置、行政改革を含めた事務の効率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65617</xdr:rowOff>
    </xdr:to>
    <xdr:cxnSp macro="">
      <xdr:nvCxnSpPr>
        <xdr:cNvPr id="69" name="直線コネクタ 68"/>
        <xdr:cNvCxnSpPr/>
      </xdr:nvCxnSpPr>
      <xdr:spPr>
        <a:xfrm>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本市はこれまで職員数の削減や機構の見直し、民間委託の推進など積極的に行政改革を進めてきたところであるが、令和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年度については市税は減少したものの、普通交付税や地方消費税交付金の大幅な増加などにより、前年度と比較し、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増加傾向にあり、施設老朽化に伴う公債費の増も見込まれるなど、今後さらに財政構造の硬直化が予想されるため、歳入の増加や繰上償還を図りつつ、現在ある事業そのものの見直しなどの改善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65</xdr:row>
      <xdr:rowOff>118872</xdr:rowOff>
    </xdr:to>
    <xdr:cxnSp macro="">
      <xdr:nvCxnSpPr>
        <xdr:cNvPr id="130" name="直線コネクタ 129"/>
        <xdr:cNvCxnSpPr/>
      </xdr:nvCxnSpPr>
      <xdr:spPr>
        <a:xfrm flipV="1">
          <a:off x="4114800" y="11055604"/>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118872</xdr:rowOff>
    </xdr:to>
    <xdr:cxnSp macro="">
      <xdr:nvCxnSpPr>
        <xdr:cNvPr id="133" name="直線コネクタ 132"/>
        <xdr:cNvCxnSpPr/>
      </xdr:nvCxnSpPr>
      <xdr:spPr>
        <a:xfrm>
          <a:off x="3225800" y="112341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89916</xdr:rowOff>
    </xdr:to>
    <xdr:cxnSp macro="">
      <xdr:nvCxnSpPr>
        <xdr:cNvPr id="136" name="直線コネクタ 135"/>
        <xdr:cNvCxnSpPr/>
      </xdr:nvCxnSpPr>
      <xdr:spPr>
        <a:xfrm>
          <a:off x="2336800" y="1109903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64</xdr:row>
      <xdr:rowOff>164846</xdr:rowOff>
    </xdr:to>
    <xdr:cxnSp macro="">
      <xdr:nvCxnSpPr>
        <xdr:cNvPr id="139" name="直線コネクタ 138"/>
        <xdr:cNvCxnSpPr/>
      </xdr:nvCxnSpPr>
      <xdr:spPr>
        <a:xfrm flipV="1">
          <a:off x="1447800" y="110990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1" name="楕円 150"/>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2" name="テキスト ボックス 151"/>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3" name="楕円 152"/>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4" name="テキスト ボックス 153"/>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5" name="楕円 154"/>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15765</xdr:rowOff>
    </xdr:from>
    <xdr:ext cx="762000" cy="259045"/>
    <xdr:sp macro="" textlink="">
      <xdr:nvSpPr>
        <xdr:cNvPr id="156" name="テキスト ボックス 155"/>
        <xdr:cNvSpPr txBox="1"/>
      </xdr:nvSpPr>
      <xdr:spPr>
        <a:xfrm>
          <a:off x="1955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7" name="楕円 156"/>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54373</xdr:rowOff>
    </xdr:from>
    <xdr:ext cx="762000" cy="259045"/>
    <xdr:sp macro="" textlink="">
      <xdr:nvSpPr>
        <xdr:cNvPr id="158" name="テキスト ボックス 157"/>
        <xdr:cNvSpPr txBox="1"/>
      </xdr:nvSpPr>
      <xdr:spPr>
        <a:xfrm>
          <a:off x="1066800" y="108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新型コロナウイルスワクチン接種関連事業等により、前年度と比較し、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これまで進めてきた行政改革により積極的な民間委託の推進を行っているが、人件費抑制による委託料等の増加を考慮しても、全体としては全国平均や類似団体の平均決算額を大きく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156344</xdr:rowOff>
    </xdr:from>
    <xdr:to>
      <xdr:col>23</xdr:col>
      <xdr:colOff>133350</xdr:colOff>
      <xdr:row>81</xdr:row>
      <xdr:rowOff>98546</xdr:rowOff>
    </xdr:to>
    <xdr:cxnSp macro="">
      <xdr:nvCxnSpPr>
        <xdr:cNvPr id="195" name="直線コネクタ 194"/>
        <xdr:cNvCxnSpPr/>
      </xdr:nvCxnSpPr>
      <xdr:spPr>
        <a:xfrm>
          <a:off x="4114800" y="13872344"/>
          <a:ext cx="8382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28099</xdr:rowOff>
    </xdr:from>
    <xdr:to>
      <xdr:col>19</xdr:col>
      <xdr:colOff>133350</xdr:colOff>
      <xdr:row>80</xdr:row>
      <xdr:rowOff>156344</xdr:rowOff>
    </xdr:to>
    <xdr:cxnSp macro="">
      <xdr:nvCxnSpPr>
        <xdr:cNvPr id="198" name="直線コネクタ 197"/>
        <xdr:cNvCxnSpPr/>
      </xdr:nvCxnSpPr>
      <xdr:spPr>
        <a:xfrm>
          <a:off x="3225800" y="13744099"/>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132697</xdr:rowOff>
    </xdr:from>
    <xdr:to>
      <xdr:col>15</xdr:col>
      <xdr:colOff>82550</xdr:colOff>
      <xdr:row>80</xdr:row>
      <xdr:rowOff>28099</xdr:rowOff>
    </xdr:to>
    <xdr:cxnSp macro="">
      <xdr:nvCxnSpPr>
        <xdr:cNvPr id="201" name="直線コネクタ 200"/>
        <xdr:cNvCxnSpPr/>
      </xdr:nvCxnSpPr>
      <xdr:spPr>
        <a:xfrm>
          <a:off x="2336800" y="13677247"/>
          <a:ext cx="889000" cy="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132697</xdr:rowOff>
    </xdr:from>
    <xdr:to>
      <xdr:col>11</xdr:col>
      <xdr:colOff>31750</xdr:colOff>
      <xdr:row>79</xdr:row>
      <xdr:rowOff>134134</xdr:rowOff>
    </xdr:to>
    <xdr:cxnSp macro="">
      <xdr:nvCxnSpPr>
        <xdr:cNvPr id="204" name="直線コネクタ 203"/>
        <xdr:cNvCxnSpPr/>
      </xdr:nvCxnSpPr>
      <xdr:spPr>
        <a:xfrm flipV="1">
          <a:off x="1447800" y="1367724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47746</xdr:rowOff>
    </xdr:from>
    <xdr:to>
      <xdr:col>23</xdr:col>
      <xdr:colOff>184150</xdr:colOff>
      <xdr:row>81</xdr:row>
      <xdr:rowOff>149346</xdr:rowOff>
    </xdr:to>
    <xdr:sp macro="" textlink="">
      <xdr:nvSpPr>
        <xdr:cNvPr id="214" name="楕円 213"/>
        <xdr:cNvSpPr/>
      </xdr:nvSpPr>
      <xdr:spPr>
        <a:xfrm>
          <a:off x="4902200" y="1393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64273</xdr:rowOff>
    </xdr:from>
    <xdr:ext cx="762000" cy="259045"/>
    <xdr:sp macro="" textlink="">
      <xdr:nvSpPr>
        <xdr:cNvPr id="215" name="人件費・物件費等の状況該当値テキスト"/>
        <xdr:cNvSpPr txBox="1"/>
      </xdr:nvSpPr>
      <xdr:spPr>
        <a:xfrm>
          <a:off x="5041900" y="1378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105544</xdr:rowOff>
    </xdr:from>
    <xdr:to>
      <xdr:col>19</xdr:col>
      <xdr:colOff>184150</xdr:colOff>
      <xdr:row>81</xdr:row>
      <xdr:rowOff>35694</xdr:rowOff>
    </xdr:to>
    <xdr:sp macro="" textlink="">
      <xdr:nvSpPr>
        <xdr:cNvPr id="216" name="楕円 215"/>
        <xdr:cNvSpPr/>
      </xdr:nvSpPr>
      <xdr:spPr>
        <a:xfrm>
          <a:off x="4064000" y="138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45871</xdr:rowOff>
    </xdr:from>
    <xdr:ext cx="736600" cy="259045"/>
    <xdr:sp macro="" textlink="">
      <xdr:nvSpPr>
        <xdr:cNvPr id="217" name="テキスト ボックス 216"/>
        <xdr:cNvSpPr txBox="1"/>
      </xdr:nvSpPr>
      <xdr:spPr>
        <a:xfrm>
          <a:off x="3733800" y="1359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148749</xdr:rowOff>
    </xdr:from>
    <xdr:to>
      <xdr:col>15</xdr:col>
      <xdr:colOff>133350</xdr:colOff>
      <xdr:row>80</xdr:row>
      <xdr:rowOff>78899</xdr:rowOff>
    </xdr:to>
    <xdr:sp macro="" textlink="">
      <xdr:nvSpPr>
        <xdr:cNvPr id="218" name="楕円 217"/>
        <xdr:cNvSpPr/>
      </xdr:nvSpPr>
      <xdr:spPr>
        <a:xfrm>
          <a:off x="3175000" y="136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89076</xdr:rowOff>
    </xdr:from>
    <xdr:ext cx="762000" cy="259045"/>
    <xdr:sp macro="" textlink="">
      <xdr:nvSpPr>
        <xdr:cNvPr id="219" name="テキスト ボックス 218"/>
        <xdr:cNvSpPr txBox="1"/>
      </xdr:nvSpPr>
      <xdr:spPr>
        <a:xfrm>
          <a:off x="2844800" y="134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81897</xdr:rowOff>
    </xdr:from>
    <xdr:to>
      <xdr:col>11</xdr:col>
      <xdr:colOff>82550</xdr:colOff>
      <xdr:row>80</xdr:row>
      <xdr:rowOff>12047</xdr:rowOff>
    </xdr:to>
    <xdr:sp macro="" textlink="">
      <xdr:nvSpPr>
        <xdr:cNvPr id="220" name="楕円 219"/>
        <xdr:cNvSpPr/>
      </xdr:nvSpPr>
      <xdr:spPr>
        <a:xfrm>
          <a:off x="2286000" y="136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22224</xdr:rowOff>
    </xdr:from>
    <xdr:ext cx="762000" cy="259045"/>
    <xdr:sp macro="" textlink="">
      <xdr:nvSpPr>
        <xdr:cNvPr id="221" name="テキスト ボックス 220"/>
        <xdr:cNvSpPr txBox="1"/>
      </xdr:nvSpPr>
      <xdr:spPr>
        <a:xfrm>
          <a:off x="1955800" y="1339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83334</xdr:rowOff>
    </xdr:from>
    <xdr:to>
      <xdr:col>7</xdr:col>
      <xdr:colOff>31750</xdr:colOff>
      <xdr:row>80</xdr:row>
      <xdr:rowOff>13484</xdr:rowOff>
    </xdr:to>
    <xdr:sp macro="" textlink="">
      <xdr:nvSpPr>
        <xdr:cNvPr id="222" name="楕円 221"/>
        <xdr:cNvSpPr/>
      </xdr:nvSpPr>
      <xdr:spPr>
        <a:xfrm>
          <a:off x="1397000" y="13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23661</xdr:rowOff>
    </xdr:from>
    <xdr:ext cx="762000" cy="259045"/>
    <xdr:sp macro="" textlink="">
      <xdr:nvSpPr>
        <xdr:cNvPr id="223" name="テキスト ボックス 222"/>
        <xdr:cNvSpPr txBox="1"/>
      </xdr:nvSpPr>
      <xdr:spPr>
        <a:xfrm>
          <a:off x="1066800" y="133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職員構成の変動等により高い水準となっているが、今後も各種手当の総点検を行うとともに、職員の能力・業績の適正な評価を行うよう人事評価制度を運用していく。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9" name="直線コネクタ 258"/>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907</xdr:rowOff>
    </xdr:to>
    <xdr:cxnSp macro="">
      <xdr:nvCxnSpPr>
        <xdr:cNvPr id="262" name="直線コネクタ 261"/>
        <xdr:cNvCxnSpPr/>
      </xdr:nvCxnSpPr>
      <xdr:spPr>
        <a:xfrm flipV="1">
          <a:off x="15290800" y="152082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907</xdr:rowOff>
    </xdr:to>
    <xdr:cxnSp macro="">
      <xdr:nvCxnSpPr>
        <xdr:cNvPr id="265" name="直線コネクタ 264"/>
        <xdr:cNvCxnSpPr/>
      </xdr:nvCxnSpPr>
      <xdr:spPr>
        <a:xfrm>
          <a:off x="14401800" y="151910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103414</xdr:rowOff>
    </xdr:to>
    <xdr:cxnSp macro="">
      <xdr:nvCxnSpPr>
        <xdr:cNvPr id="268" name="直線コネクタ 267"/>
        <xdr:cNvCxnSpPr/>
      </xdr:nvCxnSpPr>
      <xdr:spPr>
        <a:xfrm>
          <a:off x="13512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8" name="楕円 277"/>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9"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2" name="楕円 281"/>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3" name="テキスト ボックス 282"/>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4" name="楕円 283"/>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5" name="テキスト ボックス 284"/>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集中改革プランに基づき、機構改革や定年退職者の不補充に等により職員数の削減を図ってきた結果、全国平均と比べても極めて効率的な運営形態を実現している。今後も、各種権限移譲や行政サービスとのバランスを考慮しつつ、適切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3810</xdr:rowOff>
    </xdr:from>
    <xdr:to>
      <xdr:col>81</xdr:col>
      <xdr:colOff>44450</xdr:colOff>
      <xdr:row>59</xdr:row>
      <xdr:rowOff>5821</xdr:rowOff>
    </xdr:to>
    <xdr:cxnSp macro="">
      <xdr:nvCxnSpPr>
        <xdr:cNvPr id="322" name="直線コネクタ 321"/>
        <xdr:cNvCxnSpPr/>
      </xdr:nvCxnSpPr>
      <xdr:spPr>
        <a:xfrm>
          <a:off x="16179800" y="1011936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145097</xdr:rowOff>
    </xdr:from>
    <xdr:to>
      <xdr:col>77</xdr:col>
      <xdr:colOff>44450</xdr:colOff>
      <xdr:row>59</xdr:row>
      <xdr:rowOff>3810</xdr:rowOff>
    </xdr:to>
    <xdr:cxnSp macro="">
      <xdr:nvCxnSpPr>
        <xdr:cNvPr id="325" name="直線コネクタ 324"/>
        <xdr:cNvCxnSpPr/>
      </xdr:nvCxnSpPr>
      <xdr:spPr>
        <a:xfrm>
          <a:off x="15290800" y="100891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135044</xdr:rowOff>
    </xdr:from>
    <xdr:to>
      <xdr:col>72</xdr:col>
      <xdr:colOff>203200</xdr:colOff>
      <xdr:row>58</xdr:row>
      <xdr:rowOff>145097</xdr:rowOff>
    </xdr:to>
    <xdr:cxnSp macro="">
      <xdr:nvCxnSpPr>
        <xdr:cNvPr id="328" name="直線コネクタ 327"/>
        <xdr:cNvCxnSpPr/>
      </xdr:nvCxnSpPr>
      <xdr:spPr>
        <a:xfrm>
          <a:off x="14401800" y="1007914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114935</xdr:rowOff>
    </xdr:from>
    <xdr:to>
      <xdr:col>68</xdr:col>
      <xdr:colOff>152400</xdr:colOff>
      <xdr:row>58</xdr:row>
      <xdr:rowOff>135044</xdr:rowOff>
    </xdr:to>
    <xdr:cxnSp macro="">
      <xdr:nvCxnSpPr>
        <xdr:cNvPr id="331" name="直線コネクタ 330"/>
        <xdr:cNvCxnSpPr/>
      </xdr:nvCxnSpPr>
      <xdr:spPr>
        <a:xfrm>
          <a:off x="13512800" y="100590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126471</xdr:rowOff>
    </xdr:from>
    <xdr:to>
      <xdr:col>81</xdr:col>
      <xdr:colOff>95250</xdr:colOff>
      <xdr:row>59</xdr:row>
      <xdr:rowOff>56621</xdr:rowOff>
    </xdr:to>
    <xdr:sp macro="" textlink="">
      <xdr:nvSpPr>
        <xdr:cNvPr id="341" name="楕円 340"/>
        <xdr:cNvSpPr/>
      </xdr:nvSpPr>
      <xdr:spPr>
        <a:xfrm>
          <a:off x="16967200" y="100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142998</xdr:rowOff>
    </xdr:from>
    <xdr:ext cx="762000" cy="259045"/>
    <xdr:sp macro="" textlink="">
      <xdr:nvSpPr>
        <xdr:cNvPr id="342" name="定員管理の状況該当値テキスト"/>
        <xdr:cNvSpPr txBox="1"/>
      </xdr:nvSpPr>
      <xdr:spPr>
        <a:xfrm>
          <a:off x="17106900" y="991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124460</xdr:rowOff>
    </xdr:from>
    <xdr:to>
      <xdr:col>77</xdr:col>
      <xdr:colOff>95250</xdr:colOff>
      <xdr:row>59</xdr:row>
      <xdr:rowOff>54610</xdr:rowOff>
    </xdr:to>
    <xdr:sp macro="" textlink="">
      <xdr:nvSpPr>
        <xdr:cNvPr id="343" name="楕円 342"/>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64787</xdr:rowOff>
    </xdr:from>
    <xdr:ext cx="736600" cy="259045"/>
    <xdr:sp macro="" textlink="">
      <xdr:nvSpPr>
        <xdr:cNvPr id="344" name="テキスト ボックス 343"/>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94297</xdr:rowOff>
    </xdr:from>
    <xdr:to>
      <xdr:col>73</xdr:col>
      <xdr:colOff>44450</xdr:colOff>
      <xdr:row>59</xdr:row>
      <xdr:rowOff>24447</xdr:rowOff>
    </xdr:to>
    <xdr:sp macro="" textlink="">
      <xdr:nvSpPr>
        <xdr:cNvPr id="345" name="楕円 344"/>
        <xdr:cNvSpPr/>
      </xdr:nvSpPr>
      <xdr:spPr>
        <a:xfrm>
          <a:off x="15240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34624</xdr:rowOff>
    </xdr:from>
    <xdr:ext cx="762000" cy="259045"/>
    <xdr:sp macro="" textlink="">
      <xdr:nvSpPr>
        <xdr:cNvPr id="346" name="テキスト ボックス 345"/>
        <xdr:cNvSpPr txBox="1"/>
      </xdr:nvSpPr>
      <xdr:spPr>
        <a:xfrm>
          <a:off x="14909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84244</xdr:rowOff>
    </xdr:from>
    <xdr:to>
      <xdr:col>68</xdr:col>
      <xdr:colOff>203200</xdr:colOff>
      <xdr:row>59</xdr:row>
      <xdr:rowOff>14394</xdr:rowOff>
    </xdr:to>
    <xdr:sp macro="" textlink="">
      <xdr:nvSpPr>
        <xdr:cNvPr id="347" name="楕円 346"/>
        <xdr:cNvSpPr/>
      </xdr:nvSpPr>
      <xdr:spPr>
        <a:xfrm>
          <a:off x="14351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24571</xdr:rowOff>
    </xdr:from>
    <xdr:ext cx="762000" cy="259045"/>
    <xdr:sp macro="" textlink="">
      <xdr:nvSpPr>
        <xdr:cNvPr id="348" name="テキスト ボックス 347"/>
        <xdr:cNvSpPr txBox="1"/>
      </xdr:nvSpPr>
      <xdr:spPr>
        <a:xfrm>
          <a:off x="14020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49" name="楕円 348"/>
        <xdr:cNvSpPr/>
      </xdr:nvSpPr>
      <xdr:spPr>
        <a:xfrm>
          <a:off x="13462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50" name="テキスト ボックス 349"/>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年度以降、大型事業の償還が開始していることに加え、一部事務組合の施設整備に係る地方債償還金が増加していることなどにより、実質公債費比率は増加傾向にあり、令和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は増加が見込まれ、新規発行に際しては、元利償還に交付税措置等があるものを選択するよう努めるほか、償還額以上の新規発行を行わないなど、適切に市債残高を管理しつつ、中長期的な償還額が平準化されるよう勘案し、実質公債費比率の安定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129540</xdr:rowOff>
    </xdr:to>
    <xdr:cxnSp macro="">
      <xdr:nvCxnSpPr>
        <xdr:cNvPr id="383" name="直線コネクタ 382"/>
        <xdr:cNvCxnSpPr/>
      </xdr:nvCxnSpPr>
      <xdr:spPr>
        <a:xfrm>
          <a:off x="16179800" y="67597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73237</xdr:rowOff>
    </xdr:to>
    <xdr:cxnSp macro="">
      <xdr:nvCxnSpPr>
        <xdr:cNvPr id="386" name="直線コネクタ 385"/>
        <xdr:cNvCxnSpPr/>
      </xdr:nvCxnSpPr>
      <xdr:spPr>
        <a:xfrm>
          <a:off x="15290800" y="66954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140123</xdr:rowOff>
    </xdr:from>
    <xdr:to>
      <xdr:col>72</xdr:col>
      <xdr:colOff>203200</xdr:colOff>
      <xdr:row>39</xdr:row>
      <xdr:rowOff>8890</xdr:rowOff>
    </xdr:to>
    <xdr:cxnSp macro="">
      <xdr:nvCxnSpPr>
        <xdr:cNvPr id="389" name="直線コネクタ 388"/>
        <xdr:cNvCxnSpPr/>
      </xdr:nvCxnSpPr>
      <xdr:spPr>
        <a:xfrm>
          <a:off x="14401800" y="66552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140123</xdr:rowOff>
    </xdr:to>
    <xdr:cxnSp macro="">
      <xdr:nvCxnSpPr>
        <xdr:cNvPr id="392" name="直線コネクタ 391"/>
        <xdr:cNvCxnSpPr/>
      </xdr:nvCxnSpPr>
      <xdr:spPr>
        <a:xfrm>
          <a:off x="13512800" y="66230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2" name="楕円 401"/>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3"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4" name="楕円 403"/>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5" name="テキスト ボックス 404"/>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6" name="楕円 405"/>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7" name="テキスト ボックス 40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8" name="楕円 407"/>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9" name="テキスト ボックス 408"/>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0" name="楕円 409"/>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1" name="テキスト ボックス 410"/>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地方債の現在高について、令和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年度の借入額が償還額を下回り、令和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年度末残高と比較して、約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千万円減少したことや、下水道事業会計の地方債元金償還に充てる一般会計からの負担額が減少したことなどにより将来負担額は減少し、健全な数値を維持している。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今後も適切に市債残高を管理し、財政の健全化に努めていく。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71,834
71,357
29.60
30,651,443
28,169,896
2,136,121
14,959,317
20,693,761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早くから民間委託を推進してきたことや、定年退職者の不補充等により積極的な人件費削減に努めてきたことから、類似団体と比較して人件費は少ない状況である。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会計年度任用職員制度の運用に基づく人件費の増加が今後も見込まれるため、各種権限移譲や行政サービスとのバランスを考慮しつつ、適切な定員管理や人事評価制度を用いた給与体系の見直し等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153670</xdr:rowOff>
    </xdr:to>
    <xdr:cxnSp macro="">
      <xdr:nvCxnSpPr>
        <xdr:cNvPr id="66" name="直線コネクタ 65"/>
        <xdr:cNvCxnSpPr/>
      </xdr:nvCxnSpPr>
      <xdr:spPr>
        <a:xfrm flipV="1">
          <a:off x="3987800" y="6047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153670</xdr:rowOff>
    </xdr:to>
    <xdr:cxnSp macro="">
      <xdr:nvCxnSpPr>
        <xdr:cNvPr id="69" name="直線コネクタ 68"/>
        <xdr:cNvCxnSpPr/>
      </xdr:nvCxnSpPr>
      <xdr:spPr>
        <a:xfrm>
          <a:off x="3098800" y="5971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142240</xdr:rowOff>
    </xdr:to>
    <xdr:cxnSp macro="">
      <xdr:nvCxnSpPr>
        <xdr:cNvPr id="72" name="直線コネクタ 71"/>
        <xdr:cNvCxnSpPr/>
      </xdr:nvCxnSpPr>
      <xdr:spPr>
        <a:xfrm>
          <a:off x="2209800" y="594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111760</xdr:rowOff>
    </xdr:to>
    <xdr:cxnSp macro="">
      <xdr:nvCxnSpPr>
        <xdr:cNvPr id="75" name="直線コネクタ 74"/>
        <xdr:cNvCxnSpPr/>
      </xdr:nvCxnSpPr>
      <xdr:spPr>
        <a:xfrm>
          <a:off x="1320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ポイント高いが、これは行政改革により、業務の民間委託化が進んだ結果である。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今後も効率的な行政運営により、物件費の上昇抑制に努める。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105229</xdr:rowOff>
    </xdr:to>
    <xdr:cxnSp macro="">
      <xdr:nvCxnSpPr>
        <xdr:cNvPr id="129" name="直線コネクタ 128"/>
        <xdr:cNvCxnSpPr/>
      </xdr:nvCxnSpPr>
      <xdr:spPr>
        <a:xfrm flipV="1">
          <a:off x="15671800" y="3060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9978</xdr:rowOff>
    </xdr:to>
    <xdr:cxnSp macro="">
      <xdr:nvCxnSpPr>
        <xdr:cNvPr id="132" name="直線コネクタ 131"/>
        <xdr:cNvCxnSpPr/>
      </xdr:nvCxnSpPr>
      <xdr:spPr>
        <a:xfrm flipV="1">
          <a:off x="14782800" y="3191329"/>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9978</xdr:rowOff>
    </xdr:to>
    <xdr:cxnSp macro="">
      <xdr:nvCxnSpPr>
        <xdr:cNvPr id="135" name="直線コネクタ 134"/>
        <xdr:cNvCxnSpPr/>
      </xdr:nvCxnSpPr>
      <xdr:spPr>
        <a:xfrm>
          <a:off x="13893800" y="323487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9978</xdr:rowOff>
    </xdr:to>
    <xdr:cxnSp macro="">
      <xdr:nvCxnSpPr>
        <xdr:cNvPr id="138" name="直線コネクタ 137"/>
        <xdr:cNvCxnSpPr/>
      </xdr:nvCxnSpPr>
      <xdr:spPr>
        <a:xfrm flipV="1">
          <a:off x="13004800" y="323487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2" name="楕円 151"/>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3" name="テキスト ボックス 152"/>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ポイント減となったが、介護・訓練等給付費や障がい児通所支援給付費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などは増傾向にある。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今後も伸びが見込まれることから、適正な審査や就労支援等を行うことにより、財政を圧迫する上昇傾向に歯止めをかけるよう努める。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113393</xdr:rowOff>
    </xdr:to>
    <xdr:cxnSp macro="">
      <xdr:nvCxnSpPr>
        <xdr:cNvPr id="192" name="直線コネクタ 191"/>
        <xdr:cNvCxnSpPr/>
      </xdr:nvCxnSpPr>
      <xdr:spPr>
        <a:xfrm flipV="1">
          <a:off x="3987800" y="97880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113393</xdr:rowOff>
    </xdr:to>
    <xdr:cxnSp macro="">
      <xdr:nvCxnSpPr>
        <xdr:cNvPr id="195" name="直線コネクタ 194"/>
        <xdr:cNvCxnSpPr/>
      </xdr:nvCxnSpPr>
      <xdr:spPr>
        <a:xfrm>
          <a:off x="3098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58965</xdr:rowOff>
    </xdr:to>
    <xdr:cxnSp macro="">
      <xdr:nvCxnSpPr>
        <xdr:cNvPr id="198" name="直線コネクタ 197"/>
        <xdr:cNvCxnSpPr/>
      </xdr:nvCxnSpPr>
      <xdr:spPr>
        <a:xfrm>
          <a:off x="2209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91622</xdr:rowOff>
    </xdr:to>
    <xdr:cxnSp macro="">
      <xdr:nvCxnSpPr>
        <xdr:cNvPr id="201" name="直線コネクタ 200"/>
        <xdr:cNvCxnSpPr/>
      </xdr:nvCxnSpPr>
      <xdr:spPr>
        <a:xfrm flipV="1">
          <a:off x="1320800" y="980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11" name="楕円 210"/>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2"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3" name="楕円 212"/>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4" name="テキスト ボックス 213"/>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5" name="楕円 214"/>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6" name="テキスト ボックス 215"/>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8" name="テキスト ボックス 217"/>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9" name="楕円 218"/>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127199</xdr:rowOff>
    </xdr:from>
    <xdr:ext cx="762000" cy="259045"/>
    <xdr:sp macro="" textlink="">
      <xdr:nvSpPr>
        <xdr:cNvPr id="220" name="テキスト ボックス 219"/>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その他に係る経常収支比率は、後期高齢者医療制度に係る繰出金の財源として地域福祉基金の取り崩しを行わなかったことなどにより、令和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今後は、公共施設の維持補修の需要増についても予想されることから、予算や事業計画のさらなる適正化とコスト削減に努めていく。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165100</xdr:rowOff>
    </xdr:to>
    <xdr:cxnSp macro="">
      <xdr:nvCxnSpPr>
        <xdr:cNvPr id="255" name="直線コネクタ 254"/>
        <xdr:cNvCxnSpPr/>
      </xdr:nvCxnSpPr>
      <xdr:spPr>
        <a:xfrm>
          <a:off x="15671800" y="9700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57</xdr:row>
      <xdr:rowOff>48078</xdr:rowOff>
    </xdr:to>
    <xdr:cxnSp macro="">
      <xdr:nvCxnSpPr>
        <xdr:cNvPr id="258" name="直線コネクタ 257"/>
        <xdr:cNvCxnSpPr/>
      </xdr:nvCxnSpPr>
      <xdr:spPr>
        <a:xfrm flipV="1">
          <a:off x="14782800" y="9700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48078</xdr:rowOff>
    </xdr:to>
    <xdr:cxnSp macro="">
      <xdr:nvCxnSpPr>
        <xdr:cNvPr id="261" name="直線コネクタ 260"/>
        <xdr:cNvCxnSpPr/>
      </xdr:nvCxnSpPr>
      <xdr:spPr>
        <a:xfrm>
          <a:off x="13893800" y="9722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121557</xdr:rowOff>
    </xdr:to>
    <xdr:cxnSp macro="">
      <xdr:nvCxnSpPr>
        <xdr:cNvPr id="264" name="直線コネクタ 263"/>
        <xdr:cNvCxnSpPr/>
      </xdr:nvCxnSpPr>
      <xdr:spPr>
        <a:xfrm>
          <a:off x="13004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4" name="楕円 273"/>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5"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6" name="楕円 275"/>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7" name="テキスト ボックス 276"/>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8" name="楕円 277"/>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9" name="テキスト ボックス 278"/>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80" name="楕円 279"/>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81" name="テキスト ボックス 280"/>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2" name="楕円 281"/>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83" name="テキスト ボックス 282"/>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類似団体を上回る状況が続いている。これは、ごみ処理や消防など広域で実施することで効率が高まる事業について、積極的に近隣自治体と一部事務組合を構成しているためである。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今後も一部事務組合の予算や事業的適正化を促すなど、負担額の平準化に努める。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101854</xdr:rowOff>
    </xdr:to>
    <xdr:cxnSp macro="">
      <xdr:nvCxnSpPr>
        <xdr:cNvPr id="313" name="直線コネクタ 312"/>
        <xdr:cNvCxnSpPr/>
      </xdr:nvCxnSpPr>
      <xdr:spPr>
        <a:xfrm flipV="1">
          <a:off x="15671800" y="63997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115570</xdr:rowOff>
    </xdr:to>
    <xdr:cxnSp macro="">
      <xdr:nvCxnSpPr>
        <xdr:cNvPr id="316" name="直線コネクタ 315"/>
        <xdr:cNvCxnSpPr/>
      </xdr:nvCxnSpPr>
      <xdr:spPr>
        <a:xfrm flipV="1">
          <a:off x="14782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115570</xdr:rowOff>
    </xdr:to>
    <xdr:cxnSp macro="">
      <xdr:nvCxnSpPr>
        <xdr:cNvPr id="319" name="直線コネクタ 318"/>
        <xdr:cNvCxnSpPr/>
      </xdr:nvCxnSpPr>
      <xdr:spPr>
        <a:xfrm>
          <a:off x="13893800" y="6427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110998</xdr:rowOff>
    </xdr:to>
    <xdr:cxnSp macro="">
      <xdr:nvCxnSpPr>
        <xdr:cNvPr id="322" name="直線コネクタ 321"/>
        <xdr:cNvCxnSpPr/>
      </xdr:nvCxnSpPr>
      <xdr:spPr>
        <a:xfrm flipV="1">
          <a:off x="13004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32" name="楕円 331"/>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33"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4" name="楕円 333"/>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5" name="テキスト ボックス 334"/>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6" name="楕円 335"/>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7" name="テキスト ボックス 336"/>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8" name="楕円 337"/>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9" name="テキスト ボックス 338"/>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40" name="楕円 339"/>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41" name="テキスト ボックス 340"/>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本市の公債費は近年、類似団体を下回る数値で推移しているが、平成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子育て支援センター建設事業や総合体育館整備事業に係る本格的な償還が始まったことに加え、今後も施設の老朽化に伴い公債費は増加見込みであることから、繰上償還等により、適切に市債残高を管理するなど、中長期的に償還額が平準化されるよう留意す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81280</xdr:rowOff>
    </xdr:to>
    <xdr:cxnSp macro="">
      <xdr:nvCxnSpPr>
        <xdr:cNvPr id="374" name="直線コネクタ 373"/>
        <xdr:cNvCxnSpPr/>
      </xdr:nvCxnSpPr>
      <xdr:spPr>
        <a:xfrm flipV="1">
          <a:off x="3987800" y="13081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96520</xdr:rowOff>
    </xdr:to>
    <xdr:cxnSp macro="">
      <xdr:nvCxnSpPr>
        <xdr:cNvPr id="377" name="直線コネクタ 376"/>
        <xdr:cNvCxnSpPr/>
      </xdr:nvCxnSpPr>
      <xdr:spPr>
        <a:xfrm flipV="1">
          <a:off x="3098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96520</xdr:rowOff>
    </xdr:to>
    <xdr:cxnSp macro="">
      <xdr:nvCxnSpPr>
        <xdr:cNvPr id="380" name="直線コネクタ 379"/>
        <xdr:cNvCxnSpPr/>
      </xdr:nvCxnSpPr>
      <xdr:spPr>
        <a:xfrm>
          <a:off x="2209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83" name="直線コネクタ 382"/>
        <xdr:cNvCxnSpPr/>
      </xdr:nvCxnSpPr>
      <xdr:spPr>
        <a:xfrm>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3" name="楕円 392"/>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4"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5" name="楕円 394"/>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6" name="テキスト ボックス 395"/>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7" name="楕円 396"/>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8" name="テキスト ボックス 39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9" name="楕円 398"/>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0" name="テキスト ボックス 39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1" name="楕円 400"/>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2" name="テキスト ボックス 401"/>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年度より歳入の経常的一般財源の増により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や扶助費、補助費等については今後も高い水準を維持することが見込まれ、公共施設に対する維持補修の需要増についても予想されることから、優先度に応じて計画的に事業廃止・縮小を進めるなど、さらなる経常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79</xdr:row>
      <xdr:rowOff>37846</xdr:rowOff>
    </xdr:to>
    <xdr:cxnSp macro="">
      <xdr:nvCxnSpPr>
        <xdr:cNvPr id="433" name="直線コネクタ 432"/>
        <xdr:cNvCxnSpPr/>
      </xdr:nvCxnSpPr>
      <xdr:spPr>
        <a:xfrm flipV="1">
          <a:off x="15671800" y="13404087"/>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37846</xdr:rowOff>
    </xdr:to>
    <xdr:cxnSp macro="">
      <xdr:nvCxnSpPr>
        <xdr:cNvPr id="436" name="直線コネクタ 435"/>
        <xdr:cNvCxnSpPr/>
      </xdr:nvCxnSpPr>
      <xdr:spPr>
        <a:xfrm>
          <a:off x="14782800" y="13545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1270</xdr:rowOff>
    </xdr:to>
    <xdr:cxnSp macro="">
      <xdr:nvCxnSpPr>
        <xdr:cNvPr id="439" name="直線コネクタ 438"/>
        <xdr:cNvCxnSpPr/>
      </xdr:nvCxnSpPr>
      <xdr:spPr>
        <a:xfrm>
          <a:off x="13893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117856</xdr:rowOff>
    </xdr:to>
    <xdr:cxnSp macro="">
      <xdr:nvCxnSpPr>
        <xdr:cNvPr id="442" name="直線コネクタ 441"/>
        <xdr:cNvCxnSpPr/>
      </xdr:nvCxnSpPr>
      <xdr:spPr>
        <a:xfrm flipV="1">
          <a:off x="13004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2" name="楕円 451"/>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3"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54" name="楕円 453"/>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55" name="テキスト ボックス 454"/>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6" name="楕円 455"/>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7" name="テキスト ボックス 456"/>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8" name="楕円 457"/>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9" name="テキスト ボックス 458"/>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60" name="楕円 459"/>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61" name="テキスト ボックス 460"/>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26998</xdr:rowOff>
    </xdr:from>
    <xdr:to>
      <xdr:col>29</xdr:col>
      <xdr:colOff>127000</xdr:colOff>
      <xdr:row>19</xdr:row>
      <xdr:rowOff>53647</xdr:rowOff>
    </xdr:to>
    <xdr:cxnSp macro="">
      <xdr:nvCxnSpPr>
        <xdr:cNvPr id="52" name="直線コネクタ 51"/>
        <xdr:cNvCxnSpPr/>
      </xdr:nvCxnSpPr>
      <xdr:spPr bwMode="auto">
        <a:xfrm flipV="1">
          <a:off x="5003800" y="3332173"/>
          <a:ext cx="647700" cy="2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53647</xdr:rowOff>
    </xdr:from>
    <xdr:to>
      <xdr:col>26</xdr:col>
      <xdr:colOff>50800</xdr:colOff>
      <xdr:row>19</xdr:row>
      <xdr:rowOff>102632</xdr:rowOff>
    </xdr:to>
    <xdr:cxnSp macro="">
      <xdr:nvCxnSpPr>
        <xdr:cNvPr id="55" name="直線コネクタ 54"/>
        <xdr:cNvCxnSpPr/>
      </xdr:nvCxnSpPr>
      <xdr:spPr bwMode="auto">
        <a:xfrm flipV="1">
          <a:off x="4305300" y="3358822"/>
          <a:ext cx="698500" cy="48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102632</xdr:rowOff>
    </xdr:from>
    <xdr:to>
      <xdr:col>22</xdr:col>
      <xdr:colOff>114300</xdr:colOff>
      <xdr:row>19</xdr:row>
      <xdr:rowOff>131975</xdr:rowOff>
    </xdr:to>
    <xdr:cxnSp macro="">
      <xdr:nvCxnSpPr>
        <xdr:cNvPr id="58" name="直線コネクタ 57"/>
        <xdr:cNvCxnSpPr/>
      </xdr:nvCxnSpPr>
      <xdr:spPr bwMode="auto">
        <a:xfrm flipV="1">
          <a:off x="3606800" y="3407807"/>
          <a:ext cx="698500" cy="29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131975</xdr:rowOff>
    </xdr:from>
    <xdr:to>
      <xdr:col>18</xdr:col>
      <xdr:colOff>177800</xdr:colOff>
      <xdr:row>19</xdr:row>
      <xdr:rowOff>136041</xdr:rowOff>
    </xdr:to>
    <xdr:cxnSp macro="">
      <xdr:nvCxnSpPr>
        <xdr:cNvPr id="61" name="直線コネクタ 60"/>
        <xdr:cNvCxnSpPr/>
      </xdr:nvCxnSpPr>
      <xdr:spPr bwMode="auto">
        <a:xfrm flipV="1">
          <a:off x="2908300" y="3437150"/>
          <a:ext cx="698500" cy="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147648</xdr:rowOff>
    </xdr:from>
    <xdr:to>
      <xdr:col>29</xdr:col>
      <xdr:colOff>177800</xdr:colOff>
      <xdr:row>19</xdr:row>
      <xdr:rowOff>77798</xdr:rowOff>
    </xdr:to>
    <xdr:sp macro="" textlink="">
      <xdr:nvSpPr>
        <xdr:cNvPr id="71" name="楕円 70"/>
        <xdr:cNvSpPr/>
      </xdr:nvSpPr>
      <xdr:spPr bwMode="auto">
        <a:xfrm>
          <a:off x="5600700" y="328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56225</xdr:rowOff>
    </xdr:from>
    <xdr:ext cx="762000" cy="259045"/>
    <xdr:sp macro="" textlink="">
      <xdr:nvSpPr>
        <xdr:cNvPr id="72" name="人口1人当たり決算額の推移該当値テキスト130"/>
        <xdr:cNvSpPr txBox="1"/>
      </xdr:nvSpPr>
      <xdr:spPr>
        <a:xfrm>
          <a:off x="5740400" y="318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2847</xdr:rowOff>
    </xdr:from>
    <xdr:to>
      <xdr:col>26</xdr:col>
      <xdr:colOff>101600</xdr:colOff>
      <xdr:row>19</xdr:row>
      <xdr:rowOff>104447</xdr:rowOff>
    </xdr:to>
    <xdr:sp macro="" textlink="">
      <xdr:nvSpPr>
        <xdr:cNvPr id="73" name="楕円 72"/>
        <xdr:cNvSpPr/>
      </xdr:nvSpPr>
      <xdr:spPr bwMode="auto">
        <a:xfrm>
          <a:off x="4953000" y="330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89224</xdr:rowOff>
    </xdr:from>
    <xdr:ext cx="736600" cy="259045"/>
    <xdr:sp macro="" textlink="">
      <xdr:nvSpPr>
        <xdr:cNvPr id="74" name="テキスト ボックス 73"/>
        <xdr:cNvSpPr txBox="1"/>
      </xdr:nvSpPr>
      <xdr:spPr>
        <a:xfrm>
          <a:off x="4622800" y="339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51832</xdr:rowOff>
    </xdr:from>
    <xdr:to>
      <xdr:col>22</xdr:col>
      <xdr:colOff>165100</xdr:colOff>
      <xdr:row>19</xdr:row>
      <xdr:rowOff>153432</xdr:rowOff>
    </xdr:to>
    <xdr:sp macro="" textlink="">
      <xdr:nvSpPr>
        <xdr:cNvPr id="75" name="楕円 74"/>
        <xdr:cNvSpPr/>
      </xdr:nvSpPr>
      <xdr:spPr bwMode="auto">
        <a:xfrm>
          <a:off x="4254500" y="335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138209</xdr:rowOff>
    </xdr:from>
    <xdr:ext cx="762000" cy="259045"/>
    <xdr:sp macro="" textlink="">
      <xdr:nvSpPr>
        <xdr:cNvPr id="76" name="テキスト ボックス 75"/>
        <xdr:cNvSpPr txBox="1"/>
      </xdr:nvSpPr>
      <xdr:spPr>
        <a:xfrm>
          <a:off x="3924300" y="344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81175</xdr:rowOff>
    </xdr:from>
    <xdr:to>
      <xdr:col>19</xdr:col>
      <xdr:colOff>38100</xdr:colOff>
      <xdr:row>20</xdr:row>
      <xdr:rowOff>11325</xdr:rowOff>
    </xdr:to>
    <xdr:sp macro="" textlink="">
      <xdr:nvSpPr>
        <xdr:cNvPr id="77" name="楕円 76"/>
        <xdr:cNvSpPr/>
      </xdr:nvSpPr>
      <xdr:spPr bwMode="auto">
        <a:xfrm>
          <a:off x="3556000" y="338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167552</xdr:rowOff>
    </xdr:from>
    <xdr:ext cx="762000" cy="259045"/>
    <xdr:sp macro="" textlink="">
      <xdr:nvSpPr>
        <xdr:cNvPr id="78" name="テキスト ボックス 77"/>
        <xdr:cNvSpPr txBox="1"/>
      </xdr:nvSpPr>
      <xdr:spPr>
        <a:xfrm>
          <a:off x="3225800" y="347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85241</xdr:rowOff>
    </xdr:from>
    <xdr:to>
      <xdr:col>15</xdr:col>
      <xdr:colOff>101600</xdr:colOff>
      <xdr:row>20</xdr:row>
      <xdr:rowOff>15391</xdr:rowOff>
    </xdr:to>
    <xdr:sp macro="" textlink="">
      <xdr:nvSpPr>
        <xdr:cNvPr id="79" name="楕円 78"/>
        <xdr:cNvSpPr/>
      </xdr:nvSpPr>
      <xdr:spPr bwMode="auto">
        <a:xfrm>
          <a:off x="2857500" y="339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168</xdr:rowOff>
    </xdr:from>
    <xdr:ext cx="762000" cy="259045"/>
    <xdr:sp macro="" textlink="">
      <xdr:nvSpPr>
        <xdr:cNvPr id="80" name="テキスト ボックス 79"/>
        <xdr:cNvSpPr txBox="1"/>
      </xdr:nvSpPr>
      <xdr:spPr>
        <a:xfrm>
          <a:off x="2527300" y="347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141990</xdr:rowOff>
    </xdr:from>
    <xdr:to>
      <xdr:col>29</xdr:col>
      <xdr:colOff>127000</xdr:colOff>
      <xdr:row>36</xdr:row>
      <xdr:rowOff>159134</xdr:rowOff>
    </xdr:to>
    <xdr:cxnSp macro="">
      <xdr:nvCxnSpPr>
        <xdr:cNvPr id="115" name="直線コネクタ 114"/>
        <xdr:cNvCxnSpPr/>
      </xdr:nvCxnSpPr>
      <xdr:spPr bwMode="auto">
        <a:xfrm flipV="1">
          <a:off x="5003800" y="7095240"/>
          <a:ext cx="6477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159134</xdr:rowOff>
    </xdr:from>
    <xdr:to>
      <xdr:col>26</xdr:col>
      <xdr:colOff>50800</xdr:colOff>
      <xdr:row>37</xdr:row>
      <xdr:rowOff>19525</xdr:rowOff>
    </xdr:to>
    <xdr:cxnSp macro="">
      <xdr:nvCxnSpPr>
        <xdr:cNvPr id="118" name="直線コネクタ 117"/>
        <xdr:cNvCxnSpPr/>
      </xdr:nvCxnSpPr>
      <xdr:spPr bwMode="auto">
        <a:xfrm flipV="1">
          <a:off x="4305300" y="7112384"/>
          <a:ext cx="698500" cy="3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19525</xdr:rowOff>
    </xdr:from>
    <xdr:to>
      <xdr:col>22</xdr:col>
      <xdr:colOff>114300</xdr:colOff>
      <xdr:row>37</xdr:row>
      <xdr:rowOff>107438</xdr:rowOff>
    </xdr:to>
    <xdr:cxnSp macro="">
      <xdr:nvCxnSpPr>
        <xdr:cNvPr id="121" name="直線コネクタ 120"/>
        <xdr:cNvCxnSpPr/>
      </xdr:nvCxnSpPr>
      <xdr:spPr bwMode="auto">
        <a:xfrm flipV="1">
          <a:off x="3606800" y="714422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107438</xdr:rowOff>
    </xdr:from>
    <xdr:to>
      <xdr:col>18</xdr:col>
      <xdr:colOff>177800</xdr:colOff>
      <xdr:row>37</xdr:row>
      <xdr:rowOff>123603</xdr:rowOff>
    </xdr:to>
    <xdr:cxnSp macro="">
      <xdr:nvCxnSpPr>
        <xdr:cNvPr id="124" name="直線コネクタ 123"/>
        <xdr:cNvCxnSpPr/>
      </xdr:nvCxnSpPr>
      <xdr:spPr bwMode="auto">
        <a:xfrm flipV="1">
          <a:off x="2908300" y="7232138"/>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91190</xdr:rowOff>
    </xdr:from>
    <xdr:to>
      <xdr:col>29</xdr:col>
      <xdr:colOff>177800</xdr:colOff>
      <xdr:row>37</xdr:row>
      <xdr:rowOff>21340</xdr:rowOff>
    </xdr:to>
    <xdr:sp macro="" textlink="">
      <xdr:nvSpPr>
        <xdr:cNvPr id="134" name="楕円 133"/>
        <xdr:cNvSpPr/>
      </xdr:nvSpPr>
      <xdr:spPr bwMode="auto">
        <a:xfrm>
          <a:off x="5600700" y="704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63267</xdr:rowOff>
    </xdr:from>
    <xdr:ext cx="762000" cy="259045"/>
    <xdr:sp macro="" textlink="">
      <xdr:nvSpPr>
        <xdr:cNvPr id="135" name="人口1人当たり決算額の推移該当値テキスト445"/>
        <xdr:cNvSpPr txBox="1"/>
      </xdr:nvSpPr>
      <xdr:spPr>
        <a:xfrm>
          <a:off x="5740400" y="701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108334</xdr:rowOff>
    </xdr:from>
    <xdr:to>
      <xdr:col>26</xdr:col>
      <xdr:colOff>101600</xdr:colOff>
      <xdr:row>37</xdr:row>
      <xdr:rowOff>38484</xdr:rowOff>
    </xdr:to>
    <xdr:sp macro="" textlink="">
      <xdr:nvSpPr>
        <xdr:cNvPr id="136" name="楕円 135"/>
        <xdr:cNvSpPr/>
      </xdr:nvSpPr>
      <xdr:spPr bwMode="auto">
        <a:xfrm>
          <a:off x="4953000" y="706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23261</xdr:rowOff>
    </xdr:from>
    <xdr:ext cx="736600" cy="259045"/>
    <xdr:sp macro="" textlink="">
      <xdr:nvSpPr>
        <xdr:cNvPr id="137" name="テキスト ボックス 136"/>
        <xdr:cNvSpPr txBox="1"/>
      </xdr:nvSpPr>
      <xdr:spPr>
        <a:xfrm>
          <a:off x="4622800" y="714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140175</xdr:rowOff>
    </xdr:from>
    <xdr:to>
      <xdr:col>22</xdr:col>
      <xdr:colOff>165100</xdr:colOff>
      <xdr:row>37</xdr:row>
      <xdr:rowOff>70325</xdr:rowOff>
    </xdr:to>
    <xdr:sp macro="" textlink="">
      <xdr:nvSpPr>
        <xdr:cNvPr id="138" name="楕円 137"/>
        <xdr:cNvSpPr/>
      </xdr:nvSpPr>
      <xdr:spPr bwMode="auto">
        <a:xfrm>
          <a:off x="4254500" y="709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55102</xdr:rowOff>
    </xdr:from>
    <xdr:ext cx="762000" cy="259045"/>
    <xdr:sp macro="" textlink="">
      <xdr:nvSpPr>
        <xdr:cNvPr id="139" name="テキスト ボックス 138"/>
        <xdr:cNvSpPr txBox="1"/>
      </xdr:nvSpPr>
      <xdr:spPr>
        <a:xfrm>
          <a:off x="3924300" y="717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56638</xdr:rowOff>
    </xdr:from>
    <xdr:to>
      <xdr:col>19</xdr:col>
      <xdr:colOff>38100</xdr:colOff>
      <xdr:row>37</xdr:row>
      <xdr:rowOff>158238</xdr:rowOff>
    </xdr:to>
    <xdr:sp macro="" textlink="">
      <xdr:nvSpPr>
        <xdr:cNvPr id="140" name="楕円 139"/>
        <xdr:cNvSpPr/>
      </xdr:nvSpPr>
      <xdr:spPr bwMode="auto">
        <a:xfrm>
          <a:off x="3556000" y="718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143015</xdr:rowOff>
    </xdr:from>
    <xdr:ext cx="762000" cy="259045"/>
    <xdr:sp macro="" textlink="">
      <xdr:nvSpPr>
        <xdr:cNvPr id="141" name="テキスト ボックス 140"/>
        <xdr:cNvSpPr txBox="1"/>
      </xdr:nvSpPr>
      <xdr:spPr>
        <a:xfrm>
          <a:off x="3225800" y="726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72803</xdr:rowOff>
    </xdr:from>
    <xdr:to>
      <xdr:col>15</xdr:col>
      <xdr:colOff>101600</xdr:colOff>
      <xdr:row>37</xdr:row>
      <xdr:rowOff>174403</xdr:rowOff>
    </xdr:to>
    <xdr:sp macro="" textlink="">
      <xdr:nvSpPr>
        <xdr:cNvPr id="142" name="楕円 141"/>
        <xdr:cNvSpPr/>
      </xdr:nvSpPr>
      <xdr:spPr bwMode="auto">
        <a:xfrm>
          <a:off x="2857500" y="719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159180</xdr:rowOff>
    </xdr:from>
    <xdr:ext cx="762000" cy="259045"/>
    <xdr:sp macro="" textlink="">
      <xdr:nvSpPr>
        <xdr:cNvPr id="143" name="テキスト ボックス 142"/>
        <xdr:cNvSpPr txBox="1"/>
      </xdr:nvSpPr>
      <xdr:spPr>
        <a:xfrm>
          <a:off x="2527300" y="728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71,834
71,357
29.60
30,651,443
28,169,896
2,136,121
14,959,317
20,693,761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48584</xdr:rowOff>
    </xdr:from>
    <xdr:to>
      <xdr:col>24</xdr:col>
      <xdr:colOff>63500</xdr:colOff>
      <xdr:row>38</xdr:row>
      <xdr:rowOff>84303</xdr:rowOff>
    </xdr:to>
    <xdr:cxnSp macro="">
      <xdr:nvCxnSpPr>
        <xdr:cNvPr id="61" name="直線コネクタ 60"/>
        <xdr:cNvCxnSpPr/>
      </xdr:nvCxnSpPr>
      <xdr:spPr>
        <a:xfrm flipV="1">
          <a:off x="3797300" y="6563684"/>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84303</xdr:rowOff>
    </xdr:from>
    <xdr:to>
      <xdr:col>19</xdr:col>
      <xdr:colOff>177800</xdr:colOff>
      <xdr:row>39</xdr:row>
      <xdr:rowOff>34696</xdr:rowOff>
    </xdr:to>
    <xdr:cxnSp macro="">
      <xdr:nvCxnSpPr>
        <xdr:cNvPr id="64" name="直線コネクタ 63"/>
        <xdr:cNvCxnSpPr/>
      </xdr:nvCxnSpPr>
      <xdr:spPr>
        <a:xfrm flipV="1">
          <a:off x="2908300" y="6599403"/>
          <a:ext cx="889000" cy="1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34696</xdr:rowOff>
    </xdr:from>
    <xdr:to>
      <xdr:col>15</xdr:col>
      <xdr:colOff>50800</xdr:colOff>
      <xdr:row>39</xdr:row>
      <xdr:rowOff>37059</xdr:rowOff>
    </xdr:to>
    <xdr:cxnSp macro="">
      <xdr:nvCxnSpPr>
        <xdr:cNvPr id="67" name="直線コネクタ 66"/>
        <xdr:cNvCxnSpPr/>
      </xdr:nvCxnSpPr>
      <xdr:spPr>
        <a:xfrm flipV="1">
          <a:off x="2019300" y="672124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37059</xdr:rowOff>
    </xdr:from>
    <xdr:to>
      <xdr:col>10</xdr:col>
      <xdr:colOff>114300</xdr:colOff>
      <xdr:row>39</xdr:row>
      <xdr:rowOff>51022</xdr:rowOff>
    </xdr:to>
    <xdr:cxnSp macro="">
      <xdr:nvCxnSpPr>
        <xdr:cNvPr id="70" name="直線コネクタ 69"/>
        <xdr:cNvCxnSpPr/>
      </xdr:nvCxnSpPr>
      <xdr:spPr>
        <a:xfrm flipV="1">
          <a:off x="1130300" y="6723609"/>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169234</xdr:rowOff>
    </xdr:from>
    <xdr:to>
      <xdr:col>24</xdr:col>
      <xdr:colOff>114300</xdr:colOff>
      <xdr:row>38</xdr:row>
      <xdr:rowOff>99384</xdr:rowOff>
    </xdr:to>
    <xdr:sp macro="" textlink="">
      <xdr:nvSpPr>
        <xdr:cNvPr id="80" name="楕円 79"/>
        <xdr:cNvSpPr/>
      </xdr:nvSpPr>
      <xdr:spPr>
        <a:xfrm>
          <a:off x="4584700" y="65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84161</xdr:rowOff>
    </xdr:from>
    <xdr:ext cx="534377" cy="259045"/>
    <xdr:sp macro="" textlink="">
      <xdr:nvSpPr>
        <xdr:cNvPr id="81" name="人件費該当値テキスト"/>
        <xdr:cNvSpPr txBox="1"/>
      </xdr:nvSpPr>
      <xdr:spPr>
        <a:xfrm>
          <a:off x="4686300" y="6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33503</xdr:rowOff>
    </xdr:from>
    <xdr:to>
      <xdr:col>20</xdr:col>
      <xdr:colOff>38100</xdr:colOff>
      <xdr:row>38</xdr:row>
      <xdr:rowOff>135103</xdr:rowOff>
    </xdr:to>
    <xdr:sp macro="" textlink="">
      <xdr:nvSpPr>
        <xdr:cNvPr id="82" name="楕円 81"/>
        <xdr:cNvSpPr/>
      </xdr:nvSpPr>
      <xdr:spPr>
        <a:xfrm>
          <a:off x="3746500" y="65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126230</xdr:rowOff>
    </xdr:from>
    <xdr:ext cx="534377" cy="259045"/>
    <xdr:sp macro="" textlink="">
      <xdr:nvSpPr>
        <xdr:cNvPr id="83" name="テキスト ボックス 82"/>
        <xdr:cNvSpPr txBox="1"/>
      </xdr:nvSpPr>
      <xdr:spPr>
        <a:xfrm>
          <a:off x="3530111" y="66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155346</xdr:rowOff>
    </xdr:from>
    <xdr:to>
      <xdr:col>15</xdr:col>
      <xdr:colOff>101600</xdr:colOff>
      <xdr:row>39</xdr:row>
      <xdr:rowOff>85496</xdr:rowOff>
    </xdr:to>
    <xdr:sp macro="" textlink="">
      <xdr:nvSpPr>
        <xdr:cNvPr id="84" name="楕円 83"/>
        <xdr:cNvSpPr/>
      </xdr:nvSpPr>
      <xdr:spPr>
        <a:xfrm>
          <a:off x="2857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76623</xdr:rowOff>
    </xdr:from>
    <xdr:ext cx="534377" cy="259045"/>
    <xdr:sp macro="" textlink="">
      <xdr:nvSpPr>
        <xdr:cNvPr id="85" name="テキスト ボックス 84"/>
        <xdr:cNvSpPr txBox="1"/>
      </xdr:nvSpPr>
      <xdr:spPr>
        <a:xfrm>
          <a:off x="2641111" y="67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157709</xdr:rowOff>
    </xdr:from>
    <xdr:to>
      <xdr:col>10</xdr:col>
      <xdr:colOff>165100</xdr:colOff>
      <xdr:row>39</xdr:row>
      <xdr:rowOff>87859</xdr:rowOff>
    </xdr:to>
    <xdr:sp macro="" textlink="">
      <xdr:nvSpPr>
        <xdr:cNvPr id="86" name="楕円 85"/>
        <xdr:cNvSpPr/>
      </xdr:nvSpPr>
      <xdr:spPr>
        <a:xfrm>
          <a:off x="1968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78986</xdr:rowOff>
    </xdr:from>
    <xdr:ext cx="534377" cy="259045"/>
    <xdr:sp macro="" textlink="">
      <xdr:nvSpPr>
        <xdr:cNvPr id="87" name="テキスト ボックス 86"/>
        <xdr:cNvSpPr txBox="1"/>
      </xdr:nvSpPr>
      <xdr:spPr>
        <a:xfrm>
          <a:off x="1752111" y="67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222</xdr:rowOff>
    </xdr:from>
    <xdr:to>
      <xdr:col>6</xdr:col>
      <xdr:colOff>38100</xdr:colOff>
      <xdr:row>39</xdr:row>
      <xdr:rowOff>101822</xdr:rowOff>
    </xdr:to>
    <xdr:sp macro="" textlink="">
      <xdr:nvSpPr>
        <xdr:cNvPr id="88" name="楕円 87"/>
        <xdr:cNvSpPr/>
      </xdr:nvSpPr>
      <xdr:spPr>
        <a:xfrm>
          <a:off x="1079500" y="66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92949</xdr:rowOff>
    </xdr:from>
    <xdr:ext cx="534377" cy="259045"/>
    <xdr:sp macro="" textlink="">
      <xdr:nvSpPr>
        <xdr:cNvPr id="89" name="テキスト ボックス 88"/>
        <xdr:cNvSpPr txBox="1"/>
      </xdr:nvSpPr>
      <xdr:spPr>
        <a:xfrm>
          <a:off x="863111" y="67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122568</xdr:rowOff>
    </xdr:from>
    <xdr:to>
      <xdr:col>24</xdr:col>
      <xdr:colOff>63500</xdr:colOff>
      <xdr:row>57</xdr:row>
      <xdr:rowOff>55740</xdr:rowOff>
    </xdr:to>
    <xdr:cxnSp macro="">
      <xdr:nvCxnSpPr>
        <xdr:cNvPr id="119" name="直線コネクタ 118"/>
        <xdr:cNvCxnSpPr/>
      </xdr:nvCxnSpPr>
      <xdr:spPr>
        <a:xfrm flipV="1">
          <a:off x="3797300" y="9723768"/>
          <a:ext cx="838200" cy="1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55740</xdr:rowOff>
    </xdr:from>
    <xdr:to>
      <xdr:col>19</xdr:col>
      <xdr:colOff>177800</xdr:colOff>
      <xdr:row>57</xdr:row>
      <xdr:rowOff>126200</xdr:rowOff>
    </xdr:to>
    <xdr:cxnSp macro="">
      <xdr:nvCxnSpPr>
        <xdr:cNvPr id="122" name="直線コネクタ 121"/>
        <xdr:cNvCxnSpPr/>
      </xdr:nvCxnSpPr>
      <xdr:spPr>
        <a:xfrm flipV="1">
          <a:off x="2908300" y="9828390"/>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126200</xdr:rowOff>
    </xdr:from>
    <xdr:to>
      <xdr:col>15</xdr:col>
      <xdr:colOff>50800</xdr:colOff>
      <xdr:row>58</xdr:row>
      <xdr:rowOff>16548</xdr:rowOff>
    </xdr:to>
    <xdr:cxnSp macro="">
      <xdr:nvCxnSpPr>
        <xdr:cNvPr id="125" name="直線コネクタ 124"/>
        <xdr:cNvCxnSpPr/>
      </xdr:nvCxnSpPr>
      <xdr:spPr>
        <a:xfrm flipV="1">
          <a:off x="2019300" y="9898850"/>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6274</xdr:rowOff>
    </xdr:from>
    <xdr:to>
      <xdr:col>10</xdr:col>
      <xdr:colOff>114300</xdr:colOff>
      <xdr:row>58</xdr:row>
      <xdr:rowOff>16548</xdr:rowOff>
    </xdr:to>
    <xdr:cxnSp macro="">
      <xdr:nvCxnSpPr>
        <xdr:cNvPr id="128" name="直線コネクタ 127"/>
        <xdr:cNvCxnSpPr/>
      </xdr:nvCxnSpPr>
      <xdr:spPr>
        <a:xfrm>
          <a:off x="1130300" y="9950374"/>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71768</xdr:rowOff>
    </xdr:from>
    <xdr:to>
      <xdr:col>24</xdr:col>
      <xdr:colOff>114300</xdr:colOff>
      <xdr:row>57</xdr:row>
      <xdr:rowOff>1918</xdr:rowOff>
    </xdr:to>
    <xdr:sp macro="" textlink="">
      <xdr:nvSpPr>
        <xdr:cNvPr id="138" name="楕円 137"/>
        <xdr:cNvSpPr/>
      </xdr:nvSpPr>
      <xdr:spPr>
        <a:xfrm>
          <a:off x="4584700" y="96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50195</xdr:rowOff>
    </xdr:from>
    <xdr:ext cx="534377" cy="259045"/>
    <xdr:sp macro="" textlink="">
      <xdr:nvSpPr>
        <xdr:cNvPr id="139" name="物件費該当値テキスト"/>
        <xdr:cNvSpPr txBox="1"/>
      </xdr:nvSpPr>
      <xdr:spPr>
        <a:xfrm>
          <a:off x="4686300"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4940</xdr:rowOff>
    </xdr:from>
    <xdr:to>
      <xdr:col>20</xdr:col>
      <xdr:colOff>38100</xdr:colOff>
      <xdr:row>57</xdr:row>
      <xdr:rowOff>106540</xdr:rowOff>
    </xdr:to>
    <xdr:sp macro="" textlink="">
      <xdr:nvSpPr>
        <xdr:cNvPr id="140" name="楕円 139"/>
        <xdr:cNvSpPr/>
      </xdr:nvSpPr>
      <xdr:spPr>
        <a:xfrm>
          <a:off x="3746500" y="97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97667</xdr:rowOff>
    </xdr:from>
    <xdr:ext cx="534377" cy="259045"/>
    <xdr:sp macro="" textlink="">
      <xdr:nvSpPr>
        <xdr:cNvPr id="141" name="テキスト ボックス 140"/>
        <xdr:cNvSpPr txBox="1"/>
      </xdr:nvSpPr>
      <xdr:spPr>
        <a:xfrm>
          <a:off x="3530111" y="98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75400</xdr:rowOff>
    </xdr:from>
    <xdr:to>
      <xdr:col>15</xdr:col>
      <xdr:colOff>101600</xdr:colOff>
      <xdr:row>58</xdr:row>
      <xdr:rowOff>5550</xdr:rowOff>
    </xdr:to>
    <xdr:sp macro="" textlink="">
      <xdr:nvSpPr>
        <xdr:cNvPr id="142" name="楕円 141"/>
        <xdr:cNvSpPr/>
      </xdr:nvSpPr>
      <xdr:spPr>
        <a:xfrm>
          <a:off x="2857500" y="98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168127</xdr:rowOff>
    </xdr:from>
    <xdr:ext cx="534377" cy="259045"/>
    <xdr:sp macro="" textlink="">
      <xdr:nvSpPr>
        <xdr:cNvPr id="143" name="テキスト ボックス 142"/>
        <xdr:cNvSpPr txBox="1"/>
      </xdr:nvSpPr>
      <xdr:spPr>
        <a:xfrm>
          <a:off x="2641111" y="99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137198</xdr:rowOff>
    </xdr:from>
    <xdr:to>
      <xdr:col>10</xdr:col>
      <xdr:colOff>165100</xdr:colOff>
      <xdr:row>58</xdr:row>
      <xdr:rowOff>67348</xdr:rowOff>
    </xdr:to>
    <xdr:sp macro="" textlink="">
      <xdr:nvSpPr>
        <xdr:cNvPr id="144" name="楕円 143"/>
        <xdr:cNvSpPr/>
      </xdr:nvSpPr>
      <xdr:spPr>
        <a:xfrm>
          <a:off x="1968500" y="99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58475</xdr:rowOff>
    </xdr:from>
    <xdr:ext cx="534377" cy="259045"/>
    <xdr:sp macro="" textlink="">
      <xdr:nvSpPr>
        <xdr:cNvPr id="145" name="テキスト ボックス 144"/>
        <xdr:cNvSpPr txBox="1"/>
      </xdr:nvSpPr>
      <xdr:spPr>
        <a:xfrm>
          <a:off x="1752111" y="100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126924</xdr:rowOff>
    </xdr:from>
    <xdr:to>
      <xdr:col>6</xdr:col>
      <xdr:colOff>38100</xdr:colOff>
      <xdr:row>58</xdr:row>
      <xdr:rowOff>57074</xdr:rowOff>
    </xdr:to>
    <xdr:sp macro="" textlink="">
      <xdr:nvSpPr>
        <xdr:cNvPr id="146" name="楕円 145"/>
        <xdr:cNvSpPr/>
      </xdr:nvSpPr>
      <xdr:spPr>
        <a:xfrm>
          <a:off x="1079500" y="98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48201</xdr:rowOff>
    </xdr:from>
    <xdr:ext cx="534377" cy="259045"/>
    <xdr:sp macro="" textlink="">
      <xdr:nvSpPr>
        <xdr:cNvPr id="147" name="テキスト ボックス 146"/>
        <xdr:cNvSpPr txBox="1"/>
      </xdr:nvSpPr>
      <xdr:spPr>
        <a:xfrm>
          <a:off x="863111" y="99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56424</xdr:rowOff>
    </xdr:from>
    <xdr:to>
      <xdr:col>24</xdr:col>
      <xdr:colOff>63500</xdr:colOff>
      <xdr:row>79</xdr:row>
      <xdr:rowOff>57829</xdr:rowOff>
    </xdr:to>
    <xdr:cxnSp macro="">
      <xdr:nvCxnSpPr>
        <xdr:cNvPr id="178" name="直線コネクタ 177"/>
        <xdr:cNvCxnSpPr/>
      </xdr:nvCxnSpPr>
      <xdr:spPr>
        <a:xfrm>
          <a:off x="3797300" y="13600974"/>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56424</xdr:rowOff>
    </xdr:from>
    <xdr:to>
      <xdr:col>19</xdr:col>
      <xdr:colOff>177800</xdr:colOff>
      <xdr:row>79</xdr:row>
      <xdr:rowOff>60931</xdr:rowOff>
    </xdr:to>
    <xdr:cxnSp macro="">
      <xdr:nvCxnSpPr>
        <xdr:cNvPr id="181" name="直線コネクタ 180"/>
        <xdr:cNvCxnSpPr/>
      </xdr:nvCxnSpPr>
      <xdr:spPr>
        <a:xfrm flipV="1">
          <a:off x="2908300" y="13600974"/>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60931</xdr:rowOff>
    </xdr:from>
    <xdr:to>
      <xdr:col>15</xdr:col>
      <xdr:colOff>50800</xdr:colOff>
      <xdr:row>79</xdr:row>
      <xdr:rowOff>62074</xdr:rowOff>
    </xdr:to>
    <xdr:cxnSp macro="">
      <xdr:nvCxnSpPr>
        <xdr:cNvPr id="184" name="直線コネクタ 183"/>
        <xdr:cNvCxnSpPr/>
      </xdr:nvCxnSpPr>
      <xdr:spPr>
        <a:xfrm flipV="1">
          <a:off x="2019300" y="1360548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62074</xdr:rowOff>
    </xdr:from>
    <xdr:to>
      <xdr:col>10</xdr:col>
      <xdr:colOff>114300</xdr:colOff>
      <xdr:row>79</xdr:row>
      <xdr:rowOff>66515</xdr:rowOff>
    </xdr:to>
    <xdr:cxnSp macro="">
      <xdr:nvCxnSpPr>
        <xdr:cNvPr id="187" name="直線コネクタ 186"/>
        <xdr:cNvCxnSpPr/>
      </xdr:nvCxnSpPr>
      <xdr:spPr>
        <a:xfrm flipV="1">
          <a:off x="1130300" y="13606624"/>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7029</xdr:rowOff>
    </xdr:from>
    <xdr:to>
      <xdr:col>24</xdr:col>
      <xdr:colOff>114300</xdr:colOff>
      <xdr:row>79</xdr:row>
      <xdr:rowOff>108629</xdr:rowOff>
    </xdr:to>
    <xdr:sp macro="" textlink="">
      <xdr:nvSpPr>
        <xdr:cNvPr id="197" name="楕円 196"/>
        <xdr:cNvSpPr/>
      </xdr:nvSpPr>
      <xdr:spPr>
        <a:xfrm>
          <a:off x="4584700" y="135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93406</xdr:rowOff>
    </xdr:from>
    <xdr:ext cx="469744" cy="259045"/>
    <xdr:sp macro="" textlink="">
      <xdr:nvSpPr>
        <xdr:cNvPr id="198" name="維持補修費該当値テキスト"/>
        <xdr:cNvSpPr txBox="1"/>
      </xdr:nvSpPr>
      <xdr:spPr>
        <a:xfrm>
          <a:off x="4686300" y="1346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5624</xdr:rowOff>
    </xdr:from>
    <xdr:to>
      <xdr:col>20</xdr:col>
      <xdr:colOff>38100</xdr:colOff>
      <xdr:row>79</xdr:row>
      <xdr:rowOff>107224</xdr:rowOff>
    </xdr:to>
    <xdr:sp macro="" textlink="">
      <xdr:nvSpPr>
        <xdr:cNvPr id="199" name="楕円 198"/>
        <xdr:cNvSpPr/>
      </xdr:nvSpPr>
      <xdr:spPr>
        <a:xfrm>
          <a:off x="3746500" y="135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98351</xdr:rowOff>
    </xdr:from>
    <xdr:ext cx="469744" cy="259045"/>
    <xdr:sp macro="" textlink="">
      <xdr:nvSpPr>
        <xdr:cNvPr id="200" name="テキスト ボックス 199"/>
        <xdr:cNvSpPr txBox="1"/>
      </xdr:nvSpPr>
      <xdr:spPr>
        <a:xfrm>
          <a:off x="3562428" y="1364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10131</xdr:rowOff>
    </xdr:from>
    <xdr:to>
      <xdr:col>15</xdr:col>
      <xdr:colOff>101600</xdr:colOff>
      <xdr:row>79</xdr:row>
      <xdr:rowOff>111731</xdr:rowOff>
    </xdr:to>
    <xdr:sp macro="" textlink="">
      <xdr:nvSpPr>
        <xdr:cNvPr id="201" name="楕円 200"/>
        <xdr:cNvSpPr/>
      </xdr:nvSpPr>
      <xdr:spPr>
        <a:xfrm>
          <a:off x="2857500" y="135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102858</xdr:rowOff>
    </xdr:from>
    <xdr:ext cx="469744" cy="259045"/>
    <xdr:sp macro="" textlink="">
      <xdr:nvSpPr>
        <xdr:cNvPr id="202" name="テキスト ボックス 201"/>
        <xdr:cNvSpPr txBox="1"/>
      </xdr:nvSpPr>
      <xdr:spPr>
        <a:xfrm>
          <a:off x="2673428" y="1364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11274</xdr:rowOff>
    </xdr:from>
    <xdr:to>
      <xdr:col>10</xdr:col>
      <xdr:colOff>165100</xdr:colOff>
      <xdr:row>79</xdr:row>
      <xdr:rowOff>112874</xdr:rowOff>
    </xdr:to>
    <xdr:sp macro="" textlink="">
      <xdr:nvSpPr>
        <xdr:cNvPr id="203" name="楕円 202"/>
        <xdr:cNvSpPr/>
      </xdr:nvSpPr>
      <xdr:spPr>
        <a:xfrm>
          <a:off x="1968500" y="135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104001</xdr:rowOff>
    </xdr:from>
    <xdr:ext cx="469744" cy="259045"/>
    <xdr:sp macro="" textlink="">
      <xdr:nvSpPr>
        <xdr:cNvPr id="204" name="テキスト ボックス 203"/>
        <xdr:cNvSpPr txBox="1"/>
      </xdr:nvSpPr>
      <xdr:spPr>
        <a:xfrm>
          <a:off x="1784428" y="1364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15715</xdr:rowOff>
    </xdr:from>
    <xdr:to>
      <xdr:col>6</xdr:col>
      <xdr:colOff>38100</xdr:colOff>
      <xdr:row>79</xdr:row>
      <xdr:rowOff>117315</xdr:rowOff>
    </xdr:to>
    <xdr:sp macro="" textlink="">
      <xdr:nvSpPr>
        <xdr:cNvPr id="205" name="楕円 204"/>
        <xdr:cNvSpPr/>
      </xdr:nvSpPr>
      <xdr:spPr>
        <a:xfrm>
          <a:off x="1079500" y="135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108442</xdr:rowOff>
    </xdr:from>
    <xdr:ext cx="378565" cy="259045"/>
    <xdr:sp macro="" textlink="">
      <xdr:nvSpPr>
        <xdr:cNvPr id="206" name="テキスト ボックス 205"/>
        <xdr:cNvSpPr txBox="1"/>
      </xdr:nvSpPr>
      <xdr:spPr>
        <a:xfrm>
          <a:off x="941017" y="1365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37236</xdr:rowOff>
    </xdr:from>
    <xdr:to>
      <xdr:col>24</xdr:col>
      <xdr:colOff>63500</xdr:colOff>
      <xdr:row>98</xdr:row>
      <xdr:rowOff>56007</xdr:rowOff>
    </xdr:to>
    <xdr:cxnSp macro="">
      <xdr:nvCxnSpPr>
        <xdr:cNvPr id="236" name="直線コネクタ 235"/>
        <xdr:cNvCxnSpPr/>
      </xdr:nvCxnSpPr>
      <xdr:spPr>
        <a:xfrm flipV="1">
          <a:off x="3797300" y="16496436"/>
          <a:ext cx="838200" cy="3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56007</xdr:rowOff>
    </xdr:from>
    <xdr:to>
      <xdr:col>19</xdr:col>
      <xdr:colOff>177800</xdr:colOff>
      <xdr:row>98</xdr:row>
      <xdr:rowOff>121286</xdr:rowOff>
    </xdr:to>
    <xdr:cxnSp macro="">
      <xdr:nvCxnSpPr>
        <xdr:cNvPr id="239" name="直線コネクタ 238"/>
        <xdr:cNvCxnSpPr/>
      </xdr:nvCxnSpPr>
      <xdr:spPr>
        <a:xfrm flipV="1">
          <a:off x="2908300" y="16858107"/>
          <a:ext cx="889000" cy="6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121286</xdr:rowOff>
    </xdr:from>
    <xdr:to>
      <xdr:col>15</xdr:col>
      <xdr:colOff>50800</xdr:colOff>
      <xdr:row>99</xdr:row>
      <xdr:rowOff>36779</xdr:rowOff>
    </xdr:to>
    <xdr:cxnSp macro="">
      <xdr:nvCxnSpPr>
        <xdr:cNvPr id="242" name="直線コネクタ 241"/>
        <xdr:cNvCxnSpPr/>
      </xdr:nvCxnSpPr>
      <xdr:spPr>
        <a:xfrm flipV="1">
          <a:off x="2019300" y="16923386"/>
          <a:ext cx="889000" cy="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36779</xdr:rowOff>
    </xdr:from>
    <xdr:to>
      <xdr:col>10</xdr:col>
      <xdr:colOff>114300</xdr:colOff>
      <xdr:row>99</xdr:row>
      <xdr:rowOff>63182</xdr:rowOff>
    </xdr:to>
    <xdr:cxnSp macro="">
      <xdr:nvCxnSpPr>
        <xdr:cNvPr id="245" name="直線コネクタ 244"/>
        <xdr:cNvCxnSpPr/>
      </xdr:nvCxnSpPr>
      <xdr:spPr>
        <a:xfrm flipV="1">
          <a:off x="1130300" y="1701032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157886</xdr:rowOff>
    </xdr:from>
    <xdr:to>
      <xdr:col>24</xdr:col>
      <xdr:colOff>114300</xdr:colOff>
      <xdr:row>96</xdr:row>
      <xdr:rowOff>88036</xdr:rowOff>
    </xdr:to>
    <xdr:sp macro="" textlink="">
      <xdr:nvSpPr>
        <xdr:cNvPr id="255" name="楕円 254"/>
        <xdr:cNvSpPr/>
      </xdr:nvSpPr>
      <xdr:spPr>
        <a:xfrm>
          <a:off x="4584700" y="164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9313</xdr:rowOff>
    </xdr:from>
    <xdr:ext cx="599010" cy="259045"/>
    <xdr:sp macro="" textlink="">
      <xdr:nvSpPr>
        <xdr:cNvPr id="256" name="扶助費該当値テキスト"/>
        <xdr:cNvSpPr txBox="1"/>
      </xdr:nvSpPr>
      <xdr:spPr>
        <a:xfrm>
          <a:off x="4686300" y="1629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5207</xdr:rowOff>
    </xdr:from>
    <xdr:to>
      <xdr:col>20</xdr:col>
      <xdr:colOff>38100</xdr:colOff>
      <xdr:row>98</xdr:row>
      <xdr:rowOff>106807</xdr:rowOff>
    </xdr:to>
    <xdr:sp macro="" textlink="">
      <xdr:nvSpPr>
        <xdr:cNvPr id="257" name="楕円 256"/>
        <xdr:cNvSpPr/>
      </xdr:nvSpPr>
      <xdr:spPr>
        <a:xfrm>
          <a:off x="3746500" y="168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123334</xdr:rowOff>
    </xdr:from>
    <xdr:ext cx="599010" cy="259045"/>
    <xdr:sp macro="" textlink="">
      <xdr:nvSpPr>
        <xdr:cNvPr id="258" name="テキスト ボックス 257"/>
        <xdr:cNvSpPr txBox="1"/>
      </xdr:nvSpPr>
      <xdr:spPr>
        <a:xfrm>
          <a:off x="3497795" y="1658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70486</xdr:rowOff>
    </xdr:from>
    <xdr:to>
      <xdr:col>15</xdr:col>
      <xdr:colOff>101600</xdr:colOff>
      <xdr:row>99</xdr:row>
      <xdr:rowOff>636</xdr:rowOff>
    </xdr:to>
    <xdr:sp macro="" textlink="">
      <xdr:nvSpPr>
        <xdr:cNvPr id="259" name="楕円 258"/>
        <xdr:cNvSpPr/>
      </xdr:nvSpPr>
      <xdr:spPr>
        <a:xfrm>
          <a:off x="2857500" y="168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17163</xdr:rowOff>
    </xdr:from>
    <xdr:ext cx="534377" cy="259045"/>
    <xdr:sp macro="" textlink="">
      <xdr:nvSpPr>
        <xdr:cNvPr id="260" name="テキスト ボックス 259"/>
        <xdr:cNvSpPr txBox="1"/>
      </xdr:nvSpPr>
      <xdr:spPr>
        <a:xfrm>
          <a:off x="2641111" y="166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157429</xdr:rowOff>
    </xdr:from>
    <xdr:to>
      <xdr:col>10</xdr:col>
      <xdr:colOff>165100</xdr:colOff>
      <xdr:row>99</xdr:row>
      <xdr:rowOff>87579</xdr:rowOff>
    </xdr:to>
    <xdr:sp macro="" textlink="">
      <xdr:nvSpPr>
        <xdr:cNvPr id="261" name="楕円 260"/>
        <xdr:cNvSpPr/>
      </xdr:nvSpPr>
      <xdr:spPr>
        <a:xfrm>
          <a:off x="1968500" y="169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78706</xdr:rowOff>
    </xdr:from>
    <xdr:ext cx="534377" cy="259045"/>
    <xdr:sp macro="" textlink="">
      <xdr:nvSpPr>
        <xdr:cNvPr id="262" name="テキスト ボックス 261"/>
        <xdr:cNvSpPr txBox="1"/>
      </xdr:nvSpPr>
      <xdr:spPr>
        <a:xfrm>
          <a:off x="1752111" y="1705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12382</xdr:rowOff>
    </xdr:from>
    <xdr:to>
      <xdr:col>6</xdr:col>
      <xdr:colOff>38100</xdr:colOff>
      <xdr:row>99</xdr:row>
      <xdr:rowOff>113982</xdr:rowOff>
    </xdr:to>
    <xdr:sp macro="" textlink="">
      <xdr:nvSpPr>
        <xdr:cNvPr id="263" name="楕円 262"/>
        <xdr:cNvSpPr/>
      </xdr:nvSpPr>
      <xdr:spPr>
        <a:xfrm>
          <a:off x="1079500" y="169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105109</xdr:rowOff>
    </xdr:from>
    <xdr:ext cx="534377" cy="259045"/>
    <xdr:sp macro="" textlink="">
      <xdr:nvSpPr>
        <xdr:cNvPr id="264" name="テキスト ボックス 263"/>
        <xdr:cNvSpPr txBox="1"/>
      </xdr:nvSpPr>
      <xdr:spPr>
        <a:xfrm>
          <a:off x="863111" y="170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66494</xdr:rowOff>
    </xdr:from>
    <xdr:to>
      <xdr:col>55</xdr:col>
      <xdr:colOff>0</xdr:colOff>
      <xdr:row>36</xdr:row>
      <xdr:rowOff>162146</xdr:rowOff>
    </xdr:to>
    <xdr:cxnSp macro="">
      <xdr:nvCxnSpPr>
        <xdr:cNvPr id="295" name="直線コネクタ 294"/>
        <xdr:cNvCxnSpPr/>
      </xdr:nvCxnSpPr>
      <xdr:spPr>
        <a:xfrm>
          <a:off x="9639300" y="5209994"/>
          <a:ext cx="838200" cy="11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66494</xdr:rowOff>
    </xdr:from>
    <xdr:to>
      <xdr:col>50</xdr:col>
      <xdr:colOff>114300</xdr:colOff>
      <xdr:row>37</xdr:row>
      <xdr:rowOff>31714</xdr:rowOff>
    </xdr:to>
    <xdr:cxnSp macro="">
      <xdr:nvCxnSpPr>
        <xdr:cNvPr id="298" name="直線コネクタ 297"/>
        <xdr:cNvCxnSpPr/>
      </xdr:nvCxnSpPr>
      <xdr:spPr>
        <a:xfrm flipV="1">
          <a:off x="8750300" y="5209994"/>
          <a:ext cx="889000" cy="116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31714</xdr:rowOff>
    </xdr:from>
    <xdr:to>
      <xdr:col>45</xdr:col>
      <xdr:colOff>177800</xdr:colOff>
      <xdr:row>37</xdr:row>
      <xdr:rowOff>39551</xdr:rowOff>
    </xdr:to>
    <xdr:cxnSp macro="">
      <xdr:nvCxnSpPr>
        <xdr:cNvPr id="301" name="直線コネクタ 300"/>
        <xdr:cNvCxnSpPr/>
      </xdr:nvCxnSpPr>
      <xdr:spPr>
        <a:xfrm flipV="1">
          <a:off x="7861300" y="6375364"/>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39551</xdr:rowOff>
    </xdr:from>
    <xdr:to>
      <xdr:col>41</xdr:col>
      <xdr:colOff>50800</xdr:colOff>
      <xdr:row>37</xdr:row>
      <xdr:rowOff>45996</xdr:rowOff>
    </xdr:to>
    <xdr:cxnSp macro="">
      <xdr:nvCxnSpPr>
        <xdr:cNvPr id="304" name="直線コネクタ 303"/>
        <xdr:cNvCxnSpPr/>
      </xdr:nvCxnSpPr>
      <xdr:spPr>
        <a:xfrm flipV="1">
          <a:off x="6972300" y="6383201"/>
          <a:ext cx="889000" cy="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111346</xdr:rowOff>
    </xdr:from>
    <xdr:to>
      <xdr:col>55</xdr:col>
      <xdr:colOff>50800</xdr:colOff>
      <xdr:row>37</xdr:row>
      <xdr:rowOff>41496</xdr:rowOff>
    </xdr:to>
    <xdr:sp macro="" textlink="">
      <xdr:nvSpPr>
        <xdr:cNvPr id="314" name="楕円 313"/>
        <xdr:cNvSpPr/>
      </xdr:nvSpPr>
      <xdr:spPr>
        <a:xfrm>
          <a:off x="10426700" y="62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89773</xdr:rowOff>
    </xdr:from>
    <xdr:ext cx="534377" cy="259045"/>
    <xdr:sp macro="" textlink="">
      <xdr:nvSpPr>
        <xdr:cNvPr id="315" name="補助費等該当値テキスト"/>
        <xdr:cNvSpPr txBox="1"/>
      </xdr:nvSpPr>
      <xdr:spPr>
        <a:xfrm>
          <a:off x="10528300" y="62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15694</xdr:rowOff>
    </xdr:from>
    <xdr:to>
      <xdr:col>50</xdr:col>
      <xdr:colOff>165100</xdr:colOff>
      <xdr:row>30</xdr:row>
      <xdr:rowOff>117294</xdr:rowOff>
    </xdr:to>
    <xdr:sp macro="" textlink="">
      <xdr:nvSpPr>
        <xdr:cNvPr id="316" name="楕円 315"/>
        <xdr:cNvSpPr/>
      </xdr:nvSpPr>
      <xdr:spPr>
        <a:xfrm>
          <a:off x="9588500" y="51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108421</xdr:rowOff>
    </xdr:from>
    <xdr:ext cx="599010" cy="259045"/>
    <xdr:sp macro="" textlink="">
      <xdr:nvSpPr>
        <xdr:cNvPr id="317" name="テキスト ボックス 316"/>
        <xdr:cNvSpPr txBox="1"/>
      </xdr:nvSpPr>
      <xdr:spPr>
        <a:xfrm>
          <a:off x="9339795" y="525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152364</xdr:rowOff>
    </xdr:from>
    <xdr:to>
      <xdr:col>46</xdr:col>
      <xdr:colOff>38100</xdr:colOff>
      <xdr:row>37</xdr:row>
      <xdr:rowOff>82514</xdr:rowOff>
    </xdr:to>
    <xdr:sp macro="" textlink="">
      <xdr:nvSpPr>
        <xdr:cNvPr id="318" name="楕円 317"/>
        <xdr:cNvSpPr/>
      </xdr:nvSpPr>
      <xdr:spPr>
        <a:xfrm>
          <a:off x="8699500" y="63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73641</xdr:rowOff>
    </xdr:from>
    <xdr:ext cx="534377" cy="259045"/>
    <xdr:sp macro="" textlink="">
      <xdr:nvSpPr>
        <xdr:cNvPr id="319" name="テキスト ボックス 318"/>
        <xdr:cNvSpPr txBox="1"/>
      </xdr:nvSpPr>
      <xdr:spPr>
        <a:xfrm>
          <a:off x="8483111" y="641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160201</xdr:rowOff>
    </xdr:from>
    <xdr:to>
      <xdr:col>41</xdr:col>
      <xdr:colOff>101600</xdr:colOff>
      <xdr:row>37</xdr:row>
      <xdr:rowOff>90351</xdr:rowOff>
    </xdr:to>
    <xdr:sp macro="" textlink="">
      <xdr:nvSpPr>
        <xdr:cNvPr id="320" name="楕円 319"/>
        <xdr:cNvSpPr/>
      </xdr:nvSpPr>
      <xdr:spPr>
        <a:xfrm>
          <a:off x="7810500" y="63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81478</xdr:rowOff>
    </xdr:from>
    <xdr:ext cx="534377" cy="259045"/>
    <xdr:sp macro="" textlink="">
      <xdr:nvSpPr>
        <xdr:cNvPr id="321" name="テキスト ボックス 320"/>
        <xdr:cNvSpPr txBox="1"/>
      </xdr:nvSpPr>
      <xdr:spPr>
        <a:xfrm>
          <a:off x="7594111" y="642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166646</xdr:rowOff>
    </xdr:from>
    <xdr:to>
      <xdr:col>36</xdr:col>
      <xdr:colOff>165100</xdr:colOff>
      <xdr:row>37</xdr:row>
      <xdr:rowOff>96796</xdr:rowOff>
    </xdr:to>
    <xdr:sp macro="" textlink="">
      <xdr:nvSpPr>
        <xdr:cNvPr id="322" name="楕円 321"/>
        <xdr:cNvSpPr/>
      </xdr:nvSpPr>
      <xdr:spPr>
        <a:xfrm>
          <a:off x="6921500" y="63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87923</xdr:rowOff>
    </xdr:from>
    <xdr:ext cx="534377" cy="259045"/>
    <xdr:sp macro="" textlink="">
      <xdr:nvSpPr>
        <xdr:cNvPr id="323" name="テキスト ボックス 322"/>
        <xdr:cNvSpPr txBox="1"/>
      </xdr:nvSpPr>
      <xdr:spPr>
        <a:xfrm>
          <a:off x="6705111" y="64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137403</xdr:rowOff>
    </xdr:from>
    <xdr:to>
      <xdr:col>55</xdr:col>
      <xdr:colOff>0</xdr:colOff>
      <xdr:row>58</xdr:row>
      <xdr:rowOff>68812</xdr:rowOff>
    </xdr:to>
    <xdr:cxnSp macro="">
      <xdr:nvCxnSpPr>
        <xdr:cNvPr id="354" name="直線コネクタ 353"/>
        <xdr:cNvCxnSpPr/>
      </xdr:nvCxnSpPr>
      <xdr:spPr>
        <a:xfrm>
          <a:off x="9639300" y="9910053"/>
          <a:ext cx="838200" cy="10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28709</xdr:rowOff>
    </xdr:from>
    <xdr:to>
      <xdr:col>50</xdr:col>
      <xdr:colOff>114300</xdr:colOff>
      <xdr:row>57</xdr:row>
      <xdr:rowOff>137403</xdr:rowOff>
    </xdr:to>
    <xdr:cxnSp macro="">
      <xdr:nvCxnSpPr>
        <xdr:cNvPr id="357" name="直線コネクタ 356"/>
        <xdr:cNvCxnSpPr/>
      </xdr:nvCxnSpPr>
      <xdr:spPr>
        <a:xfrm>
          <a:off x="8750300" y="9801359"/>
          <a:ext cx="889000" cy="10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28709</xdr:rowOff>
    </xdr:from>
    <xdr:to>
      <xdr:col>45</xdr:col>
      <xdr:colOff>177800</xdr:colOff>
      <xdr:row>57</xdr:row>
      <xdr:rowOff>159338</xdr:rowOff>
    </xdr:to>
    <xdr:cxnSp macro="">
      <xdr:nvCxnSpPr>
        <xdr:cNvPr id="360" name="直線コネクタ 359"/>
        <xdr:cNvCxnSpPr/>
      </xdr:nvCxnSpPr>
      <xdr:spPr>
        <a:xfrm flipV="1">
          <a:off x="7861300" y="9801359"/>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35251</xdr:rowOff>
    </xdr:from>
    <xdr:to>
      <xdr:col>41</xdr:col>
      <xdr:colOff>50800</xdr:colOff>
      <xdr:row>57</xdr:row>
      <xdr:rowOff>159338</xdr:rowOff>
    </xdr:to>
    <xdr:cxnSp macro="">
      <xdr:nvCxnSpPr>
        <xdr:cNvPr id="363" name="直線コネクタ 362"/>
        <xdr:cNvCxnSpPr/>
      </xdr:nvCxnSpPr>
      <xdr:spPr>
        <a:xfrm>
          <a:off x="6972300" y="9807901"/>
          <a:ext cx="889000" cy="1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18012</xdr:rowOff>
    </xdr:from>
    <xdr:to>
      <xdr:col>55</xdr:col>
      <xdr:colOff>50800</xdr:colOff>
      <xdr:row>58</xdr:row>
      <xdr:rowOff>119612</xdr:rowOff>
    </xdr:to>
    <xdr:sp macro="" textlink="">
      <xdr:nvSpPr>
        <xdr:cNvPr id="373" name="楕円 372"/>
        <xdr:cNvSpPr/>
      </xdr:nvSpPr>
      <xdr:spPr>
        <a:xfrm>
          <a:off x="10426700" y="996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167889</xdr:rowOff>
    </xdr:from>
    <xdr:ext cx="534377" cy="259045"/>
    <xdr:sp macro="" textlink="">
      <xdr:nvSpPr>
        <xdr:cNvPr id="374" name="普通建設事業費該当値テキスト"/>
        <xdr:cNvSpPr txBox="1"/>
      </xdr:nvSpPr>
      <xdr:spPr>
        <a:xfrm>
          <a:off x="10528300" y="99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86603</xdr:rowOff>
    </xdr:from>
    <xdr:to>
      <xdr:col>50</xdr:col>
      <xdr:colOff>165100</xdr:colOff>
      <xdr:row>58</xdr:row>
      <xdr:rowOff>16753</xdr:rowOff>
    </xdr:to>
    <xdr:sp macro="" textlink="">
      <xdr:nvSpPr>
        <xdr:cNvPr id="375" name="楕円 374"/>
        <xdr:cNvSpPr/>
      </xdr:nvSpPr>
      <xdr:spPr>
        <a:xfrm>
          <a:off x="9588500" y="98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7880</xdr:rowOff>
    </xdr:from>
    <xdr:ext cx="534377" cy="259045"/>
    <xdr:sp macro="" textlink="">
      <xdr:nvSpPr>
        <xdr:cNvPr id="376" name="テキスト ボックス 375"/>
        <xdr:cNvSpPr txBox="1"/>
      </xdr:nvSpPr>
      <xdr:spPr>
        <a:xfrm>
          <a:off x="9372111" y="995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149359</xdr:rowOff>
    </xdr:from>
    <xdr:to>
      <xdr:col>46</xdr:col>
      <xdr:colOff>38100</xdr:colOff>
      <xdr:row>57</xdr:row>
      <xdr:rowOff>79509</xdr:rowOff>
    </xdr:to>
    <xdr:sp macro="" textlink="">
      <xdr:nvSpPr>
        <xdr:cNvPr id="377" name="楕円 376"/>
        <xdr:cNvSpPr/>
      </xdr:nvSpPr>
      <xdr:spPr>
        <a:xfrm>
          <a:off x="8699500" y="97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70636</xdr:rowOff>
    </xdr:from>
    <xdr:ext cx="534377" cy="259045"/>
    <xdr:sp macro="" textlink="">
      <xdr:nvSpPr>
        <xdr:cNvPr id="378" name="テキスト ボックス 377"/>
        <xdr:cNvSpPr txBox="1"/>
      </xdr:nvSpPr>
      <xdr:spPr>
        <a:xfrm>
          <a:off x="8483111" y="98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108538</xdr:rowOff>
    </xdr:from>
    <xdr:to>
      <xdr:col>41</xdr:col>
      <xdr:colOff>101600</xdr:colOff>
      <xdr:row>58</xdr:row>
      <xdr:rowOff>38688</xdr:rowOff>
    </xdr:to>
    <xdr:sp macro="" textlink="">
      <xdr:nvSpPr>
        <xdr:cNvPr id="379" name="楕円 378"/>
        <xdr:cNvSpPr/>
      </xdr:nvSpPr>
      <xdr:spPr>
        <a:xfrm>
          <a:off x="7810500" y="98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29815</xdr:rowOff>
    </xdr:from>
    <xdr:ext cx="534377" cy="259045"/>
    <xdr:sp macro="" textlink="">
      <xdr:nvSpPr>
        <xdr:cNvPr id="380" name="テキスト ボックス 379"/>
        <xdr:cNvSpPr txBox="1"/>
      </xdr:nvSpPr>
      <xdr:spPr>
        <a:xfrm>
          <a:off x="7594111" y="997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155901</xdr:rowOff>
    </xdr:from>
    <xdr:to>
      <xdr:col>36</xdr:col>
      <xdr:colOff>165100</xdr:colOff>
      <xdr:row>57</xdr:row>
      <xdr:rowOff>86051</xdr:rowOff>
    </xdr:to>
    <xdr:sp macro="" textlink="">
      <xdr:nvSpPr>
        <xdr:cNvPr id="381" name="楕円 380"/>
        <xdr:cNvSpPr/>
      </xdr:nvSpPr>
      <xdr:spPr>
        <a:xfrm>
          <a:off x="6921500" y="97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77178</xdr:rowOff>
    </xdr:from>
    <xdr:ext cx="534377" cy="259045"/>
    <xdr:sp macro="" textlink="">
      <xdr:nvSpPr>
        <xdr:cNvPr id="382" name="テキスト ボックス 381"/>
        <xdr:cNvSpPr txBox="1"/>
      </xdr:nvSpPr>
      <xdr:spPr>
        <a:xfrm>
          <a:off x="6705111" y="98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16523</xdr:rowOff>
    </xdr:from>
    <xdr:to>
      <xdr:col>55</xdr:col>
      <xdr:colOff>0</xdr:colOff>
      <xdr:row>79</xdr:row>
      <xdr:rowOff>18123</xdr:rowOff>
    </xdr:to>
    <xdr:cxnSp macro="">
      <xdr:nvCxnSpPr>
        <xdr:cNvPr id="411" name="直線コネクタ 410"/>
        <xdr:cNvCxnSpPr/>
      </xdr:nvCxnSpPr>
      <xdr:spPr>
        <a:xfrm>
          <a:off x="9639300" y="1356107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122498</xdr:rowOff>
    </xdr:from>
    <xdr:to>
      <xdr:col>50</xdr:col>
      <xdr:colOff>114300</xdr:colOff>
      <xdr:row>79</xdr:row>
      <xdr:rowOff>16523</xdr:rowOff>
    </xdr:to>
    <xdr:cxnSp macro="">
      <xdr:nvCxnSpPr>
        <xdr:cNvPr id="414" name="直線コネクタ 413"/>
        <xdr:cNvCxnSpPr/>
      </xdr:nvCxnSpPr>
      <xdr:spPr>
        <a:xfrm>
          <a:off x="8750300" y="13495598"/>
          <a:ext cx="889000" cy="6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122498</xdr:rowOff>
    </xdr:from>
    <xdr:to>
      <xdr:col>45</xdr:col>
      <xdr:colOff>177800</xdr:colOff>
      <xdr:row>79</xdr:row>
      <xdr:rowOff>23704</xdr:rowOff>
    </xdr:to>
    <xdr:cxnSp macro="">
      <xdr:nvCxnSpPr>
        <xdr:cNvPr id="417" name="直線コネクタ 416"/>
        <xdr:cNvCxnSpPr/>
      </xdr:nvCxnSpPr>
      <xdr:spPr>
        <a:xfrm flipV="1">
          <a:off x="7861300" y="13495598"/>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9416</xdr:rowOff>
    </xdr:from>
    <xdr:to>
      <xdr:col>41</xdr:col>
      <xdr:colOff>50800</xdr:colOff>
      <xdr:row>79</xdr:row>
      <xdr:rowOff>23704</xdr:rowOff>
    </xdr:to>
    <xdr:cxnSp macro="">
      <xdr:nvCxnSpPr>
        <xdr:cNvPr id="420" name="直線コネクタ 419"/>
        <xdr:cNvCxnSpPr/>
      </xdr:nvCxnSpPr>
      <xdr:spPr>
        <a:xfrm>
          <a:off x="6972300" y="1355396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138773</xdr:rowOff>
    </xdr:from>
    <xdr:to>
      <xdr:col>55</xdr:col>
      <xdr:colOff>50800</xdr:colOff>
      <xdr:row>79</xdr:row>
      <xdr:rowOff>68923</xdr:rowOff>
    </xdr:to>
    <xdr:sp macro="" textlink="">
      <xdr:nvSpPr>
        <xdr:cNvPr id="430" name="楕円 429"/>
        <xdr:cNvSpPr/>
      </xdr:nvSpPr>
      <xdr:spPr>
        <a:xfrm>
          <a:off x="10426700" y="13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53700</xdr:rowOff>
    </xdr:from>
    <xdr:ext cx="469744" cy="259045"/>
    <xdr:sp macro="" textlink="">
      <xdr:nvSpPr>
        <xdr:cNvPr id="431" name="普通建設事業費 （ うち新規整備　）該当値テキスト"/>
        <xdr:cNvSpPr txBox="1"/>
      </xdr:nvSpPr>
      <xdr:spPr>
        <a:xfrm>
          <a:off x="10528300" y="1342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137173</xdr:rowOff>
    </xdr:from>
    <xdr:to>
      <xdr:col>50</xdr:col>
      <xdr:colOff>165100</xdr:colOff>
      <xdr:row>79</xdr:row>
      <xdr:rowOff>67323</xdr:rowOff>
    </xdr:to>
    <xdr:sp macro="" textlink="">
      <xdr:nvSpPr>
        <xdr:cNvPr id="432" name="楕円 431"/>
        <xdr:cNvSpPr/>
      </xdr:nvSpPr>
      <xdr:spPr>
        <a:xfrm>
          <a:off x="9588500" y="135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58450</xdr:rowOff>
    </xdr:from>
    <xdr:ext cx="469744" cy="259045"/>
    <xdr:sp macro="" textlink="">
      <xdr:nvSpPr>
        <xdr:cNvPr id="433" name="テキスト ボックス 432"/>
        <xdr:cNvSpPr txBox="1"/>
      </xdr:nvSpPr>
      <xdr:spPr>
        <a:xfrm>
          <a:off x="9404428" y="1360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71698</xdr:rowOff>
    </xdr:from>
    <xdr:to>
      <xdr:col>46</xdr:col>
      <xdr:colOff>38100</xdr:colOff>
      <xdr:row>79</xdr:row>
      <xdr:rowOff>1848</xdr:rowOff>
    </xdr:to>
    <xdr:sp macro="" textlink="">
      <xdr:nvSpPr>
        <xdr:cNvPr id="434" name="楕円 433"/>
        <xdr:cNvSpPr/>
      </xdr:nvSpPr>
      <xdr:spPr>
        <a:xfrm>
          <a:off x="8699500" y="134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164425</xdr:rowOff>
    </xdr:from>
    <xdr:ext cx="469744" cy="259045"/>
    <xdr:sp macro="" textlink="">
      <xdr:nvSpPr>
        <xdr:cNvPr id="435" name="テキスト ボックス 434"/>
        <xdr:cNvSpPr txBox="1"/>
      </xdr:nvSpPr>
      <xdr:spPr>
        <a:xfrm>
          <a:off x="8515428" y="1353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144354</xdr:rowOff>
    </xdr:from>
    <xdr:to>
      <xdr:col>41</xdr:col>
      <xdr:colOff>101600</xdr:colOff>
      <xdr:row>79</xdr:row>
      <xdr:rowOff>74504</xdr:rowOff>
    </xdr:to>
    <xdr:sp macro="" textlink="">
      <xdr:nvSpPr>
        <xdr:cNvPr id="436" name="楕円 435"/>
        <xdr:cNvSpPr/>
      </xdr:nvSpPr>
      <xdr:spPr>
        <a:xfrm>
          <a:off x="7810500" y="135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65631</xdr:rowOff>
    </xdr:from>
    <xdr:ext cx="469744" cy="259045"/>
    <xdr:sp macro="" textlink="">
      <xdr:nvSpPr>
        <xdr:cNvPr id="437" name="テキスト ボックス 436"/>
        <xdr:cNvSpPr txBox="1"/>
      </xdr:nvSpPr>
      <xdr:spPr>
        <a:xfrm>
          <a:off x="7626428" y="1361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130066</xdr:rowOff>
    </xdr:from>
    <xdr:to>
      <xdr:col>36</xdr:col>
      <xdr:colOff>165100</xdr:colOff>
      <xdr:row>79</xdr:row>
      <xdr:rowOff>60216</xdr:rowOff>
    </xdr:to>
    <xdr:sp macro="" textlink="">
      <xdr:nvSpPr>
        <xdr:cNvPr id="438" name="楕円 437"/>
        <xdr:cNvSpPr/>
      </xdr:nvSpPr>
      <xdr:spPr>
        <a:xfrm>
          <a:off x="6921500" y="135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51343</xdr:rowOff>
    </xdr:from>
    <xdr:ext cx="469744" cy="259045"/>
    <xdr:sp macro="" textlink="">
      <xdr:nvSpPr>
        <xdr:cNvPr id="439" name="テキスト ボックス 438"/>
        <xdr:cNvSpPr txBox="1"/>
      </xdr:nvSpPr>
      <xdr:spPr>
        <a:xfrm>
          <a:off x="6737428" y="1359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27032</xdr:rowOff>
    </xdr:from>
    <xdr:to>
      <xdr:col>55</xdr:col>
      <xdr:colOff>0</xdr:colOff>
      <xdr:row>98</xdr:row>
      <xdr:rowOff>56930</xdr:rowOff>
    </xdr:to>
    <xdr:cxnSp macro="">
      <xdr:nvCxnSpPr>
        <xdr:cNvPr id="470" name="直線コネクタ 469"/>
        <xdr:cNvCxnSpPr/>
      </xdr:nvCxnSpPr>
      <xdr:spPr>
        <a:xfrm>
          <a:off x="9639300" y="16829132"/>
          <a:ext cx="8382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126230</xdr:rowOff>
    </xdr:from>
    <xdr:to>
      <xdr:col>50</xdr:col>
      <xdr:colOff>114300</xdr:colOff>
      <xdr:row>98</xdr:row>
      <xdr:rowOff>27032</xdr:rowOff>
    </xdr:to>
    <xdr:cxnSp macro="">
      <xdr:nvCxnSpPr>
        <xdr:cNvPr id="473" name="直線コネクタ 472"/>
        <xdr:cNvCxnSpPr/>
      </xdr:nvCxnSpPr>
      <xdr:spPr>
        <a:xfrm>
          <a:off x="8750300" y="16756880"/>
          <a:ext cx="889000" cy="7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126230</xdr:rowOff>
    </xdr:from>
    <xdr:to>
      <xdr:col>45</xdr:col>
      <xdr:colOff>177800</xdr:colOff>
      <xdr:row>98</xdr:row>
      <xdr:rowOff>39720</xdr:rowOff>
    </xdr:to>
    <xdr:cxnSp macro="">
      <xdr:nvCxnSpPr>
        <xdr:cNvPr id="476" name="直線コネクタ 475"/>
        <xdr:cNvCxnSpPr/>
      </xdr:nvCxnSpPr>
      <xdr:spPr>
        <a:xfrm flipV="1">
          <a:off x="7861300" y="16756880"/>
          <a:ext cx="889000" cy="8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53665</xdr:rowOff>
    </xdr:from>
    <xdr:to>
      <xdr:col>41</xdr:col>
      <xdr:colOff>50800</xdr:colOff>
      <xdr:row>98</xdr:row>
      <xdr:rowOff>39720</xdr:rowOff>
    </xdr:to>
    <xdr:cxnSp macro="">
      <xdr:nvCxnSpPr>
        <xdr:cNvPr id="479" name="直線コネクタ 478"/>
        <xdr:cNvCxnSpPr/>
      </xdr:nvCxnSpPr>
      <xdr:spPr>
        <a:xfrm>
          <a:off x="6972300" y="16684315"/>
          <a:ext cx="8890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6130</xdr:rowOff>
    </xdr:from>
    <xdr:to>
      <xdr:col>55</xdr:col>
      <xdr:colOff>50800</xdr:colOff>
      <xdr:row>98</xdr:row>
      <xdr:rowOff>107730</xdr:rowOff>
    </xdr:to>
    <xdr:sp macro="" textlink="">
      <xdr:nvSpPr>
        <xdr:cNvPr id="489" name="楕円 488"/>
        <xdr:cNvSpPr/>
      </xdr:nvSpPr>
      <xdr:spPr>
        <a:xfrm>
          <a:off x="10426700" y="168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156007</xdr:rowOff>
    </xdr:from>
    <xdr:ext cx="534377" cy="259045"/>
    <xdr:sp macro="" textlink="">
      <xdr:nvSpPr>
        <xdr:cNvPr id="490" name="普通建設事業費 （ うち更新整備　）該当値テキスト"/>
        <xdr:cNvSpPr txBox="1"/>
      </xdr:nvSpPr>
      <xdr:spPr>
        <a:xfrm>
          <a:off x="10528300" y="167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147682</xdr:rowOff>
    </xdr:from>
    <xdr:to>
      <xdr:col>50</xdr:col>
      <xdr:colOff>165100</xdr:colOff>
      <xdr:row>98</xdr:row>
      <xdr:rowOff>77832</xdr:rowOff>
    </xdr:to>
    <xdr:sp macro="" textlink="">
      <xdr:nvSpPr>
        <xdr:cNvPr id="491" name="楕円 490"/>
        <xdr:cNvSpPr/>
      </xdr:nvSpPr>
      <xdr:spPr>
        <a:xfrm>
          <a:off x="9588500" y="167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68959</xdr:rowOff>
    </xdr:from>
    <xdr:ext cx="534377" cy="259045"/>
    <xdr:sp macro="" textlink="">
      <xdr:nvSpPr>
        <xdr:cNvPr id="492" name="テキスト ボックス 491"/>
        <xdr:cNvSpPr txBox="1"/>
      </xdr:nvSpPr>
      <xdr:spPr>
        <a:xfrm>
          <a:off x="9372111" y="1687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75430</xdr:rowOff>
    </xdr:from>
    <xdr:to>
      <xdr:col>46</xdr:col>
      <xdr:colOff>38100</xdr:colOff>
      <xdr:row>98</xdr:row>
      <xdr:rowOff>5580</xdr:rowOff>
    </xdr:to>
    <xdr:sp macro="" textlink="">
      <xdr:nvSpPr>
        <xdr:cNvPr id="493" name="楕円 492"/>
        <xdr:cNvSpPr/>
      </xdr:nvSpPr>
      <xdr:spPr>
        <a:xfrm>
          <a:off x="8699500" y="167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168157</xdr:rowOff>
    </xdr:from>
    <xdr:ext cx="534377" cy="259045"/>
    <xdr:sp macro="" textlink="">
      <xdr:nvSpPr>
        <xdr:cNvPr id="494" name="テキスト ボックス 493"/>
        <xdr:cNvSpPr txBox="1"/>
      </xdr:nvSpPr>
      <xdr:spPr>
        <a:xfrm>
          <a:off x="8483111" y="167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160370</xdr:rowOff>
    </xdr:from>
    <xdr:to>
      <xdr:col>41</xdr:col>
      <xdr:colOff>101600</xdr:colOff>
      <xdr:row>98</xdr:row>
      <xdr:rowOff>90520</xdr:rowOff>
    </xdr:to>
    <xdr:sp macro="" textlink="">
      <xdr:nvSpPr>
        <xdr:cNvPr id="495" name="楕円 494"/>
        <xdr:cNvSpPr/>
      </xdr:nvSpPr>
      <xdr:spPr>
        <a:xfrm>
          <a:off x="7810500" y="167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81647</xdr:rowOff>
    </xdr:from>
    <xdr:ext cx="534377" cy="259045"/>
    <xdr:sp macro="" textlink="">
      <xdr:nvSpPr>
        <xdr:cNvPr id="496" name="テキスト ボックス 495"/>
        <xdr:cNvSpPr txBox="1"/>
      </xdr:nvSpPr>
      <xdr:spPr>
        <a:xfrm>
          <a:off x="7594111" y="168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2865</xdr:rowOff>
    </xdr:from>
    <xdr:to>
      <xdr:col>36</xdr:col>
      <xdr:colOff>165100</xdr:colOff>
      <xdr:row>97</xdr:row>
      <xdr:rowOff>104465</xdr:rowOff>
    </xdr:to>
    <xdr:sp macro="" textlink="">
      <xdr:nvSpPr>
        <xdr:cNvPr id="497" name="楕円 496"/>
        <xdr:cNvSpPr/>
      </xdr:nvSpPr>
      <xdr:spPr>
        <a:xfrm>
          <a:off x="6921500" y="166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95592</xdr:rowOff>
    </xdr:from>
    <xdr:ext cx="534377" cy="259045"/>
    <xdr:sp macro="" textlink="">
      <xdr:nvSpPr>
        <xdr:cNvPr id="498" name="テキスト ボックス 497"/>
        <xdr:cNvSpPr txBox="1"/>
      </xdr:nvSpPr>
      <xdr:spPr>
        <a:xfrm>
          <a:off x="6705111" y="167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87154</xdr:rowOff>
    </xdr:from>
    <xdr:to>
      <xdr:col>85</xdr:col>
      <xdr:colOff>127000</xdr:colOff>
      <xdr:row>39</xdr:row>
      <xdr:rowOff>98682</xdr:rowOff>
    </xdr:to>
    <xdr:cxnSp macro="">
      <xdr:nvCxnSpPr>
        <xdr:cNvPr id="529" name="直線コネクタ 528"/>
        <xdr:cNvCxnSpPr/>
      </xdr:nvCxnSpPr>
      <xdr:spPr>
        <a:xfrm flipV="1">
          <a:off x="15481300" y="6773704"/>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39606</xdr:rowOff>
    </xdr:from>
    <xdr:to>
      <xdr:col>81</xdr:col>
      <xdr:colOff>50800</xdr:colOff>
      <xdr:row>39</xdr:row>
      <xdr:rowOff>98682</xdr:rowOff>
    </xdr:to>
    <xdr:cxnSp macro="">
      <xdr:nvCxnSpPr>
        <xdr:cNvPr id="532" name="直線コネクタ 531"/>
        <xdr:cNvCxnSpPr/>
      </xdr:nvCxnSpPr>
      <xdr:spPr>
        <a:xfrm>
          <a:off x="14592300" y="6726156"/>
          <a:ext cx="889000" cy="5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3291</xdr:rowOff>
    </xdr:from>
    <xdr:to>
      <xdr:col>76</xdr:col>
      <xdr:colOff>114300</xdr:colOff>
      <xdr:row>39</xdr:row>
      <xdr:rowOff>39606</xdr:rowOff>
    </xdr:to>
    <xdr:cxnSp macro="">
      <xdr:nvCxnSpPr>
        <xdr:cNvPr id="535" name="直線コネクタ 534"/>
        <xdr:cNvCxnSpPr/>
      </xdr:nvCxnSpPr>
      <xdr:spPr>
        <a:xfrm>
          <a:off x="13703300" y="6689841"/>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3291</xdr:rowOff>
    </xdr:from>
    <xdr:to>
      <xdr:col>71</xdr:col>
      <xdr:colOff>177800</xdr:colOff>
      <xdr:row>39</xdr:row>
      <xdr:rowOff>90519</xdr:rowOff>
    </xdr:to>
    <xdr:cxnSp macro="">
      <xdr:nvCxnSpPr>
        <xdr:cNvPr id="538" name="直線コネクタ 537"/>
        <xdr:cNvCxnSpPr/>
      </xdr:nvCxnSpPr>
      <xdr:spPr>
        <a:xfrm flipV="1">
          <a:off x="12814300" y="6689841"/>
          <a:ext cx="889000" cy="8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0" name="テキスト ボックス 539"/>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36354</xdr:rowOff>
    </xdr:from>
    <xdr:to>
      <xdr:col>85</xdr:col>
      <xdr:colOff>177800</xdr:colOff>
      <xdr:row>39</xdr:row>
      <xdr:rowOff>137954</xdr:rowOff>
    </xdr:to>
    <xdr:sp macro="" textlink="">
      <xdr:nvSpPr>
        <xdr:cNvPr id="548" name="楕円 547"/>
        <xdr:cNvSpPr/>
      </xdr:nvSpPr>
      <xdr:spPr>
        <a:xfrm>
          <a:off x="16268700" y="6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162848</xdr:rowOff>
    </xdr:from>
    <xdr:ext cx="378565" cy="259045"/>
    <xdr:sp macro="" textlink="">
      <xdr:nvSpPr>
        <xdr:cNvPr id="549" name="災害復旧事業費該当値テキスト"/>
        <xdr:cNvSpPr txBox="1"/>
      </xdr:nvSpPr>
      <xdr:spPr>
        <a:xfrm>
          <a:off x="16370300" y="667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47882</xdr:rowOff>
    </xdr:from>
    <xdr:to>
      <xdr:col>81</xdr:col>
      <xdr:colOff>101600</xdr:colOff>
      <xdr:row>39</xdr:row>
      <xdr:rowOff>149482</xdr:rowOff>
    </xdr:to>
    <xdr:sp macro="" textlink="">
      <xdr:nvSpPr>
        <xdr:cNvPr id="550" name="楕円 549"/>
        <xdr:cNvSpPr/>
      </xdr:nvSpPr>
      <xdr:spPr>
        <a:xfrm>
          <a:off x="15430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140609</xdr:rowOff>
    </xdr:from>
    <xdr:ext cx="249299" cy="259045"/>
    <xdr:sp macro="" textlink="">
      <xdr:nvSpPr>
        <xdr:cNvPr id="551" name="テキスト ボックス 550"/>
        <xdr:cNvSpPr txBox="1"/>
      </xdr:nvSpPr>
      <xdr:spPr>
        <a:xfrm>
          <a:off x="15356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160256</xdr:rowOff>
    </xdr:from>
    <xdr:to>
      <xdr:col>76</xdr:col>
      <xdr:colOff>165100</xdr:colOff>
      <xdr:row>39</xdr:row>
      <xdr:rowOff>90406</xdr:rowOff>
    </xdr:to>
    <xdr:sp macro="" textlink="">
      <xdr:nvSpPr>
        <xdr:cNvPr id="552" name="楕円 551"/>
        <xdr:cNvSpPr/>
      </xdr:nvSpPr>
      <xdr:spPr>
        <a:xfrm>
          <a:off x="14541500" y="66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106933</xdr:rowOff>
    </xdr:from>
    <xdr:ext cx="469744" cy="259045"/>
    <xdr:sp macro="" textlink="">
      <xdr:nvSpPr>
        <xdr:cNvPr id="553" name="テキスト ボックス 552"/>
        <xdr:cNvSpPr txBox="1"/>
      </xdr:nvSpPr>
      <xdr:spPr>
        <a:xfrm>
          <a:off x="14357428" y="64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123941</xdr:rowOff>
    </xdr:from>
    <xdr:to>
      <xdr:col>72</xdr:col>
      <xdr:colOff>38100</xdr:colOff>
      <xdr:row>39</xdr:row>
      <xdr:rowOff>54091</xdr:rowOff>
    </xdr:to>
    <xdr:sp macro="" textlink="">
      <xdr:nvSpPr>
        <xdr:cNvPr id="554" name="楕円 553"/>
        <xdr:cNvSpPr/>
      </xdr:nvSpPr>
      <xdr:spPr>
        <a:xfrm>
          <a:off x="13652500" y="66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70618</xdr:rowOff>
    </xdr:from>
    <xdr:ext cx="469744" cy="259045"/>
    <xdr:sp macro="" textlink="">
      <xdr:nvSpPr>
        <xdr:cNvPr id="555" name="テキスト ボックス 554"/>
        <xdr:cNvSpPr txBox="1"/>
      </xdr:nvSpPr>
      <xdr:spPr>
        <a:xfrm>
          <a:off x="13468428" y="641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39719</xdr:rowOff>
    </xdr:from>
    <xdr:to>
      <xdr:col>67</xdr:col>
      <xdr:colOff>101600</xdr:colOff>
      <xdr:row>39</xdr:row>
      <xdr:rowOff>141319</xdr:rowOff>
    </xdr:to>
    <xdr:sp macro="" textlink="">
      <xdr:nvSpPr>
        <xdr:cNvPr id="556" name="楕円 555"/>
        <xdr:cNvSpPr/>
      </xdr:nvSpPr>
      <xdr:spPr>
        <a:xfrm>
          <a:off x="12763500" y="67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132446</xdr:rowOff>
    </xdr:from>
    <xdr:ext cx="378565" cy="259045"/>
    <xdr:sp macro="" textlink="">
      <xdr:nvSpPr>
        <xdr:cNvPr id="557" name="テキスト ボックス 556"/>
        <xdr:cNvSpPr txBox="1"/>
      </xdr:nvSpPr>
      <xdr:spPr>
        <a:xfrm>
          <a:off x="12625017" y="6818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98374</xdr:rowOff>
    </xdr:from>
    <xdr:to>
      <xdr:col>85</xdr:col>
      <xdr:colOff>127000</xdr:colOff>
      <xdr:row>76</xdr:row>
      <xdr:rowOff>106045</xdr:rowOff>
    </xdr:to>
    <xdr:cxnSp macro="">
      <xdr:nvCxnSpPr>
        <xdr:cNvPr id="635" name="直線コネクタ 634"/>
        <xdr:cNvCxnSpPr/>
      </xdr:nvCxnSpPr>
      <xdr:spPr>
        <a:xfrm flipV="1">
          <a:off x="15481300" y="13128574"/>
          <a:ext cx="8382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82029</xdr:rowOff>
    </xdr:from>
    <xdr:to>
      <xdr:col>81</xdr:col>
      <xdr:colOff>50800</xdr:colOff>
      <xdr:row>76</xdr:row>
      <xdr:rowOff>106045</xdr:rowOff>
    </xdr:to>
    <xdr:cxnSp macro="">
      <xdr:nvCxnSpPr>
        <xdr:cNvPr id="638" name="直線コネクタ 637"/>
        <xdr:cNvCxnSpPr/>
      </xdr:nvCxnSpPr>
      <xdr:spPr>
        <a:xfrm>
          <a:off x="14592300" y="13112229"/>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69990</xdr:rowOff>
    </xdr:from>
    <xdr:to>
      <xdr:col>76</xdr:col>
      <xdr:colOff>114300</xdr:colOff>
      <xdr:row>76</xdr:row>
      <xdr:rowOff>82029</xdr:rowOff>
    </xdr:to>
    <xdr:cxnSp macro="">
      <xdr:nvCxnSpPr>
        <xdr:cNvPr id="641" name="直線コネクタ 640"/>
        <xdr:cNvCxnSpPr/>
      </xdr:nvCxnSpPr>
      <xdr:spPr>
        <a:xfrm>
          <a:off x="13703300" y="1310019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69990</xdr:rowOff>
    </xdr:from>
    <xdr:to>
      <xdr:col>71</xdr:col>
      <xdr:colOff>177800</xdr:colOff>
      <xdr:row>76</xdr:row>
      <xdr:rowOff>110756</xdr:rowOff>
    </xdr:to>
    <xdr:cxnSp macro="">
      <xdr:nvCxnSpPr>
        <xdr:cNvPr id="644" name="直線コネクタ 643"/>
        <xdr:cNvCxnSpPr/>
      </xdr:nvCxnSpPr>
      <xdr:spPr>
        <a:xfrm flipV="1">
          <a:off x="12814300" y="13100190"/>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47574</xdr:rowOff>
    </xdr:from>
    <xdr:to>
      <xdr:col>85</xdr:col>
      <xdr:colOff>177800</xdr:colOff>
      <xdr:row>76</xdr:row>
      <xdr:rowOff>149174</xdr:rowOff>
    </xdr:to>
    <xdr:sp macro="" textlink="">
      <xdr:nvSpPr>
        <xdr:cNvPr id="654" name="楕円 653"/>
        <xdr:cNvSpPr/>
      </xdr:nvSpPr>
      <xdr:spPr>
        <a:xfrm>
          <a:off x="16268700" y="130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70451</xdr:rowOff>
    </xdr:from>
    <xdr:ext cx="534377" cy="259045"/>
    <xdr:sp macro="" textlink="">
      <xdr:nvSpPr>
        <xdr:cNvPr id="655" name="公債費該当値テキスト"/>
        <xdr:cNvSpPr txBox="1"/>
      </xdr:nvSpPr>
      <xdr:spPr>
        <a:xfrm>
          <a:off x="16370300" y="129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55245</xdr:rowOff>
    </xdr:from>
    <xdr:to>
      <xdr:col>81</xdr:col>
      <xdr:colOff>101600</xdr:colOff>
      <xdr:row>76</xdr:row>
      <xdr:rowOff>156845</xdr:rowOff>
    </xdr:to>
    <xdr:sp macro="" textlink="">
      <xdr:nvSpPr>
        <xdr:cNvPr id="656" name="楕円 655"/>
        <xdr:cNvSpPr/>
      </xdr:nvSpPr>
      <xdr:spPr>
        <a:xfrm>
          <a:off x="15430500" y="13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147972</xdr:rowOff>
    </xdr:from>
    <xdr:ext cx="534377" cy="259045"/>
    <xdr:sp macro="" textlink="">
      <xdr:nvSpPr>
        <xdr:cNvPr id="657" name="テキスト ボックス 656"/>
        <xdr:cNvSpPr txBox="1"/>
      </xdr:nvSpPr>
      <xdr:spPr>
        <a:xfrm>
          <a:off x="15214111" y="131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31229</xdr:rowOff>
    </xdr:from>
    <xdr:to>
      <xdr:col>76</xdr:col>
      <xdr:colOff>165100</xdr:colOff>
      <xdr:row>76</xdr:row>
      <xdr:rowOff>132829</xdr:rowOff>
    </xdr:to>
    <xdr:sp macro="" textlink="">
      <xdr:nvSpPr>
        <xdr:cNvPr id="658" name="楕円 657"/>
        <xdr:cNvSpPr/>
      </xdr:nvSpPr>
      <xdr:spPr>
        <a:xfrm>
          <a:off x="14541500" y="130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149356</xdr:rowOff>
    </xdr:from>
    <xdr:ext cx="534377" cy="259045"/>
    <xdr:sp macro="" textlink="">
      <xdr:nvSpPr>
        <xdr:cNvPr id="659" name="テキスト ボックス 658"/>
        <xdr:cNvSpPr txBox="1"/>
      </xdr:nvSpPr>
      <xdr:spPr>
        <a:xfrm>
          <a:off x="14325111" y="128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19190</xdr:rowOff>
    </xdr:from>
    <xdr:to>
      <xdr:col>72</xdr:col>
      <xdr:colOff>38100</xdr:colOff>
      <xdr:row>76</xdr:row>
      <xdr:rowOff>120790</xdr:rowOff>
    </xdr:to>
    <xdr:sp macro="" textlink="">
      <xdr:nvSpPr>
        <xdr:cNvPr id="660" name="楕円 659"/>
        <xdr:cNvSpPr/>
      </xdr:nvSpPr>
      <xdr:spPr>
        <a:xfrm>
          <a:off x="13652500" y="130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137317</xdr:rowOff>
    </xdr:from>
    <xdr:ext cx="534377" cy="259045"/>
    <xdr:sp macro="" textlink="">
      <xdr:nvSpPr>
        <xdr:cNvPr id="661" name="テキスト ボックス 660"/>
        <xdr:cNvSpPr txBox="1"/>
      </xdr:nvSpPr>
      <xdr:spPr>
        <a:xfrm>
          <a:off x="13436111" y="128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59956</xdr:rowOff>
    </xdr:from>
    <xdr:to>
      <xdr:col>67</xdr:col>
      <xdr:colOff>101600</xdr:colOff>
      <xdr:row>76</xdr:row>
      <xdr:rowOff>161556</xdr:rowOff>
    </xdr:to>
    <xdr:sp macro="" textlink="">
      <xdr:nvSpPr>
        <xdr:cNvPr id="662" name="楕円 661"/>
        <xdr:cNvSpPr/>
      </xdr:nvSpPr>
      <xdr:spPr>
        <a:xfrm>
          <a:off x="12763500" y="13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152683</xdr:rowOff>
    </xdr:from>
    <xdr:ext cx="534377" cy="259045"/>
    <xdr:sp macro="" textlink="">
      <xdr:nvSpPr>
        <xdr:cNvPr id="663" name="テキスト ボックス 662"/>
        <xdr:cNvSpPr txBox="1"/>
      </xdr:nvSpPr>
      <xdr:spPr>
        <a:xfrm>
          <a:off x="12547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77619</xdr:rowOff>
    </xdr:from>
    <xdr:to>
      <xdr:col>85</xdr:col>
      <xdr:colOff>127000</xdr:colOff>
      <xdr:row>99</xdr:row>
      <xdr:rowOff>25172</xdr:rowOff>
    </xdr:to>
    <xdr:cxnSp macro="">
      <xdr:nvCxnSpPr>
        <xdr:cNvPr id="694" name="直線コネクタ 693"/>
        <xdr:cNvCxnSpPr/>
      </xdr:nvCxnSpPr>
      <xdr:spPr>
        <a:xfrm flipV="1">
          <a:off x="15481300" y="16879719"/>
          <a:ext cx="838200" cy="1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147391</xdr:rowOff>
    </xdr:from>
    <xdr:to>
      <xdr:col>81</xdr:col>
      <xdr:colOff>50800</xdr:colOff>
      <xdr:row>99</xdr:row>
      <xdr:rowOff>25172</xdr:rowOff>
    </xdr:to>
    <xdr:cxnSp macro="">
      <xdr:nvCxnSpPr>
        <xdr:cNvPr id="697" name="直線コネクタ 696"/>
        <xdr:cNvCxnSpPr/>
      </xdr:nvCxnSpPr>
      <xdr:spPr>
        <a:xfrm>
          <a:off x="14592300" y="16949491"/>
          <a:ext cx="889000" cy="4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116334</xdr:rowOff>
    </xdr:from>
    <xdr:to>
      <xdr:col>76</xdr:col>
      <xdr:colOff>114300</xdr:colOff>
      <xdr:row>98</xdr:row>
      <xdr:rowOff>147391</xdr:rowOff>
    </xdr:to>
    <xdr:cxnSp macro="">
      <xdr:nvCxnSpPr>
        <xdr:cNvPr id="700" name="直線コネクタ 699"/>
        <xdr:cNvCxnSpPr/>
      </xdr:nvCxnSpPr>
      <xdr:spPr>
        <a:xfrm>
          <a:off x="13703300" y="1691843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108790</xdr:rowOff>
    </xdr:from>
    <xdr:to>
      <xdr:col>71</xdr:col>
      <xdr:colOff>177800</xdr:colOff>
      <xdr:row>98</xdr:row>
      <xdr:rowOff>116334</xdr:rowOff>
    </xdr:to>
    <xdr:cxnSp macro="">
      <xdr:nvCxnSpPr>
        <xdr:cNvPr id="703" name="直線コネクタ 702"/>
        <xdr:cNvCxnSpPr/>
      </xdr:nvCxnSpPr>
      <xdr:spPr>
        <a:xfrm>
          <a:off x="12814300" y="1691089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26819</xdr:rowOff>
    </xdr:from>
    <xdr:to>
      <xdr:col>85</xdr:col>
      <xdr:colOff>177800</xdr:colOff>
      <xdr:row>98</xdr:row>
      <xdr:rowOff>128419</xdr:rowOff>
    </xdr:to>
    <xdr:sp macro="" textlink="">
      <xdr:nvSpPr>
        <xdr:cNvPr id="713" name="楕円 712"/>
        <xdr:cNvSpPr/>
      </xdr:nvSpPr>
      <xdr:spPr>
        <a:xfrm>
          <a:off x="16268700" y="168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5246</xdr:rowOff>
    </xdr:from>
    <xdr:ext cx="534377" cy="259045"/>
    <xdr:sp macro="" textlink="">
      <xdr:nvSpPr>
        <xdr:cNvPr id="714" name="積立金該当値テキスト"/>
        <xdr:cNvSpPr txBox="1"/>
      </xdr:nvSpPr>
      <xdr:spPr>
        <a:xfrm>
          <a:off x="16370300" y="16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145822</xdr:rowOff>
    </xdr:from>
    <xdr:to>
      <xdr:col>81</xdr:col>
      <xdr:colOff>101600</xdr:colOff>
      <xdr:row>99</xdr:row>
      <xdr:rowOff>75972</xdr:rowOff>
    </xdr:to>
    <xdr:sp macro="" textlink="">
      <xdr:nvSpPr>
        <xdr:cNvPr id="715" name="楕円 714"/>
        <xdr:cNvSpPr/>
      </xdr:nvSpPr>
      <xdr:spPr>
        <a:xfrm>
          <a:off x="15430500" y="169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67099</xdr:rowOff>
    </xdr:from>
    <xdr:ext cx="469744" cy="259045"/>
    <xdr:sp macro="" textlink="">
      <xdr:nvSpPr>
        <xdr:cNvPr id="716" name="テキスト ボックス 715"/>
        <xdr:cNvSpPr txBox="1"/>
      </xdr:nvSpPr>
      <xdr:spPr>
        <a:xfrm>
          <a:off x="15246428" y="1704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96591</xdr:rowOff>
    </xdr:from>
    <xdr:to>
      <xdr:col>76</xdr:col>
      <xdr:colOff>165100</xdr:colOff>
      <xdr:row>99</xdr:row>
      <xdr:rowOff>26741</xdr:rowOff>
    </xdr:to>
    <xdr:sp macro="" textlink="">
      <xdr:nvSpPr>
        <xdr:cNvPr id="717" name="楕円 716"/>
        <xdr:cNvSpPr/>
      </xdr:nvSpPr>
      <xdr:spPr>
        <a:xfrm>
          <a:off x="14541500" y="168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17868</xdr:rowOff>
    </xdr:from>
    <xdr:ext cx="469744" cy="259045"/>
    <xdr:sp macro="" textlink="">
      <xdr:nvSpPr>
        <xdr:cNvPr id="718" name="テキスト ボックス 717"/>
        <xdr:cNvSpPr txBox="1"/>
      </xdr:nvSpPr>
      <xdr:spPr>
        <a:xfrm>
          <a:off x="14357428" y="1699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65534</xdr:rowOff>
    </xdr:from>
    <xdr:to>
      <xdr:col>72</xdr:col>
      <xdr:colOff>38100</xdr:colOff>
      <xdr:row>98</xdr:row>
      <xdr:rowOff>167134</xdr:rowOff>
    </xdr:to>
    <xdr:sp macro="" textlink="">
      <xdr:nvSpPr>
        <xdr:cNvPr id="719" name="楕円 718"/>
        <xdr:cNvSpPr/>
      </xdr:nvSpPr>
      <xdr:spPr>
        <a:xfrm>
          <a:off x="13652500" y="168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158261</xdr:rowOff>
    </xdr:from>
    <xdr:ext cx="469744" cy="259045"/>
    <xdr:sp macro="" textlink="">
      <xdr:nvSpPr>
        <xdr:cNvPr id="720" name="テキスト ボックス 719"/>
        <xdr:cNvSpPr txBox="1"/>
      </xdr:nvSpPr>
      <xdr:spPr>
        <a:xfrm>
          <a:off x="13468428" y="1696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57990</xdr:rowOff>
    </xdr:from>
    <xdr:to>
      <xdr:col>67</xdr:col>
      <xdr:colOff>101600</xdr:colOff>
      <xdr:row>98</xdr:row>
      <xdr:rowOff>159590</xdr:rowOff>
    </xdr:to>
    <xdr:sp macro="" textlink="">
      <xdr:nvSpPr>
        <xdr:cNvPr id="721" name="楕円 720"/>
        <xdr:cNvSpPr/>
      </xdr:nvSpPr>
      <xdr:spPr>
        <a:xfrm>
          <a:off x="12763500" y="168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150717</xdr:rowOff>
    </xdr:from>
    <xdr:ext cx="469744" cy="259045"/>
    <xdr:sp macro="" textlink="">
      <xdr:nvSpPr>
        <xdr:cNvPr id="722" name="テキスト ボックス 721"/>
        <xdr:cNvSpPr txBox="1"/>
      </xdr:nvSpPr>
      <xdr:spPr>
        <a:xfrm>
          <a:off x="12579428" y="169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166218</xdr:rowOff>
    </xdr:from>
    <xdr:to>
      <xdr:col>116</xdr:col>
      <xdr:colOff>63500</xdr:colOff>
      <xdr:row>38</xdr:row>
      <xdr:rowOff>169799</xdr:rowOff>
    </xdr:to>
    <xdr:cxnSp macro="">
      <xdr:nvCxnSpPr>
        <xdr:cNvPr id="751" name="直線コネクタ 750"/>
        <xdr:cNvCxnSpPr/>
      </xdr:nvCxnSpPr>
      <xdr:spPr>
        <a:xfrm>
          <a:off x="21323300" y="6681318"/>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164008</xdr:rowOff>
    </xdr:from>
    <xdr:to>
      <xdr:col>111</xdr:col>
      <xdr:colOff>177800</xdr:colOff>
      <xdr:row>38</xdr:row>
      <xdr:rowOff>166218</xdr:rowOff>
    </xdr:to>
    <xdr:cxnSp macro="">
      <xdr:nvCxnSpPr>
        <xdr:cNvPr id="754" name="直線コネクタ 753"/>
        <xdr:cNvCxnSpPr/>
      </xdr:nvCxnSpPr>
      <xdr:spPr>
        <a:xfrm>
          <a:off x="20434300" y="667910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164008</xdr:rowOff>
    </xdr:from>
    <xdr:to>
      <xdr:col>107</xdr:col>
      <xdr:colOff>50800</xdr:colOff>
      <xdr:row>38</xdr:row>
      <xdr:rowOff>169342</xdr:rowOff>
    </xdr:to>
    <xdr:cxnSp macro="">
      <xdr:nvCxnSpPr>
        <xdr:cNvPr id="757" name="直線コネクタ 756"/>
        <xdr:cNvCxnSpPr/>
      </xdr:nvCxnSpPr>
      <xdr:spPr>
        <a:xfrm flipV="1">
          <a:off x="19545300" y="667910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169342</xdr:rowOff>
    </xdr:from>
    <xdr:to>
      <xdr:col>102</xdr:col>
      <xdr:colOff>114300</xdr:colOff>
      <xdr:row>39</xdr:row>
      <xdr:rowOff>12827</xdr:rowOff>
    </xdr:to>
    <xdr:cxnSp macro="">
      <xdr:nvCxnSpPr>
        <xdr:cNvPr id="760" name="直線コネクタ 759"/>
        <xdr:cNvCxnSpPr/>
      </xdr:nvCxnSpPr>
      <xdr:spPr>
        <a:xfrm flipV="1">
          <a:off x="18656300" y="6684442"/>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70" name="楕円 769"/>
        <xdr:cNvSpPr/>
      </xdr:nvSpPr>
      <xdr:spPr>
        <a:xfrm>
          <a:off x="221107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378565" cy="259045"/>
    <xdr:sp macro="" textlink="">
      <xdr:nvSpPr>
        <xdr:cNvPr id="771" name="投資及び出資金該当値テキスト"/>
        <xdr:cNvSpPr txBox="1"/>
      </xdr:nvSpPr>
      <xdr:spPr>
        <a:xfrm>
          <a:off x="22212300"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115418</xdr:rowOff>
    </xdr:from>
    <xdr:to>
      <xdr:col>112</xdr:col>
      <xdr:colOff>38100</xdr:colOff>
      <xdr:row>39</xdr:row>
      <xdr:rowOff>45568</xdr:rowOff>
    </xdr:to>
    <xdr:sp macro="" textlink="">
      <xdr:nvSpPr>
        <xdr:cNvPr id="772" name="楕円 771"/>
        <xdr:cNvSpPr/>
      </xdr:nvSpPr>
      <xdr:spPr>
        <a:xfrm>
          <a:off x="21272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36695</xdr:rowOff>
    </xdr:from>
    <xdr:ext cx="378565" cy="259045"/>
    <xdr:sp macro="" textlink="">
      <xdr:nvSpPr>
        <xdr:cNvPr id="773" name="テキスト ボックス 772"/>
        <xdr:cNvSpPr txBox="1"/>
      </xdr:nvSpPr>
      <xdr:spPr>
        <a:xfrm>
          <a:off x="21134017" y="672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113208</xdr:rowOff>
    </xdr:from>
    <xdr:to>
      <xdr:col>107</xdr:col>
      <xdr:colOff>101600</xdr:colOff>
      <xdr:row>39</xdr:row>
      <xdr:rowOff>43358</xdr:rowOff>
    </xdr:to>
    <xdr:sp macro="" textlink="">
      <xdr:nvSpPr>
        <xdr:cNvPr id="774" name="楕円 773"/>
        <xdr:cNvSpPr/>
      </xdr:nvSpPr>
      <xdr:spPr>
        <a:xfrm>
          <a:off x="20383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34485</xdr:rowOff>
    </xdr:from>
    <xdr:ext cx="378565" cy="259045"/>
    <xdr:sp macro="" textlink="">
      <xdr:nvSpPr>
        <xdr:cNvPr id="775" name="テキスト ボックス 774"/>
        <xdr:cNvSpPr txBox="1"/>
      </xdr:nvSpPr>
      <xdr:spPr>
        <a:xfrm>
          <a:off x="20245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118542</xdr:rowOff>
    </xdr:from>
    <xdr:to>
      <xdr:col>102</xdr:col>
      <xdr:colOff>165100</xdr:colOff>
      <xdr:row>39</xdr:row>
      <xdr:rowOff>48692</xdr:rowOff>
    </xdr:to>
    <xdr:sp macro="" textlink="">
      <xdr:nvSpPr>
        <xdr:cNvPr id="776" name="楕円 775"/>
        <xdr:cNvSpPr/>
      </xdr:nvSpPr>
      <xdr:spPr>
        <a:xfrm>
          <a:off x="19494500" y="66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39819</xdr:rowOff>
    </xdr:from>
    <xdr:ext cx="378565" cy="259045"/>
    <xdr:sp macro="" textlink="">
      <xdr:nvSpPr>
        <xdr:cNvPr id="777" name="テキスト ボックス 776"/>
        <xdr:cNvSpPr txBox="1"/>
      </xdr:nvSpPr>
      <xdr:spPr>
        <a:xfrm>
          <a:off x="19356017" y="672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133477</xdr:rowOff>
    </xdr:from>
    <xdr:to>
      <xdr:col>98</xdr:col>
      <xdr:colOff>38100</xdr:colOff>
      <xdr:row>39</xdr:row>
      <xdr:rowOff>63627</xdr:rowOff>
    </xdr:to>
    <xdr:sp macro="" textlink="">
      <xdr:nvSpPr>
        <xdr:cNvPr id="778" name="楕円 777"/>
        <xdr:cNvSpPr/>
      </xdr:nvSpPr>
      <xdr:spPr>
        <a:xfrm>
          <a:off x="18605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54754</xdr:rowOff>
    </xdr:from>
    <xdr:ext cx="378565" cy="259045"/>
    <xdr:sp macro="" textlink="">
      <xdr:nvSpPr>
        <xdr:cNvPr id="779" name="テキスト ボックス 778"/>
        <xdr:cNvSpPr txBox="1"/>
      </xdr:nvSpPr>
      <xdr:spPr>
        <a:xfrm>
          <a:off x="18467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131051</xdr:rowOff>
    </xdr:from>
    <xdr:to>
      <xdr:col>116</xdr:col>
      <xdr:colOff>63500</xdr:colOff>
      <xdr:row>58</xdr:row>
      <xdr:rowOff>157645</xdr:rowOff>
    </xdr:to>
    <xdr:cxnSp macro="">
      <xdr:nvCxnSpPr>
        <xdr:cNvPr id="808" name="直線コネクタ 807"/>
        <xdr:cNvCxnSpPr/>
      </xdr:nvCxnSpPr>
      <xdr:spPr>
        <a:xfrm flipV="1">
          <a:off x="21323300" y="10075151"/>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157645</xdr:rowOff>
    </xdr:from>
    <xdr:to>
      <xdr:col>111</xdr:col>
      <xdr:colOff>177800</xdr:colOff>
      <xdr:row>59</xdr:row>
      <xdr:rowOff>12674</xdr:rowOff>
    </xdr:to>
    <xdr:cxnSp macro="">
      <xdr:nvCxnSpPr>
        <xdr:cNvPr id="811" name="直線コネクタ 810"/>
        <xdr:cNvCxnSpPr/>
      </xdr:nvCxnSpPr>
      <xdr:spPr>
        <a:xfrm flipV="1">
          <a:off x="20434300" y="10101745"/>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12598</xdr:rowOff>
    </xdr:from>
    <xdr:to>
      <xdr:col>107</xdr:col>
      <xdr:colOff>50800</xdr:colOff>
      <xdr:row>59</xdr:row>
      <xdr:rowOff>12674</xdr:rowOff>
    </xdr:to>
    <xdr:cxnSp macro="">
      <xdr:nvCxnSpPr>
        <xdr:cNvPr id="814" name="直線コネクタ 813"/>
        <xdr:cNvCxnSpPr/>
      </xdr:nvCxnSpPr>
      <xdr:spPr>
        <a:xfrm>
          <a:off x="19545300" y="1012814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12598</xdr:rowOff>
    </xdr:from>
    <xdr:to>
      <xdr:col>102</xdr:col>
      <xdr:colOff>114300</xdr:colOff>
      <xdr:row>59</xdr:row>
      <xdr:rowOff>12636</xdr:rowOff>
    </xdr:to>
    <xdr:cxnSp macro="">
      <xdr:nvCxnSpPr>
        <xdr:cNvPr id="817" name="直線コネクタ 816"/>
        <xdr:cNvCxnSpPr/>
      </xdr:nvCxnSpPr>
      <xdr:spPr>
        <a:xfrm flipV="1">
          <a:off x="18656300" y="1012814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80251</xdr:rowOff>
    </xdr:from>
    <xdr:to>
      <xdr:col>116</xdr:col>
      <xdr:colOff>114300</xdr:colOff>
      <xdr:row>59</xdr:row>
      <xdr:rowOff>10401</xdr:rowOff>
    </xdr:to>
    <xdr:sp macro="" textlink="">
      <xdr:nvSpPr>
        <xdr:cNvPr id="827" name="楕円 826"/>
        <xdr:cNvSpPr/>
      </xdr:nvSpPr>
      <xdr:spPr>
        <a:xfrm>
          <a:off x="22110700" y="100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8" name="貸付金該当値テキスト"/>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106845</xdr:rowOff>
    </xdr:from>
    <xdr:to>
      <xdr:col>112</xdr:col>
      <xdr:colOff>38100</xdr:colOff>
      <xdr:row>59</xdr:row>
      <xdr:rowOff>36995</xdr:rowOff>
    </xdr:to>
    <xdr:sp macro="" textlink="">
      <xdr:nvSpPr>
        <xdr:cNvPr id="829" name="楕円 828"/>
        <xdr:cNvSpPr/>
      </xdr:nvSpPr>
      <xdr:spPr>
        <a:xfrm>
          <a:off x="21272500" y="100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28122</xdr:rowOff>
    </xdr:from>
    <xdr:ext cx="469744" cy="259045"/>
    <xdr:sp macro="" textlink="">
      <xdr:nvSpPr>
        <xdr:cNvPr id="830" name="テキスト ボックス 829"/>
        <xdr:cNvSpPr txBox="1"/>
      </xdr:nvSpPr>
      <xdr:spPr>
        <a:xfrm>
          <a:off x="21088428" y="1014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133324</xdr:rowOff>
    </xdr:from>
    <xdr:to>
      <xdr:col>107</xdr:col>
      <xdr:colOff>101600</xdr:colOff>
      <xdr:row>59</xdr:row>
      <xdr:rowOff>63474</xdr:rowOff>
    </xdr:to>
    <xdr:sp macro="" textlink="">
      <xdr:nvSpPr>
        <xdr:cNvPr id="831" name="楕円 830"/>
        <xdr:cNvSpPr/>
      </xdr:nvSpPr>
      <xdr:spPr>
        <a:xfrm>
          <a:off x="203835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54601</xdr:rowOff>
    </xdr:from>
    <xdr:ext cx="378565" cy="259045"/>
    <xdr:sp macro="" textlink="">
      <xdr:nvSpPr>
        <xdr:cNvPr id="832" name="テキスト ボックス 831"/>
        <xdr:cNvSpPr txBox="1"/>
      </xdr:nvSpPr>
      <xdr:spPr>
        <a:xfrm>
          <a:off x="20245017" y="1017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133248</xdr:rowOff>
    </xdr:from>
    <xdr:to>
      <xdr:col>102</xdr:col>
      <xdr:colOff>165100</xdr:colOff>
      <xdr:row>59</xdr:row>
      <xdr:rowOff>63398</xdr:rowOff>
    </xdr:to>
    <xdr:sp macro="" textlink="">
      <xdr:nvSpPr>
        <xdr:cNvPr id="833" name="楕円 832"/>
        <xdr:cNvSpPr/>
      </xdr:nvSpPr>
      <xdr:spPr>
        <a:xfrm>
          <a:off x="194945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54525</xdr:rowOff>
    </xdr:from>
    <xdr:ext cx="378565" cy="259045"/>
    <xdr:sp macro="" textlink="">
      <xdr:nvSpPr>
        <xdr:cNvPr id="834" name="テキスト ボックス 833"/>
        <xdr:cNvSpPr txBox="1"/>
      </xdr:nvSpPr>
      <xdr:spPr>
        <a:xfrm>
          <a:off x="19356017" y="1017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133286</xdr:rowOff>
    </xdr:from>
    <xdr:to>
      <xdr:col>98</xdr:col>
      <xdr:colOff>38100</xdr:colOff>
      <xdr:row>59</xdr:row>
      <xdr:rowOff>63436</xdr:rowOff>
    </xdr:to>
    <xdr:sp macro="" textlink="">
      <xdr:nvSpPr>
        <xdr:cNvPr id="835" name="楕円 834"/>
        <xdr:cNvSpPr/>
      </xdr:nvSpPr>
      <xdr:spPr>
        <a:xfrm>
          <a:off x="18605500" y="100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54563</xdr:rowOff>
    </xdr:from>
    <xdr:ext cx="378565" cy="259045"/>
    <xdr:sp macro="" textlink="">
      <xdr:nvSpPr>
        <xdr:cNvPr id="836" name="テキスト ボックス 835"/>
        <xdr:cNvSpPr txBox="1"/>
      </xdr:nvSpPr>
      <xdr:spPr>
        <a:xfrm>
          <a:off x="18467017" y="10170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107108</xdr:rowOff>
    </xdr:from>
    <xdr:to>
      <xdr:col>116</xdr:col>
      <xdr:colOff>63500</xdr:colOff>
      <xdr:row>76</xdr:row>
      <xdr:rowOff>123992</xdr:rowOff>
    </xdr:to>
    <xdr:cxnSp macro="">
      <xdr:nvCxnSpPr>
        <xdr:cNvPr id="868" name="直線コネクタ 867"/>
        <xdr:cNvCxnSpPr/>
      </xdr:nvCxnSpPr>
      <xdr:spPr>
        <a:xfrm flipV="1">
          <a:off x="21323300" y="13137308"/>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123992</xdr:rowOff>
    </xdr:from>
    <xdr:to>
      <xdr:col>111</xdr:col>
      <xdr:colOff>177800</xdr:colOff>
      <xdr:row>76</xdr:row>
      <xdr:rowOff>157302</xdr:rowOff>
    </xdr:to>
    <xdr:cxnSp macro="">
      <xdr:nvCxnSpPr>
        <xdr:cNvPr id="871" name="直線コネクタ 870"/>
        <xdr:cNvCxnSpPr/>
      </xdr:nvCxnSpPr>
      <xdr:spPr>
        <a:xfrm flipV="1">
          <a:off x="20434300" y="13154192"/>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125788</xdr:rowOff>
    </xdr:from>
    <xdr:to>
      <xdr:col>107</xdr:col>
      <xdr:colOff>50800</xdr:colOff>
      <xdr:row>76</xdr:row>
      <xdr:rowOff>157302</xdr:rowOff>
    </xdr:to>
    <xdr:cxnSp macro="">
      <xdr:nvCxnSpPr>
        <xdr:cNvPr id="874" name="直線コネクタ 873"/>
        <xdr:cNvCxnSpPr/>
      </xdr:nvCxnSpPr>
      <xdr:spPr>
        <a:xfrm>
          <a:off x="19545300" y="13155988"/>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125788</xdr:rowOff>
    </xdr:from>
    <xdr:to>
      <xdr:col>102</xdr:col>
      <xdr:colOff>114300</xdr:colOff>
      <xdr:row>77</xdr:row>
      <xdr:rowOff>99009</xdr:rowOff>
    </xdr:to>
    <xdr:cxnSp macro="">
      <xdr:nvCxnSpPr>
        <xdr:cNvPr id="877" name="直線コネクタ 876"/>
        <xdr:cNvCxnSpPr/>
      </xdr:nvCxnSpPr>
      <xdr:spPr>
        <a:xfrm flipV="1">
          <a:off x="18656300" y="13155988"/>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56308</xdr:rowOff>
    </xdr:from>
    <xdr:to>
      <xdr:col>116</xdr:col>
      <xdr:colOff>114300</xdr:colOff>
      <xdr:row>76</xdr:row>
      <xdr:rowOff>157908</xdr:rowOff>
    </xdr:to>
    <xdr:sp macro="" textlink="">
      <xdr:nvSpPr>
        <xdr:cNvPr id="887" name="楕円 886"/>
        <xdr:cNvSpPr/>
      </xdr:nvSpPr>
      <xdr:spPr>
        <a:xfrm>
          <a:off x="22110700" y="130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34735</xdr:rowOff>
    </xdr:from>
    <xdr:ext cx="534377" cy="259045"/>
    <xdr:sp macro="" textlink="">
      <xdr:nvSpPr>
        <xdr:cNvPr id="888" name="繰出金該当値テキスト"/>
        <xdr:cNvSpPr txBox="1"/>
      </xdr:nvSpPr>
      <xdr:spPr>
        <a:xfrm>
          <a:off x="22212300" y="130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73192</xdr:rowOff>
    </xdr:from>
    <xdr:to>
      <xdr:col>112</xdr:col>
      <xdr:colOff>38100</xdr:colOff>
      <xdr:row>77</xdr:row>
      <xdr:rowOff>3342</xdr:rowOff>
    </xdr:to>
    <xdr:sp macro="" textlink="">
      <xdr:nvSpPr>
        <xdr:cNvPr id="889" name="楕円 888"/>
        <xdr:cNvSpPr/>
      </xdr:nvSpPr>
      <xdr:spPr>
        <a:xfrm>
          <a:off x="21272500" y="1310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19869</xdr:rowOff>
    </xdr:from>
    <xdr:ext cx="534377" cy="259045"/>
    <xdr:sp macro="" textlink="">
      <xdr:nvSpPr>
        <xdr:cNvPr id="890" name="テキスト ボックス 889"/>
        <xdr:cNvSpPr txBox="1"/>
      </xdr:nvSpPr>
      <xdr:spPr>
        <a:xfrm>
          <a:off x="21056111" y="1287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106502</xdr:rowOff>
    </xdr:from>
    <xdr:to>
      <xdr:col>107</xdr:col>
      <xdr:colOff>101600</xdr:colOff>
      <xdr:row>77</xdr:row>
      <xdr:rowOff>36652</xdr:rowOff>
    </xdr:to>
    <xdr:sp macro="" textlink="">
      <xdr:nvSpPr>
        <xdr:cNvPr id="891" name="楕円 890"/>
        <xdr:cNvSpPr/>
      </xdr:nvSpPr>
      <xdr:spPr>
        <a:xfrm>
          <a:off x="20383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27779</xdr:rowOff>
    </xdr:from>
    <xdr:ext cx="534377" cy="259045"/>
    <xdr:sp macro="" textlink="">
      <xdr:nvSpPr>
        <xdr:cNvPr id="892" name="テキスト ボックス 891"/>
        <xdr:cNvSpPr txBox="1"/>
      </xdr:nvSpPr>
      <xdr:spPr>
        <a:xfrm>
          <a:off x="20167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74988</xdr:rowOff>
    </xdr:from>
    <xdr:to>
      <xdr:col>102</xdr:col>
      <xdr:colOff>165100</xdr:colOff>
      <xdr:row>77</xdr:row>
      <xdr:rowOff>5138</xdr:rowOff>
    </xdr:to>
    <xdr:sp macro="" textlink="">
      <xdr:nvSpPr>
        <xdr:cNvPr id="893" name="楕円 892"/>
        <xdr:cNvSpPr/>
      </xdr:nvSpPr>
      <xdr:spPr>
        <a:xfrm>
          <a:off x="19494500" y="131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167715</xdr:rowOff>
    </xdr:from>
    <xdr:ext cx="534377" cy="259045"/>
    <xdr:sp macro="" textlink="">
      <xdr:nvSpPr>
        <xdr:cNvPr id="894" name="テキスト ボックス 893"/>
        <xdr:cNvSpPr txBox="1"/>
      </xdr:nvSpPr>
      <xdr:spPr>
        <a:xfrm>
          <a:off x="19278111" y="131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48209</xdr:rowOff>
    </xdr:from>
    <xdr:to>
      <xdr:col>98</xdr:col>
      <xdr:colOff>38100</xdr:colOff>
      <xdr:row>77</xdr:row>
      <xdr:rowOff>149809</xdr:rowOff>
    </xdr:to>
    <xdr:sp macro="" textlink="">
      <xdr:nvSpPr>
        <xdr:cNvPr id="895" name="楕円 894"/>
        <xdr:cNvSpPr/>
      </xdr:nvSpPr>
      <xdr:spPr>
        <a:xfrm>
          <a:off x="18605500" y="132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140936</xdr:rowOff>
    </xdr:from>
    <xdr:ext cx="534377" cy="259045"/>
    <xdr:sp macro="" textlink="">
      <xdr:nvSpPr>
        <xdr:cNvPr id="896" name="テキスト ボックス 895"/>
        <xdr:cNvSpPr txBox="1"/>
      </xdr:nvSpPr>
      <xdr:spPr>
        <a:xfrm>
          <a:off x="18389111" y="133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人件費や普通建設事業費などで、類似団体の平均を下回っている。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このうち、普通建設事業費については、保育施設や学校施設の整備事業などの減により、令和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年度と比較して大きく減少したが、今後も学校施設などの公共施設の改修や史跡地の買い上げが計画されている。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一方、扶助費や公債費、繰出金などは類似団体の平均並みとなっている。扶助費は年々増加傾向にあり、今後もこの傾向が続くと見られる。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また、新型コロナウイルス感染症への対応として令和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年度に特別定額給付金の給付事業を実施したことなどにより、補助費は前年度から大幅に減となった。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扶助費の伸びと合わせ、公共施設の老朽化に伴う普通建設事業費により、財政の硬直化が予想されることから、公共施設の統廃合や事業の見直しなど、経常経費の抑制に努める。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71,834
71,357
29.60
30,651,443
28,169,896
2,136,121
14,959,317
20,693,761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170790</xdr:rowOff>
    </xdr:from>
    <xdr:to>
      <xdr:col>24</xdr:col>
      <xdr:colOff>63500</xdr:colOff>
      <xdr:row>36</xdr:row>
      <xdr:rowOff>38659</xdr:rowOff>
    </xdr:to>
    <xdr:cxnSp macro="">
      <xdr:nvCxnSpPr>
        <xdr:cNvPr id="59" name="直線コネクタ 58"/>
        <xdr:cNvCxnSpPr/>
      </xdr:nvCxnSpPr>
      <xdr:spPr>
        <a:xfrm>
          <a:off x="3797300" y="6171540"/>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99924</xdr:rowOff>
    </xdr:from>
    <xdr:to>
      <xdr:col>19</xdr:col>
      <xdr:colOff>177800</xdr:colOff>
      <xdr:row>35</xdr:row>
      <xdr:rowOff>170790</xdr:rowOff>
    </xdr:to>
    <xdr:cxnSp macro="">
      <xdr:nvCxnSpPr>
        <xdr:cNvPr id="62" name="直線コネクタ 61"/>
        <xdr:cNvCxnSpPr/>
      </xdr:nvCxnSpPr>
      <xdr:spPr>
        <a:xfrm>
          <a:off x="2908300" y="610067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99924</xdr:rowOff>
    </xdr:from>
    <xdr:to>
      <xdr:col>15</xdr:col>
      <xdr:colOff>50800</xdr:colOff>
      <xdr:row>35</xdr:row>
      <xdr:rowOff>120040</xdr:rowOff>
    </xdr:to>
    <xdr:cxnSp macro="">
      <xdr:nvCxnSpPr>
        <xdr:cNvPr id="65" name="直線コネクタ 64"/>
        <xdr:cNvCxnSpPr/>
      </xdr:nvCxnSpPr>
      <xdr:spPr>
        <a:xfrm flipV="1">
          <a:off x="2019300" y="610067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120040</xdr:rowOff>
    </xdr:from>
    <xdr:to>
      <xdr:col>10</xdr:col>
      <xdr:colOff>114300</xdr:colOff>
      <xdr:row>36</xdr:row>
      <xdr:rowOff>88951</xdr:rowOff>
    </xdr:to>
    <xdr:cxnSp macro="">
      <xdr:nvCxnSpPr>
        <xdr:cNvPr id="68" name="直線コネクタ 67"/>
        <xdr:cNvCxnSpPr/>
      </xdr:nvCxnSpPr>
      <xdr:spPr>
        <a:xfrm flipV="1">
          <a:off x="1130300" y="6120790"/>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159309</xdr:rowOff>
    </xdr:from>
    <xdr:to>
      <xdr:col>24</xdr:col>
      <xdr:colOff>114300</xdr:colOff>
      <xdr:row>36</xdr:row>
      <xdr:rowOff>89459</xdr:rowOff>
    </xdr:to>
    <xdr:sp macro="" textlink="">
      <xdr:nvSpPr>
        <xdr:cNvPr id="78" name="楕円 77"/>
        <xdr:cNvSpPr/>
      </xdr:nvSpPr>
      <xdr:spPr>
        <a:xfrm>
          <a:off x="45847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137736</xdr:rowOff>
    </xdr:from>
    <xdr:ext cx="469744" cy="259045"/>
    <xdr:sp macro="" textlink="">
      <xdr:nvSpPr>
        <xdr:cNvPr id="79" name="議会費該当値テキスト"/>
        <xdr:cNvSpPr txBox="1"/>
      </xdr:nvSpPr>
      <xdr:spPr>
        <a:xfrm>
          <a:off x="4686300" y="61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119990</xdr:rowOff>
    </xdr:from>
    <xdr:to>
      <xdr:col>20</xdr:col>
      <xdr:colOff>38100</xdr:colOff>
      <xdr:row>36</xdr:row>
      <xdr:rowOff>50140</xdr:rowOff>
    </xdr:to>
    <xdr:sp macro="" textlink="">
      <xdr:nvSpPr>
        <xdr:cNvPr id="80" name="楕円 79"/>
        <xdr:cNvSpPr/>
      </xdr:nvSpPr>
      <xdr:spPr>
        <a:xfrm>
          <a:off x="3746500" y="61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41267</xdr:rowOff>
    </xdr:from>
    <xdr:ext cx="469744" cy="259045"/>
    <xdr:sp macro="" textlink="">
      <xdr:nvSpPr>
        <xdr:cNvPr id="81" name="テキスト ボックス 80"/>
        <xdr:cNvSpPr txBox="1"/>
      </xdr:nvSpPr>
      <xdr:spPr>
        <a:xfrm>
          <a:off x="3562428" y="62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49124</xdr:rowOff>
    </xdr:from>
    <xdr:to>
      <xdr:col>15</xdr:col>
      <xdr:colOff>101600</xdr:colOff>
      <xdr:row>35</xdr:row>
      <xdr:rowOff>150724</xdr:rowOff>
    </xdr:to>
    <xdr:sp macro="" textlink="">
      <xdr:nvSpPr>
        <xdr:cNvPr id="82" name="楕円 81"/>
        <xdr:cNvSpPr/>
      </xdr:nvSpPr>
      <xdr:spPr>
        <a:xfrm>
          <a:off x="2857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141851</xdr:rowOff>
    </xdr:from>
    <xdr:ext cx="469744" cy="259045"/>
    <xdr:sp macro="" textlink="">
      <xdr:nvSpPr>
        <xdr:cNvPr id="83" name="テキスト ボックス 82"/>
        <xdr:cNvSpPr txBox="1"/>
      </xdr:nvSpPr>
      <xdr:spPr>
        <a:xfrm>
          <a:off x="2673428" y="6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69240</xdr:rowOff>
    </xdr:from>
    <xdr:to>
      <xdr:col>10</xdr:col>
      <xdr:colOff>165100</xdr:colOff>
      <xdr:row>35</xdr:row>
      <xdr:rowOff>170840</xdr:rowOff>
    </xdr:to>
    <xdr:sp macro="" textlink="">
      <xdr:nvSpPr>
        <xdr:cNvPr id="84" name="楕円 83"/>
        <xdr:cNvSpPr/>
      </xdr:nvSpPr>
      <xdr:spPr>
        <a:xfrm>
          <a:off x="1968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161967</xdr:rowOff>
    </xdr:from>
    <xdr:ext cx="469744" cy="259045"/>
    <xdr:sp macro="" textlink="">
      <xdr:nvSpPr>
        <xdr:cNvPr id="85" name="テキスト ボックス 84"/>
        <xdr:cNvSpPr txBox="1"/>
      </xdr:nvSpPr>
      <xdr:spPr>
        <a:xfrm>
          <a:off x="1784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38151</xdr:rowOff>
    </xdr:from>
    <xdr:to>
      <xdr:col>6</xdr:col>
      <xdr:colOff>38100</xdr:colOff>
      <xdr:row>36</xdr:row>
      <xdr:rowOff>139751</xdr:rowOff>
    </xdr:to>
    <xdr:sp macro="" textlink="">
      <xdr:nvSpPr>
        <xdr:cNvPr id="86" name="楕円 85"/>
        <xdr:cNvSpPr/>
      </xdr:nvSpPr>
      <xdr:spPr>
        <a:xfrm>
          <a:off x="1079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130878</xdr:rowOff>
    </xdr:from>
    <xdr:ext cx="469744" cy="259045"/>
    <xdr:sp macro="" textlink="">
      <xdr:nvSpPr>
        <xdr:cNvPr id="87" name="テキスト ボックス 86"/>
        <xdr:cNvSpPr txBox="1"/>
      </xdr:nvSpPr>
      <xdr:spPr>
        <a:xfrm>
          <a:off x="895428" y="63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11551</xdr:rowOff>
    </xdr:from>
    <xdr:to>
      <xdr:col>24</xdr:col>
      <xdr:colOff>63500</xdr:colOff>
      <xdr:row>57</xdr:row>
      <xdr:rowOff>89733</xdr:rowOff>
    </xdr:to>
    <xdr:cxnSp macro="">
      <xdr:nvCxnSpPr>
        <xdr:cNvPr id="114" name="直線コネクタ 113"/>
        <xdr:cNvCxnSpPr/>
      </xdr:nvCxnSpPr>
      <xdr:spPr>
        <a:xfrm>
          <a:off x="3797300" y="9441301"/>
          <a:ext cx="838200" cy="4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11551</xdr:rowOff>
    </xdr:from>
    <xdr:to>
      <xdr:col>19</xdr:col>
      <xdr:colOff>177800</xdr:colOff>
      <xdr:row>57</xdr:row>
      <xdr:rowOff>122344</xdr:rowOff>
    </xdr:to>
    <xdr:cxnSp macro="">
      <xdr:nvCxnSpPr>
        <xdr:cNvPr id="117" name="直線コネクタ 116"/>
        <xdr:cNvCxnSpPr/>
      </xdr:nvCxnSpPr>
      <xdr:spPr>
        <a:xfrm flipV="1">
          <a:off x="2908300" y="9441301"/>
          <a:ext cx="889000" cy="45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122344</xdr:rowOff>
    </xdr:from>
    <xdr:to>
      <xdr:col>15</xdr:col>
      <xdr:colOff>50800</xdr:colOff>
      <xdr:row>57</xdr:row>
      <xdr:rowOff>137368</xdr:rowOff>
    </xdr:to>
    <xdr:cxnSp macro="">
      <xdr:nvCxnSpPr>
        <xdr:cNvPr id="120" name="直線コネクタ 119"/>
        <xdr:cNvCxnSpPr/>
      </xdr:nvCxnSpPr>
      <xdr:spPr>
        <a:xfrm flipV="1">
          <a:off x="2019300" y="9894994"/>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128229</xdr:rowOff>
    </xdr:from>
    <xdr:to>
      <xdr:col>10</xdr:col>
      <xdr:colOff>114300</xdr:colOff>
      <xdr:row>57</xdr:row>
      <xdr:rowOff>137368</xdr:rowOff>
    </xdr:to>
    <xdr:cxnSp macro="">
      <xdr:nvCxnSpPr>
        <xdr:cNvPr id="123" name="直線コネクタ 122"/>
        <xdr:cNvCxnSpPr/>
      </xdr:nvCxnSpPr>
      <xdr:spPr>
        <a:xfrm>
          <a:off x="1130300" y="9900879"/>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38933</xdr:rowOff>
    </xdr:from>
    <xdr:to>
      <xdr:col>24</xdr:col>
      <xdr:colOff>114300</xdr:colOff>
      <xdr:row>57</xdr:row>
      <xdr:rowOff>140533</xdr:rowOff>
    </xdr:to>
    <xdr:sp macro="" textlink="">
      <xdr:nvSpPr>
        <xdr:cNvPr id="133" name="楕円 132"/>
        <xdr:cNvSpPr/>
      </xdr:nvSpPr>
      <xdr:spPr>
        <a:xfrm>
          <a:off x="4584700" y="98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125310</xdr:rowOff>
    </xdr:from>
    <xdr:ext cx="534377" cy="259045"/>
    <xdr:sp macro="" textlink="">
      <xdr:nvSpPr>
        <xdr:cNvPr id="134" name="総務費該当値テキスト"/>
        <xdr:cNvSpPr txBox="1"/>
      </xdr:nvSpPr>
      <xdr:spPr>
        <a:xfrm>
          <a:off x="4686300"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132201</xdr:rowOff>
    </xdr:from>
    <xdr:to>
      <xdr:col>20</xdr:col>
      <xdr:colOff>38100</xdr:colOff>
      <xdr:row>55</xdr:row>
      <xdr:rowOff>62351</xdr:rowOff>
    </xdr:to>
    <xdr:sp macro="" textlink="">
      <xdr:nvSpPr>
        <xdr:cNvPr id="135" name="楕円 134"/>
        <xdr:cNvSpPr/>
      </xdr:nvSpPr>
      <xdr:spPr>
        <a:xfrm>
          <a:off x="3746500" y="93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53478</xdr:rowOff>
    </xdr:from>
    <xdr:ext cx="599010" cy="259045"/>
    <xdr:sp macro="" textlink="">
      <xdr:nvSpPr>
        <xdr:cNvPr id="136" name="テキスト ボックス 135"/>
        <xdr:cNvSpPr txBox="1"/>
      </xdr:nvSpPr>
      <xdr:spPr>
        <a:xfrm>
          <a:off x="3497795" y="948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71544</xdr:rowOff>
    </xdr:from>
    <xdr:to>
      <xdr:col>15</xdr:col>
      <xdr:colOff>101600</xdr:colOff>
      <xdr:row>58</xdr:row>
      <xdr:rowOff>1694</xdr:rowOff>
    </xdr:to>
    <xdr:sp macro="" textlink="">
      <xdr:nvSpPr>
        <xdr:cNvPr id="137" name="楕円 136"/>
        <xdr:cNvSpPr/>
      </xdr:nvSpPr>
      <xdr:spPr>
        <a:xfrm>
          <a:off x="2857500" y="98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164271</xdr:rowOff>
    </xdr:from>
    <xdr:ext cx="534377" cy="259045"/>
    <xdr:sp macro="" textlink="">
      <xdr:nvSpPr>
        <xdr:cNvPr id="138" name="テキスト ボックス 137"/>
        <xdr:cNvSpPr txBox="1"/>
      </xdr:nvSpPr>
      <xdr:spPr>
        <a:xfrm>
          <a:off x="2641111" y="993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86568</xdr:rowOff>
    </xdr:from>
    <xdr:to>
      <xdr:col>10</xdr:col>
      <xdr:colOff>165100</xdr:colOff>
      <xdr:row>58</xdr:row>
      <xdr:rowOff>16718</xdr:rowOff>
    </xdr:to>
    <xdr:sp macro="" textlink="">
      <xdr:nvSpPr>
        <xdr:cNvPr id="139" name="楕円 138"/>
        <xdr:cNvSpPr/>
      </xdr:nvSpPr>
      <xdr:spPr>
        <a:xfrm>
          <a:off x="1968500" y="98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7845</xdr:rowOff>
    </xdr:from>
    <xdr:ext cx="534377" cy="259045"/>
    <xdr:sp macro="" textlink="">
      <xdr:nvSpPr>
        <xdr:cNvPr id="140" name="テキスト ボックス 139"/>
        <xdr:cNvSpPr txBox="1"/>
      </xdr:nvSpPr>
      <xdr:spPr>
        <a:xfrm>
          <a:off x="1752111" y="995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77429</xdr:rowOff>
    </xdr:from>
    <xdr:to>
      <xdr:col>6</xdr:col>
      <xdr:colOff>38100</xdr:colOff>
      <xdr:row>58</xdr:row>
      <xdr:rowOff>7579</xdr:rowOff>
    </xdr:to>
    <xdr:sp macro="" textlink="">
      <xdr:nvSpPr>
        <xdr:cNvPr id="141" name="楕円 140"/>
        <xdr:cNvSpPr/>
      </xdr:nvSpPr>
      <xdr:spPr>
        <a:xfrm>
          <a:off x="1079500" y="98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170156</xdr:rowOff>
    </xdr:from>
    <xdr:ext cx="534377" cy="259045"/>
    <xdr:sp macro="" textlink="">
      <xdr:nvSpPr>
        <xdr:cNvPr id="142" name="テキスト ボックス 141"/>
        <xdr:cNvSpPr txBox="1"/>
      </xdr:nvSpPr>
      <xdr:spPr>
        <a:xfrm>
          <a:off x="863111" y="994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38173</xdr:rowOff>
    </xdr:from>
    <xdr:to>
      <xdr:col>24</xdr:col>
      <xdr:colOff>63500</xdr:colOff>
      <xdr:row>77</xdr:row>
      <xdr:rowOff>147977</xdr:rowOff>
    </xdr:to>
    <xdr:cxnSp macro="">
      <xdr:nvCxnSpPr>
        <xdr:cNvPr id="176" name="直線コネクタ 175"/>
        <xdr:cNvCxnSpPr/>
      </xdr:nvCxnSpPr>
      <xdr:spPr>
        <a:xfrm flipV="1">
          <a:off x="3797300" y="13068373"/>
          <a:ext cx="8382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147977</xdr:rowOff>
    </xdr:from>
    <xdr:to>
      <xdr:col>19</xdr:col>
      <xdr:colOff>177800</xdr:colOff>
      <xdr:row>78</xdr:row>
      <xdr:rowOff>31068</xdr:rowOff>
    </xdr:to>
    <xdr:cxnSp macro="">
      <xdr:nvCxnSpPr>
        <xdr:cNvPr id="179" name="直線コネクタ 178"/>
        <xdr:cNvCxnSpPr/>
      </xdr:nvCxnSpPr>
      <xdr:spPr>
        <a:xfrm flipV="1">
          <a:off x="2908300" y="13349627"/>
          <a:ext cx="889000" cy="5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31068</xdr:rowOff>
    </xdr:from>
    <xdr:to>
      <xdr:col>15</xdr:col>
      <xdr:colOff>50800</xdr:colOff>
      <xdr:row>78</xdr:row>
      <xdr:rowOff>82731</xdr:rowOff>
    </xdr:to>
    <xdr:cxnSp macro="">
      <xdr:nvCxnSpPr>
        <xdr:cNvPr id="182" name="直線コネクタ 181"/>
        <xdr:cNvCxnSpPr/>
      </xdr:nvCxnSpPr>
      <xdr:spPr>
        <a:xfrm flipV="1">
          <a:off x="2019300" y="13404168"/>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82731</xdr:rowOff>
    </xdr:from>
    <xdr:to>
      <xdr:col>10</xdr:col>
      <xdr:colOff>114300</xdr:colOff>
      <xdr:row>78</xdr:row>
      <xdr:rowOff>119687</xdr:rowOff>
    </xdr:to>
    <xdr:cxnSp macro="">
      <xdr:nvCxnSpPr>
        <xdr:cNvPr id="185" name="直線コネクタ 184"/>
        <xdr:cNvCxnSpPr/>
      </xdr:nvCxnSpPr>
      <xdr:spPr>
        <a:xfrm flipV="1">
          <a:off x="1130300" y="13455831"/>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158823</xdr:rowOff>
    </xdr:from>
    <xdr:to>
      <xdr:col>24</xdr:col>
      <xdr:colOff>114300</xdr:colOff>
      <xdr:row>76</xdr:row>
      <xdr:rowOff>88973</xdr:rowOff>
    </xdr:to>
    <xdr:sp macro="" textlink="">
      <xdr:nvSpPr>
        <xdr:cNvPr id="195" name="楕円 194"/>
        <xdr:cNvSpPr/>
      </xdr:nvSpPr>
      <xdr:spPr>
        <a:xfrm>
          <a:off x="4584700" y="130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137250</xdr:rowOff>
    </xdr:from>
    <xdr:ext cx="599010" cy="259045"/>
    <xdr:sp macro="" textlink="">
      <xdr:nvSpPr>
        <xdr:cNvPr id="196" name="民生費該当値テキスト"/>
        <xdr:cNvSpPr txBox="1"/>
      </xdr:nvSpPr>
      <xdr:spPr>
        <a:xfrm>
          <a:off x="4686300" y="1299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97177</xdr:rowOff>
    </xdr:from>
    <xdr:to>
      <xdr:col>20</xdr:col>
      <xdr:colOff>38100</xdr:colOff>
      <xdr:row>78</xdr:row>
      <xdr:rowOff>27327</xdr:rowOff>
    </xdr:to>
    <xdr:sp macro="" textlink="">
      <xdr:nvSpPr>
        <xdr:cNvPr id="197" name="楕円 196"/>
        <xdr:cNvSpPr/>
      </xdr:nvSpPr>
      <xdr:spPr>
        <a:xfrm>
          <a:off x="3746500" y="132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18454</xdr:rowOff>
    </xdr:from>
    <xdr:ext cx="599010" cy="259045"/>
    <xdr:sp macro="" textlink="">
      <xdr:nvSpPr>
        <xdr:cNvPr id="198" name="テキスト ボックス 197"/>
        <xdr:cNvSpPr txBox="1"/>
      </xdr:nvSpPr>
      <xdr:spPr>
        <a:xfrm>
          <a:off x="3497795" y="1339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151718</xdr:rowOff>
    </xdr:from>
    <xdr:to>
      <xdr:col>15</xdr:col>
      <xdr:colOff>101600</xdr:colOff>
      <xdr:row>78</xdr:row>
      <xdr:rowOff>81868</xdr:rowOff>
    </xdr:to>
    <xdr:sp macro="" textlink="">
      <xdr:nvSpPr>
        <xdr:cNvPr id="199" name="楕円 198"/>
        <xdr:cNvSpPr/>
      </xdr:nvSpPr>
      <xdr:spPr>
        <a:xfrm>
          <a:off x="2857500" y="133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72995</xdr:rowOff>
    </xdr:from>
    <xdr:ext cx="599010" cy="259045"/>
    <xdr:sp macro="" textlink="">
      <xdr:nvSpPr>
        <xdr:cNvPr id="200" name="テキスト ボックス 199"/>
        <xdr:cNvSpPr txBox="1"/>
      </xdr:nvSpPr>
      <xdr:spPr>
        <a:xfrm>
          <a:off x="2608795" y="1344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31931</xdr:rowOff>
    </xdr:from>
    <xdr:to>
      <xdr:col>10</xdr:col>
      <xdr:colOff>165100</xdr:colOff>
      <xdr:row>78</xdr:row>
      <xdr:rowOff>133531</xdr:rowOff>
    </xdr:to>
    <xdr:sp macro="" textlink="">
      <xdr:nvSpPr>
        <xdr:cNvPr id="201" name="楕円 200"/>
        <xdr:cNvSpPr/>
      </xdr:nvSpPr>
      <xdr:spPr>
        <a:xfrm>
          <a:off x="1968500" y="134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124658</xdr:rowOff>
    </xdr:from>
    <xdr:ext cx="599010" cy="259045"/>
    <xdr:sp macro="" textlink="">
      <xdr:nvSpPr>
        <xdr:cNvPr id="202" name="テキスト ボックス 201"/>
        <xdr:cNvSpPr txBox="1"/>
      </xdr:nvSpPr>
      <xdr:spPr>
        <a:xfrm>
          <a:off x="1719795" y="1349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68887</xdr:rowOff>
    </xdr:from>
    <xdr:to>
      <xdr:col>6</xdr:col>
      <xdr:colOff>38100</xdr:colOff>
      <xdr:row>78</xdr:row>
      <xdr:rowOff>170487</xdr:rowOff>
    </xdr:to>
    <xdr:sp macro="" textlink="">
      <xdr:nvSpPr>
        <xdr:cNvPr id="203" name="楕円 202"/>
        <xdr:cNvSpPr/>
      </xdr:nvSpPr>
      <xdr:spPr>
        <a:xfrm>
          <a:off x="1079500" y="134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161614</xdr:rowOff>
    </xdr:from>
    <xdr:ext cx="599010" cy="259045"/>
    <xdr:sp macro="" textlink="">
      <xdr:nvSpPr>
        <xdr:cNvPr id="204" name="テキスト ボックス 203"/>
        <xdr:cNvSpPr txBox="1"/>
      </xdr:nvSpPr>
      <xdr:spPr>
        <a:xfrm>
          <a:off x="830795" y="1353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30" name="直線コネクタ 229"/>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31" name="衛生費最小値テキスト"/>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32" name="直線コネクタ 231"/>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33" name="衛生費最大値テキスト"/>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4" name="直線コネクタ 233"/>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50318</xdr:rowOff>
    </xdr:from>
    <xdr:to>
      <xdr:col>24</xdr:col>
      <xdr:colOff>63500</xdr:colOff>
      <xdr:row>97</xdr:row>
      <xdr:rowOff>170551</xdr:rowOff>
    </xdr:to>
    <xdr:cxnSp macro="">
      <xdr:nvCxnSpPr>
        <xdr:cNvPr id="235" name="直線コネクタ 234"/>
        <xdr:cNvCxnSpPr/>
      </xdr:nvCxnSpPr>
      <xdr:spPr>
        <a:xfrm flipV="1">
          <a:off x="3797300" y="16680968"/>
          <a:ext cx="838200" cy="12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6" name="衛生費平均値テキスト"/>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7" name="フローチャート: 判断 236"/>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170551</xdr:rowOff>
    </xdr:from>
    <xdr:to>
      <xdr:col>19</xdr:col>
      <xdr:colOff>177800</xdr:colOff>
      <xdr:row>98</xdr:row>
      <xdr:rowOff>16332</xdr:rowOff>
    </xdr:to>
    <xdr:cxnSp macro="">
      <xdr:nvCxnSpPr>
        <xdr:cNvPr id="238" name="直線コネクタ 237"/>
        <xdr:cNvCxnSpPr/>
      </xdr:nvCxnSpPr>
      <xdr:spPr>
        <a:xfrm flipV="1">
          <a:off x="2908300" y="16801201"/>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9" name="フローチャート: 判断 238"/>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40" name="テキスト ボックス 239"/>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16332</xdr:rowOff>
    </xdr:from>
    <xdr:to>
      <xdr:col>15</xdr:col>
      <xdr:colOff>50800</xdr:colOff>
      <xdr:row>98</xdr:row>
      <xdr:rowOff>35220</xdr:rowOff>
    </xdr:to>
    <xdr:cxnSp macro="">
      <xdr:nvCxnSpPr>
        <xdr:cNvPr id="241" name="直線コネクタ 240"/>
        <xdr:cNvCxnSpPr/>
      </xdr:nvCxnSpPr>
      <xdr:spPr>
        <a:xfrm flipV="1">
          <a:off x="2019300" y="16818432"/>
          <a:ext cx="889000" cy="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42" name="フローチャート: 判断 241"/>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43" name="テキスト ボックス 242"/>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35220</xdr:rowOff>
    </xdr:from>
    <xdr:to>
      <xdr:col>10</xdr:col>
      <xdr:colOff>114300</xdr:colOff>
      <xdr:row>98</xdr:row>
      <xdr:rowOff>44450</xdr:rowOff>
    </xdr:to>
    <xdr:cxnSp macro="">
      <xdr:nvCxnSpPr>
        <xdr:cNvPr id="244" name="直線コネクタ 243"/>
        <xdr:cNvCxnSpPr/>
      </xdr:nvCxnSpPr>
      <xdr:spPr>
        <a:xfrm flipV="1">
          <a:off x="1130300" y="16837320"/>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5" name="フローチャート: 判断 244"/>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6" name="テキスト ボックス 245"/>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7" name="フローチャート: 判断 246"/>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8" name="テキスト ボックス 247"/>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170968</xdr:rowOff>
    </xdr:from>
    <xdr:to>
      <xdr:col>24</xdr:col>
      <xdr:colOff>114300</xdr:colOff>
      <xdr:row>97</xdr:row>
      <xdr:rowOff>101118</xdr:rowOff>
    </xdr:to>
    <xdr:sp macro="" textlink="">
      <xdr:nvSpPr>
        <xdr:cNvPr id="254" name="楕円 253"/>
        <xdr:cNvSpPr/>
      </xdr:nvSpPr>
      <xdr:spPr>
        <a:xfrm>
          <a:off x="4584700" y="166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149395</xdr:rowOff>
    </xdr:from>
    <xdr:ext cx="534377" cy="259045"/>
    <xdr:sp macro="" textlink="">
      <xdr:nvSpPr>
        <xdr:cNvPr id="255" name="衛生費該当値テキスト"/>
        <xdr:cNvSpPr txBox="1"/>
      </xdr:nvSpPr>
      <xdr:spPr>
        <a:xfrm>
          <a:off x="4686300" y="166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119751</xdr:rowOff>
    </xdr:from>
    <xdr:to>
      <xdr:col>20</xdr:col>
      <xdr:colOff>38100</xdr:colOff>
      <xdr:row>98</xdr:row>
      <xdr:rowOff>49901</xdr:rowOff>
    </xdr:to>
    <xdr:sp macro="" textlink="">
      <xdr:nvSpPr>
        <xdr:cNvPr id="256" name="楕円 255"/>
        <xdr:cNvSpPr/>
      </xdr:nvSpPr>
      <xdr:spPr>
        <a:xfrm>
          <a:off x="3746500" y="16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41028</xdr:rowOff>
    </xdr:from>
    <xdr:ext cx="534377" cy="259045"/>
    <xdr:sp macro="" textlink="">
      <xdr:nvSpPr>
        <xdr:cNvPr id="257" name="テキスト ボックス 256"/>
        <xdr:cNvSpPr txBox="1"/>
      </xdr:nvSpPr>
      <xdr:spPr>
        <a:xfrm>
          <a:off x="3530111" y="168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136982</xdr:rowOff>
    </xdr:from>
    <xdr:to>
      <xdr:col>15</xdr:col>
      <xdr:colOff>101600</xdr:colOff>
      <xdr:row>98</xdr:row>
      <xdr:rowOff>67132</xdr:rowOff>
    </xdr:to>
    <xdr:sp macro="" textlink="">
      <xdr:nvSpPr>
        <xdr:cNvPr id="258" name="楕円 257"/>
        <xdr:cNvSpPr/>
      </xdr:nvSpPr>
      <xdr:spPr>
        <a:xfrm>
          <a:off x="2857500" y="167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58259</xdr:rowOff>
    </xdr:from>
    <xdr:ext cx="534377" cy="259045"/>
    <xdr:sp macro="" textlink="">
      <xdr:nvSpPr>
        <xdr:cNvPr id="259" name="テキスト ボックス 258"/>
        <xdr:cNvSpPr txBox="1"/>
      </xdr:nvSpPr>
      <xdr:spPr>
        <a:xfrm>
          <a:off x="2641111" y="168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155870</xdr:rowOff>
    </xdr:from>
    <xdr:to>
      <xdr:col>10</xdr:col>
      <xdr:colOff>165100</xdr:colOff>
      <xdr:row>98</xdr:row>
      <xdr:rowOff>86020</xdr:rowOff>
    </xdr:to>
    <xdr:sp macro="" textlink="">
      <xdr:nvSpPr>
        <xdr:cNvPr id="260" name="楕円 259"/>
        <xdr:cNvSpPr/>
      </xdr:nvSpPr>
      <xdr:spPr>
        <a:xfrm>
          <a:off x="1968500" y="167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77147</xdr:rowOff>
    </xdr:from>
    <xdr:ext cx="534377" cy="259045"/>
    <xdr:sp macro="" textlink="">
      <xdr:nvSpPr>
        <xdr:cNvPr id="261" name="テキスト ボックス 260"/>
        <xdr:cNvSpPr txBox="1"/>
      </xdr:nvSpPr>
      <xdr:spPr>
        <a:xfrm>
          <a:off x="1752111" y="168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165100</xdr:rowOff>
    </xdr:from>
    <xdr:to>
      <xdr:col>6</xdr:col>
      <xdr:colOff>38100</xdr:colOff>
      <xdr:row>98</xdr:row>
      <xdr:rowOff>95250</xdr:rowOff>
    </xdr:to>
    <xdr:sp macro="" textlink="">
      <xdr:nvSpPr>
        <xdr:cNvPr id="262" name="楕円 261"/>
        <xdr:cNvSpPr/>
      </xdr:nvSpPr>
      <xdr:spPr>
        <a:xfrm>
          <a:off x="1079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86377</xdr:rowOff>
    </xdr:from>
    <xdr:ext cx="534377" cy="259045"/>
    <xdr:sp macro="" textlink="">
      <xdr:nvSpPr>
        <xdr:cNvPr id="263" name="テキスト ボックス 262"/>
        <xdr:cNvSpPr txBox="1"/>
      </xdr:nvSpPr>
      <xdr:spPr>
        <a:xfrm>
          <a:off x="863111" y="168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7" name="直線コネクタ 286"/>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90"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1" name="直線コネクタ 290"/>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99695</xdr:rowOff>
    </xdr:from>
    <xdr:to>
      <xdr:col>55</xdr:col>
      <xdr:colOff>0</xdr:colOff>
      <xdr:row>38</xdr:row>
      <xdr:rowOff>100076</xdr:rowOff>
    </xdr:to>
    <xdr:cxnSp macro="">
      <xdr:nvCxnSpPr>
        <xdr:cNvPr id="292" name="直線コネクタ 291"/>
        <xdr:cNvCxnSpPr/>
      </xdr:nvCxnSpPr>
      <xdr:spPr>
        <a:xfrm>
          <a:off x="9639300" y="661479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3"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4" name="フローチャート: 判断 293"/>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99695</xdr:rowOff>
    </xdr:from>
    <xdr:to>
      <xdr:col>50</xdr:col>
      <xdr:colOff>114300</xdr:colOff>
      <xdr:row>38</xdr:row>
      <xdr:rowOff>100076</xdr:rowOff>
    </xdr:to>
    <xdr:cxnSp macro="">
      <xdr:nvCxnSpPr>
        <xdr:cNvPr id="295" name="直線コネクタ 294"/>
        <xdr:cNvCxnSpPr/>
      </xdr:nvCxnSpPr>
      <xdr:spPr>
        <a:xfrm flipV="1">
          <a:off x="8750300" y="66147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9398</xdr:rowOff>
    </xdr:from>
    <xdr:to>
      <xdr:col>45</xdr:col>
      <xdr:colOff>177800</xdr:colOff>
      <xdr:row>38</xdr:row>
      <xdr:rowOff>100076</xdr:rowOff>
    </xdr:to>
    <xdr:cxnSp macro="">
      <xdr:nvCxnSpPr>
        <xdr:cNvPr id="298" name="直線コネクタ 297"/>
        <xdr:cNvCxnSpPr/>
      </xdr:nvCxnSpPr>
      <xdr:spPr>
        <a:xfrm>
          <a:off x="7861300" y="6524498"/>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0" name="テキスト ボックス 299"/>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635</xdr:rowOff>
    </xdr:from>
    <xdr:to>
      <xdr:col>41</xdr:col>
      <xdr:colOff>50800</xdr:colOff>
      <xdr:row>38</xdr:row>
      <xdr:rowOff>9398</xdr:rowOff>
    </xdr:to>
    <xdr:cxnSp macro="">
      <xdr:nvCxnSpPr>
        <xdr:cNvPr id="301" name="直線コネクタ 300"/>
        <xdr:cNvCxnSpPr/>
      </xdr:nvCxnSpPr>
      <xdr:spPr>
        <a:xfrm>
          <a:off x="6972300" y="5658485"/>
          <a:ext cx="889000" cy="86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2" name="フローチャート: 判断 301"/>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3" name="テキスト ボックス 302"/>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4" name="フローチャート: 判断 303"/>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5" name="テキスト ボックス 304"/>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49276</xdr:rowOff>
    </xdr:from>
    <xdr:to>
      <xdr:col>55</xdr:col>
      <xdr:colOff>50800</xdr:colOff>
      <xdr:row>38</xdr:row>
      <xdr:rowOff>150876</xdr:rowOff>
    </xdr:to>
    <xdr:sp macro="" textlink="">
      <xdr:nvSpPr>
        <xdr:cNvPr id="311" name="楕円 310"/>
        <xdr:cNvSpPr/>
      </xdr:nvSpPr>
      <xdr:spPr>
        <a:xfrm>
          <a:off x="104267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135653</xdr:rowOff>
    </xdr:from>
    <xdr:ext cx="378565" cy="259045"/>
    <xdr:sp macro="" textlink="">
      <xdr:nvSpPr>
        <xdr:cNvPr id="312" name="労働費該当値テキスト"/>
        <xdr:cNvSpPr txBox="1"/>
      </xdr:nvSpPr>
      <xdr:spPr>
        <a:xfrm>
          <a:off x="10528300" y="647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48895</xdr:rowOff>
    </xdr:from>
    <xdr:to>
      <xdr:col>50</xdr:col>
      <xdr:colOff>165100</xdr:colOff>
      <xdr:row>38</xdr:row>
      <xdr:rowOff>150495</xdr:rowOff>
    </xdr:to>
    <xdr:sp macro="" textlink="">
      <xdr:nvSpPr>
        <xdr:cNvPr id="313" name="楕円 312"/>
        <xdr:cNvSpPr/>
      </xdr:nvSpPr>
      <xdr:spPr>
        <a:xfrm>
          <a:off x="9588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141622</xdr:rowOff>
    </xdr:from>
    <xdr:ext cx="378565" cy="259045"/>
    <xdr:sp macro="" textlink="">
      <xdr:nvSpPr>
        <xdr:cNvPr id="314" name="テキスト ボックス 313"/>
        <xdr:cNvSpPr txBox="1"/>
      </xdr:nvSpPr>
      <xdr:spPr>
        <a:xfrm>
          <a:off x="9450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49276</xdr:rowOff>
    </xdr:from>
    <xdr:to>
      <xdr:col>46</xdr:col>
      <xdr:colOff>38100</xdr:colOff>
      <xdr:row>38</xdr:row>
      <xdr:rowOff>150876</xdr:rowOff>
    </xdr:to>
    <xdr:sp macro="" textlink="">
      <xdr:nvSpPr>
        <xdr:cNvPr id="315" name="楕円 314"/>
        <xdr:cNvSpPr/>
      </xdr:nvSpPr>
      <xdr:spPr>
        <a:xfrm>
          <a:off x="8699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142003</xdr:rowOff>
    </xdr:from>
    <xdr:ext cx="378565" cy="259045"/>
    <xdr:sp macro="" textlink="">
      <xdr:nvSpPr>
        <xdr:cNvPr id="316" name="テキスト ボックス 315"/>
        <xdr:cNvSpPr txBox="1"/>
      </xdr:nvSpPr>
      <xdr:spPr>
        <a:xfrm>
          <a:off x="8561017"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130048</xdr:rowOff>
    </xdr:from>
    <xdr:to>
      <xdr:col>41</xdr:col>
      <xdr:colOff>101600</xdr:colOff>
      <xdr:row>38</xdr:row>
      <xdr:rowOff>60198</xdr:rowOff>
    </xdr:to>
    <xdr:sp macro="" textlink="">
      <xdr:nvSpPr>
        <xdr:cNvPr id="317" name="楕円 316"/>
        <xdr:cNvSpPr/>
      </xdr:nvSpPr>
      <xdr:spPr>
        <a:xfrm>
          <a:off x="7810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51325</xdr:rowOff>
    </xdr:from>
    <xdr:ext cx="378565" cy="259045"/>
    <xdr:sp macro="" textlink="">
      <xdr:nvSpPr>
        <xdr:cNvPr id="318" name="テキスト ボックス 317"/>
        <xdr:cNvSpPr txBox="1"/>
      </xdr:nvSpPr>
      <xdr:spPr>
        <a:xfrm>
          <a:off x="7672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121285</xdr:rowOff>
    </xdr:from>
    <xdr:to>
      <xdr:col>36</xdr:col>
      <xdr:colOff>165100</xdr:colOff>
      <xdr:row>33</xdr:row>
      <xdr:rowOff>51435</xdr:rowOff>
    </xdr:to>
    <xdr:sp macro="" textlink="">
      <xdr:nvSpPr>
        <xdr:cNvPr id="319" name="楕円 318"/>
        <xdr:cNvSpPr/>
      </xdr:nvSpPr>
      <xdr:spPr>
        <a:xfrm>
          <a:off x="6921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67962</xdr:rowOff>
    </xdr:from>
    <xdr:ext cx="469744" cy="259045"/>
    <xdr:sp macro="" textlink="">
      <xdr:nvSpPr>
        <xdr:cNvPr id="320" name="テキスト ボックス 319"/>
        <xdr:cNvSpPr txBox="1"/>
      </xdr:nvSpPr>
      <xdr:spPr>
        <a:xfrm>
          <a:off x="6737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2" name="直線コネクタ 341"/>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3"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4" name="直線コネクタ 343"/>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5"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6" name="直線コネクタ 345"/>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91100</xdr:rowOff>
    </xdr:from>
    <xdr:to>
      <xdr:col>55</xdr:col>
      <xdr:colOff>0</xdr:colOff>
      <xdr:row>58</xdr:row>
      <xdr:rowOff>100221</xdr:rowOff>
    </xdr:to>
    <xdr:cxnSp macro="">
      <xdr:nvCxnSpPr>
        <xdr:cNvPr id="347" name="直線コネクタ 346"/>
        <xdr:cNvCxnSpPr/>
      </xdr:nvCxnSpPr>
      <xdr:spPr>
        <a:xfrm>
          <a:off x="9639300" y="10035200"/>
          <a:ext cx="8382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8"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9" name="フローチャート: 判断 348"/>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79258</xdr:rowOff>
    </xdr:from>
    <xdr:to>
      <xdr:col>50</xdr:col>
      <xdr:colOff>114300</xdr:colOff>
      <xdr:row>58</xdr:row>
      <xdr:rowOff>91100</xdr:rowOff>
    </xdr:to>
    <xdr:cxnSp macro="">
      <xdr:nvCxnSpPr>
        <xdr:cNvPr id="350" name="直線コネクタ 349"/>
        <xdr:cNvCxnSpPr/>
      </xdr:nvCxnSpPr>
      <xdr:spPr>
        <a:xfrm>
          <a:off x="8750300" y="10023358"/>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1" name="フローチャート: 判断 350"/>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2" name="テキスト ボックス 351"/>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79258</xdr:rowOff>
    </xdr:from>
    <xdr:to>
      <xdr:col>45</xdr:col>
      <xdr:colOff>177800</xdr:colOff>
      <xdr:row>58</xdr:row>
      <xdr:rowOff>81864</xdr:rowOff>
    </xdr:to>
    <xdr:cxnSp macro="">
      <xdr:nvCxnSpPr>
        <xdr:cNvPr id="353" name="直線コネクタ 352"/>
        <xdr:cNvCxnSpPr/>
      </xdr:nvCxnSpPr>
      <xdr:spPr>
        <a:xfrm flipV="1">
          <a:off x="7861300" y="1002335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4" name="フローチャート: 判断 353"/>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5" name="テキスト ボックス 354"/>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81864</xdr:rowOff>
    </xdr:from>
    <xdr:to>
      <xdr:col>41</xdr:col>
      <xdr:colOff>50800</xdr:colOff>
      <xdr:row>58</xdr:row>
      <xdr:rowOff>95626</xdr:rowOff>
    </xdr:to>
    <xdr:cxnSp macro="">
      <xdr:nvCxnSpPr>
        <xdr:cNvPr id="356" name="直線コネクタ 355"/>
        <xdr:cNvCxnSpPr/>
      </xdr:nvCxnSpPr>
      <xdr:spPr>
        <a:xfrm flipV="1">
          <a:off x="6972300" y="10025964"/>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7" name="フローチャート: 判断 356"/>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8" name="テキスト ボックス 357"/>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9" name="フローチャート: 判断 358"/>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60" name="テキスト ボックス 359"/>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49421</xdr:rowOff>
    </xdr:from>
    <xdr:to>
      <xdr:col>55</xdr:col>
      <xdr:colOff>50800</xdr:colOff>
      <xdr:row>58</xdr:row>
      <xdr:rowOff>151021</xdr:rowOff>
    </xdr:to>
    <xdr:sp macro="" textlink="">
      <xdr:nvSpPr>
        <xdr:cNvPr id="366" name="楕円 365"/>
        <xdr:cNvSpPr/>
      </xdr:nvSpPr>
      <xdr:spPr>
        <a:xfrm>
          <a:off x="10426700" y="99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135798</xdr:rowOff>
    </xdr:from>
    <xdr:ext cx="469744" cy="259045"/>
    <xdr:sp macro="" textlink="">
      <xdr:nvSpPr>
        <xdr:cNvPr id="367" name="農林水産業費該当値テキスト"/>
        <xdr:cNvSpPr txBox="1"/>
      </xdr:nvSpPr>
      <xdr:spPr>
        <a:xfrm>
          <a:off x="10528300" y="990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40300</xdr:rowOff>
    </xdr:from>
    <xdr:to>
      <xdr:col>50</xdr:col>
      <xdr:colOff>165100</xdr:colOff>
      <xdr:row>58</xdr:row>
      <xdr:rowOff>141900</xdr:rowOff>
    </xdr:to>
    <xdr:sp macro="" textlink="">
      <xdr:nvSpPr>
        <xdr:cNvPr id="368" name="楕円 367"/>
        <xdr:cNvSpPr/>
      </xdr:nvSpPr>
      <xdr:spPr>
        <a:xfrm>
          <a:off x="9588500" y="99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133027</xdr:rowOff>
    </xdr:from>
    <xdr:ext cx="469744" cy="259045"/>
    <xdr:sp macro="" textlink="">
      <xdr:nvSpPr>
        <xdr:cNvPr id="369" name="テキスト ボックス 368"/>
        <xdr:cNvSpPr txBox="1"/>
      </xdr:nvSpPr>
      <xdr:spPr>
        <a:xfrm>
          <a:off x="9404428" y="100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28458</xdr:rowOff>
    </xdr:from>
    <xdr:to>
      <xdr:col>46</xdr:col>
      <xdr:colOff>38100</xdr:colOff>
      <xdr:row>58</xdr:row>
      <xdr:rowOff>130058</xdr:rowOff>
    </xdr:to>
    <xdr:sp macro="" textlink="">
      <xdr:nvSpPr>
        <xdr:cNvPr id="370" name="楕円 369"/>
        <xdr:cNvSpPr/>
      </xdr:nvSpPr>
      <xdr:spPr>
        <a:xfrm>
          <a:off x="8699500" y="99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121185</xdr:rowOff>
    </xdr:from>
    <xdr:ext cx="469744" cy="259045"/>
    <xdr:sp macro="" textlink="">
      <xdr:nvSpPr>
        <xdr:cNvPr id="371" name="テキスト ボックス 370"/>
        <xdr:cNvSpPr txBox="1"/>
      </xdr:nvSpPr>
      <xdr:spPr>
        <a:xfrm>
          <a:off x="8515428" y="1006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31064</xdr:rowOff>
    </xdr:from>
    <xdr:to>
      <xdr:col>41</xdr:col>
      <xdr:colOff>101600</xdr:colOff>
      <xdr:row>58</xdr:row>
      <xdr:rowOff>132664</xdr:rowOff>
    </xdr:to>
    <xdr:sp macro="" textlink="">
      <xdr:nvSpPr>
        <xdr:cNvPr id="372" name="楕円 371"/>
        <xdr:cNvSpPr/>
      </xdr:nvSpPr>
      <xdr:spPr>
        <a:xfrm>
          <a:off x="7810500" y="99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123791</xdr:rowOff>
    </xdr:from>
    <xdr:ext cx="469744" cy="259045"/>
    <xdr:sp macro="" textlink="">
      <xdr:nvSpPr>
        <xdr:cNvPr id="373" name="テキスト ボックス 372"/>
        <xdr:cNvSpPr txBox="1"/>
      </xdr:nvSpPr>
      <xdr:spPr>
        <a:xfrm>
          <a:off x="7626428" y="1006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44826</xdr:rowOff>
    </xdr:from>
    <xdr:to>
      <xdr:col>36</xdr:col>
      <xdr:colOff>165100</xdr:colOff>
      <xdr:row>58</xdr:row>
      <xdr:rowOff>146426</xdr:rowOff>
    </xdr:to>
    <xdr:sp macro="" textlink="">
      <xdr:nvSpPr>
        <xdr:cNvPr id="374" name="楕円 373"/>
        <xdr:cNvSpPr/>
      </xdr:nvSpPr>
      <xdr:spPr>
        <a:xfrm>
          <a:off x="6921500" y="99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137553</xdr:rowOff>
    </xdr:from>
    <xdr:ext cx="469744" cy="259045"/>
    <xdr:sp macro="" textlink="">
      <xdr:nvSpPr>
        <xdr:cNvPr id="375" name="テキスト ボックス 374"/>
        <xdr:cNvSpPr txBox="1"/>
      </xdr:nvSpPr>
      <xdr:spPr>
        <a:xfrm>
          <a:off x="6737428" y="1008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7" name="直線コネクタ 396"/>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8"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9" name="直線コネクタ 398"/>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400"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1" name="直線コネクタ 400"/>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58524</xdr:rowOff>
    </xdr:from>
    <xdr:to>
      <xdr:col>55</xdr:col>
      <xdr:colOff>0</xdr:colOff>
      <xdr:row>77</xdr:row>
      <xdr:rowOff>159245</xdr:rowOff>
    </xdr:to>
    <xdr:cxnSp macro="">
      <xdr:nvCxnSpPr>
        <xdr:cNvPr id="402" name="直線コネクタ 401"/>
        <xdr:cNvCxnSpPr/>
      </xdr:nvCxnSpPr>
      <xdr:spPr>
        <a:xfrm>
          <a:off x="9639300" y="13260174"/>
          <a:ext cx="838200" cy="10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3"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4" name="フローチャート: 判断 403"/>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58524</xdr:rowOff>
    </xdr:from>
    <xdr:to>
      <xdr:col>50</xdr:col>
      <xdr:colOff>114300</xdr:colOff>
      <xdr:row>78</xdr:row>
      <xdr:rowOff>10427</xdr:rowOff>
    </xdr:to>
    <xdr:cxnSp macro="">
      <xdr:nvCxnSpPr>
        <xdr:cNvPr id="405" name="直線コネクタ 404"/>
        <xdr:cNvCxnSpPr/>
      </xdr:nvCxnSpPr>
      <xdr:spPr>
        <a:xfrm flipV="1">
          <a:off x="8750300" y="13260174"/>
          <a:ext cx="889000" cy="1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6" name="フローチャート: 判断 405"/>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7" name="テキスト ボックス 406"/>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10427</xdr:rowOff>
    </xdr:from>
    <xdr:to>
      <xdr:col>45</xdr:col>
      <xdr:colOff>177800</xdr:colOff>
      <xdr:row>78</xdr:row>
      <xdr:rowOff>55666</xdr:rowOff>
    </xdr:to>
    <xdr:cxnSp macro="">
      <xdr:nvCxnSpPr>
        <xdr:cNvPr id="408" name="直線コネクタ 407"/>
        <xdr:cNvCxnSpPr/>
      </xdr:nvCxnSpPr>
      <xdr:spPr>
        <a:xfrm flipV="1">
          <a:off x="7861300" y="13383527"/>
          <a:ext cx="889000" cy="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9" name="フローチャート: 判断 408"/>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10" name="テキスト ボックス 409"/>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55666</xdr:rowOff>
    </xdr:from>
    <xdr:to>
      <xdr:col>41</xdr:col>
      <xdr:colOff>50800</xdr:colOff>
      <xdr:row>78</xdr:row>
      <xdr:rowOff>57130</xdr:rowOff>
    </xdr:to>
    <xdr:cxnSp macro="">
      <xdr:nvCxnSpPr>
        <xdr:cNvPr id="411" name="直線コネクタ 410"/>
        <xdr:cNvCxnSpPr/>
      </xdr:nvCxnSpPr>
      <xdr:spPr>
        <a:xfrm flipV="1">
          <a:off x="6972300" y="13428766"/>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2" name="フローチャート: 判断 411"/>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3" name="テキスト ボックス 412"/>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4" name="フローチャート: 判断 413"/>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5" name="テキスト ボックス 414"/>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108445</xdr:rowOff>
    </xdr:from>
    <xdr:to>
      <xdr:col>55</xdr:col>
      <xdr:colOff>50800</xdr:colOff>
      <xdr:row>78</xdr:row>
      <xdr:rowOff>38595</xdr:rowOff>
    </xdr:to>
    <xdr:sp macro="" textlink="">
      <xdr:nvSpPr>
        <xdr:cNvPr id="421" name="楕円 420"/>
        <xdr:cNvSpPr/>
      </xdr:nvSpPr>
      <xdr:spPr>
        <a:xfrm>
          <a:off x="10426700" y="133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23372</xdr:rowOff>
    </xdr:from>
    <xdr:ext cx="469744" cy="259045"/>
    <xdr:sp macro="" textlink="">
      <xdr:nvSpPr>
        <xdr:cNvPr id="422" name="商工費該当値テキスト"/>
        <xdr:cNvSpPr txBox="1"/>
      </xdr:nvSpPr>
      <xdr:spPr>
        <a:xfrm>
          <a:off x="10528300" y="1322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7724</xdr:rowOff>
    </xdr:from>
    <xdr:to>
      <xdr:col>50</xdr:col>
      <xdr:colOff>165100</xdr:colOff>
      <xdr:row>77</xdr:row>
      <xdr:rowOff>109324</xdr:rowOff>
    </xdr:to>
    <xdr:sp macro="" textlink="">
      <xdr:nvSpPr>
        <xdr:cNvPr id="423" name="楕円 422"/>
        <xdr:cNvSpPr/>
      </xdr:nvSpPr>
      <xdr:spPr>
        <a:xfrm>
          <a:off x="9588500" y="1320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100451</xdr:rowOff>
    </xdr:from>
    <xdr:ext cx="534377" cy="259045"/>
    <xdr:sp macro="" textlink="">
      <xdr:nvSpPr>
        <xdr:cNvPr id="424" name="テキスト ボックス 423"/>
        <xdr:cNvSpPr txBox="1"/>
      </xdr:nvSpPr>
      <xdr:spPr>
        <a:xfrm>
          <a:off x="9372111" y="1330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131077</xdr:rowOff>
    </xdr:from>
    <xdr:to>
      <xdr:col>46</xdr:col>
      <xdr:colOff>38100</xdr:colOff>
      <xdr:row>78</xdr:row>
      <xdr:rowOff>61227</xdr:rowOff>
    </xdr:to>
    <xdr:sp macro="" textlink="">
      <xdr:nvSpPr>
        <xdr:cNvPr id="425" name="楕円 424"/>
        <xdr:cNvSpPr/>
      </xdr:nvSpPr>
      <xdr:spPr>
        <a:xfrm>
          <a:off x="86995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52354</xdr:rowOff>
    </xdr:from>
    <xdr:ext cx="469744" cy="259045"/>
    <xdr:sp macro="" textlink="">
      <xdr:nvSpPr>
        <xdr:cNvPr id="426" name="テキスト ボックス 425"/>
        <xdr:cNvSpPr txBox="1"/>
      </xdr:nvSpPr>
      <xdr:spPr>
        <a:xfrm>
          <a:off x="8515428" y="134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4866</xdr:rowOff>
    </xdr:from>
    <xdr:to>
      <xdr:col>41</xdr:col>
      <xdr:colOff>101600</xdr:colOff>
      <xdr:row>78</xdr:row>
      <xdr:rowOff>106466</xdr:rowOff>
    </xdr:to>
    <xdr:sp macro="" textlink="">
      <xdr:nvSpPr>
        <xdr:cNvPr id="427" name="楕円 426"/>
        <xdr:cNvSpPr/>
      </xdr:nvSpPr>
      <xdr:spPr>
        <a:xfrm>
          <a:off x="7810500" y="133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97593</xdr:rowOff>
    </xdr:from>
    <xdr:ext cx="469744" cy="259045"/>
    <xdr:sp macro="" textlink="">
      <xdr:nvSpPr>
        <xdr:cNvPr id="428" name="テキスト ボックス 427"/>
        <xdr:cNvSpPr txBox="1"/>
      </xdr:nvSpPr>
      <xdr:spPr>
        <a:xfrm>
          <a:off x="7626428" y="134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6330</xdr:rowOff>
    </xdr:from>
    <xdr:to>
      <xdr:col>36</xdr:col>
      <xdr:colOff>165100</xdr:colOff>
      <xdr:row>78</xdr:row>
      <xdr:rowOff>107930</xdr:rowOff>
    </xdr:to>
    <xdr:sp macro="" textlink="">
      <xdr:nvSpPr>
        <xdr:cNvPr id="429" name="楕円 428"/>
        <xdr:cNvSpPr/>
      </xdr:nvSpPr>
      <xdr:spPr>
        <a:xfrm>
          <a:off x="6921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99057</xdr:rowOff>
    </xdr:from>
    <xdr:ext cx="469744" cy="259045"/>
    <xdr:sp macro="" textlink="">
      <xdr:nvSpPr>
        <xdr:cNvPr id="430" name="テキスト ボックス 429"/>
        <xdr:cNvSpPr txBox="1"/>
      </xdr:nvSpPr>
      <xdr:spPr>
        <a:xfrm>
          <a:off x="6737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4" name="直線コネクタ 453"/>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5"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6" name="直線コネクタ 455"/>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7"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8" name="直線コネクタ 457"/>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129057</xdr:rowOff>
    </xdr:from>
    <xdr:to>
      <xdr:col>55</xdr:col>
      <xdr:colOff>0</xdr:colOff>
      <xdr:row>97</xdr:row>
      <xdr:rowOff>145986</xdr:rowOff>
    </xdr:to>
    <xdr:cxnSp macro="">
      <xdr:nvCxnSpPr>
        <xdr:cNvPr id="459" name="直線コネクタ 458"/>
        <xdr:cNvCxnSpPr/>
      </xdr:nvCxnSpPr>
      <xdr:spPr>
        <a:xfrm>
          <a:off x="9639300" y="16759707"/>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60"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1" name="フローチャート: 判断 460"/>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109741</xdr:rowOff>
    </xdr:from>
    <xdr:to>
      <xdr:col>50</xdr:col>
      <xdr:colOff>114300</xdr:colOff>
      <xdr:row>97</xdr:row>
      <xdr:rowOff>129057</xdr:rowOff>
    </xdr:to>
    <xdr:cxnSp macro="">
      <xdr:nvCxnSpPr>
        <xdr:cNvPr id="462" name="直線コネクタ 461"/>
        <xdr:cNvCxnSpPr/>
      </xdr:nvCxnSpPr>
      <xdr:spPr>
        <a:xfrm>
          <a:off x="8750300" y="16740391"/>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3" name="フローチャート: 判断 462"/>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4" name="テキスト ボックス 463"/>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109741</xdr:rowOff>
    </xdr:from>
    <xdr:to>
      <xdr:col>45</xdr:col>
      <xdr:colOff>177800</xdr:colOff>
      <xdr:row>97</xdr:row>
      <xdr:rowOff>122974</xdr:rowOff>
    </xdr:to>
    <xdr:cxnSp macro="">
      <xdr:nvCxnSpPr>
        <xdr:cNvPr id="465" name="直線コネクタ 464"/>
        <xdr:cNvCxnSpPr/>
      </xdr:nvCxnSpPr>
      <xdr:spPr>
        <a:xfrm flipV="1">
          <a:off x="7861300" y="16740391"/>
          <a:ext cx="8890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6" name="フローチャート: 判断 465"/>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7" name="テキスト ボックス 466"/>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122937</xdr:rowOff>
    </xdr:from>
    <xdr:to>
      <xdr:col>41</xdr:col>
      <xdr:colOff>50800</xdr:colOff>
      <xdr:row>97</xdr:row>
      <xdr:rowOff>122974</xdr:rowOff>
    </xdr:to>
    <xdr:cxnSp macro="">
      <xdr:nvCxnSpPr>
        <xdr:cNvPr id="468" name="直線コネクタ 467"/>
        <xdr:cNvCxnSpPr/>
      </xdr:nvCxnSpPr>
      <xdr:spPr>
        <a:xfrm>
          <a:off x="6972300" y="1675358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9" name="フローチャート: 判断 468"/>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70" name="テキスト ボックス 469"/>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1" name="フローチャート: 判断 470"/>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2" name="テキスト ボックス 471"/>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95186</xdr:rowOff>
    </xdr:from>
    <xdr:to>
      <xdr:col>55</xdr:col>
      <xdr:colOff>50800</xdr:colOff>
      <xdr:row>98</xdr:row>
      <xdr:rowOff>25336</xdr:rowOff>
    </xdr:to>
    <xdr:sp macro="" textlink="">
      <xdr:nvSpPr>
        <xdr:cNvPr id="478" name="楕円 477"/>
        <xdr:cNvSpPr/>
      </xdr:nvSpPr>
      <xdr:spPr>
        <a:xfrm>
          <a:off x="104267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10113</xdr:rowOff>
    </xdr:from>
    <xdr:ext cx="534377" cy="259045"/>
    <xdr:sp macro="" textlink="">
      <xdr:nvSpPr>
        <xdr:cNvPr id="479" name="土木費該当値テキスト"/>
        <xdr:cNvSpPr txBox="1"/>
      </xdr:nvSpPr>
      <xdr:spPr>
        <a:xfrm>
          <a:off x="10528300" y="1664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78257</xdr:rowOff>
    </xdr:from>
    <xdr:to>
      <xdr:col>50</xdr:col>
      <xdr:colOff>165100</xdr:colOff>
      <xdr:row>98</xdr:row>
      <xdr:rowOff>8407</xdr:rowOff>
    </xdr:to>
    <xdr:sp macro="" textlink="">
      <xdr:nvSpPr>
        <xdr:cNvPr id="480" name="楕円 479"/>
        <xdr:cNvSpPr/>
      </xdr:nvSpPr>
      <xdr:spPr>
        <a:xfrm>
          <a:off x="9588500" y="167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170984</xdr:rowOff>
    </xdr:from>
    <xdr:ext cx="534377" cy="259045"/>
    <xdr:sp macro="" textlink="">
      <xdr:nvSpPr>
        <xdr:cNvPr id="481" name="テキスト ボックス 480"/>
        <xdr:cNvSpPr txBox="1"/>
      </xdr:nvSpPr>
      <xdr:spPr>
        <a:xfrm>
          <a:off x="9372111" y="168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58941</xdr:rowOff>
    </xdr:from>
    <xdr:to>
      <xdr:col>46</xdr:col>
      <xdr:colOff>38100</xdr:colOff>
      <xdr:row>97</xdr:row>
      <xdr:rowOff>160541</xdr:rowOff>
    </xdr:to>
    <xdr:sp macro="" textlink="">
      <xdr:nvSpPr>
        <xdr:cNvPr id="482" name="楕円 481"/>
        <xdr:cNvSpPr/>
      </xdr:nvSpPr>
      <xdr:spPr>
        <a:xfrm>
          <a:off x="8699500" y="166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151668</xdr:rowOff>
    </xdr:from>
    <xdr:ext cx="534377" cy="259045"/>
    <xdr:sp macro="" textlink="">
      <xdr:nvSpPr>
        <xdr:cNvPr id="483" name="テキスト ボックス 482"/>
        <xdr:cNvSpPr txBox="1"/>
      </xdr:nvSpPr>
      <xdr:spPr>
        <a:xfrm>
          <a:off x="8483111" y="167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72174</xdr:rowOff>
    </xdr:from>
    <xdr:to>
      <xdr:col>41</xdr:col>
      <xdr:colOff>101600</xdr:colOff>
      <xdr:row>98</xdr:row>
      <xdr:rowOff>2324</xdr:rowOff>
    </xdr:to>
    <xdr:sp macro="" textlink="">
      <xdr:nvSpPr>
        <xdr:cNvPr id="484" name="楕円 483"/>
        <xdr:cNvSpPr/>
      </xdr:nvSpPr>
      <xdr:spPr>
        <a:xfrm>
          <a:off x="78105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164901</xdr:rowOff>
    </xdr:from>
    <xdr:ext cx="534377" cy="259045"/>
    <xdr:sp macro="" textlink="">
      <xdr:nvSpPr>
        <xdr:cNvPr id="485" name="テキスト ボックス 484"/>
        <xdr:cNvSpPr txBox="1"/>
      </xdr:nvSpPr>
      <xdr:spPr>
        <a:xfrm>
          <a:off x="7594111"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72137</xdr:rowOff>
    </xdr:from>
    <xdr:to>
      <xdr:col>36</xdr:col>
      <xdr:colOff>165100</xdr:colOff>
      <xdr:row>98</xdr:row>
      <xdr:rowOff>2287</xdr:rowOff>
    </xdr:to>
    <xdr:sp macro="" textlink="">
      <xdr:nvSpPr>
        <xdr:cNvPr id="486" name="楕円 485"/>
        <xdr:cNvSpPr/>
      </xdr:nvSpPr>
      <xdr:spPr>
        <a:xfrm>
          <a:off x="6921500" y="167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164864</xdr:rowOff>
    </xdr:from>
    <xdr:ext cx="534377" cy="259045"/>
    <xdr:sp macro="" textlink="">
      <xdr:nvSpPr>
        <xdr:cNvPr id="487" name="テキスト ボックス 486"/>
        <xdr:cNvSpPr txBox="1"/>
      </xdr:nvSpPr>
      <xdr:spPr>
        <a:xfrm>
          <a:off x="6705111" y="167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0" name="直線コネクタ 509"/>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1"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2" name="直線コネクタ 511"/>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3"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4" name="直線コネクタ 513"/>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163246</xdr:rowOff>
    </xdr:from>
    <xdr:to>
      <xdr:col>85</xdr:col>
      <xdr:colOff>127000</xdr:colOff>
      <xdr:row>38</xdr:row>
      <xdr:rowOff>39665</xdr:rowOff>
    </xdr:to>
    <xdr:cxnSp macro="">
      <xdr:nvCxnSpPr>
        <xdr:cNvPr id="515" name="直線コネクタ 514"/>
        <xdr:cNvCxnSpPr/>
      </xdr:nvCxnSpPr>
      <xdr:spPr>
        <a:xfrm>
          <a:off x="15481300" y="6506896"/>
          <a:ext cx="8382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6"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7" name="フローチャート: 判断 516"/>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163246</xdr:rowOff>
    </xdr:from>
    <xdr:to>
      <xdr:col>81</xdr:col>
      <xdr:colOff>50800</xdr:colOff>
      <xdr:row>38</xdr:row>
      <xdr:rowOff>45654</xdr:rowOff>
    </xdr:to>
    <xdr:cxnSp macro="">
      <xdr:nvCxnSpPr>
        <xdr:cNvPr id="518" name="直線コネクタ 517"/>
        <xdr:cNvCxnSpPr/>
      </xdr:nvCxnSpPr>
      <xdr:spPr>
        <a:xfrm flipV="1">
          <a:off x="14592300" y="6506896"/>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9" name="フローチャート: 判断 518"/>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20" name="テキスト ボックス 519"/>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24394</xdr:rowOff>
    </xdr:from>
    <xdr:to>
      <xdr:col>76</xdr:col>
      <xdr:colOff>114300</xdr:colOff>
      <xdr:row>38</xdr:row>
      <xdr:rowOff>45654</xdr:rowOff>
    </xdr:to>
    <xdr:cxnSp macro="">
      <xdr:nvCxnSpPr>
        <xdr:cNvPr id="521" name="直線コネクタ 520"/>
        <xdr:cNvCxnSpPr/>
      </xdr:nvCxnSpPr>
      <xdr:spPr>
        <a:xfrm>
          <a:off x="13703300" y="653949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2" name="フローチャート: 判断 521"/>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3" name="テキスト ボックス 522"/>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24394</xdr:rowOff>
    </xdr:from>
    <xdr:to>
      <xdr:col>71</xdr:col>
      <xdr:colOff>177800</xdr:colOff>
      <xdr:row>38</xdr:row>
      <xdr:rowOff>76560</xdr:rowOff>
    </xdr:to>
    <xdr:cxnSp macro="">
      <xdr:nvCxnSpPr>
        <xdr:cNvPr id="524" name="直線コネクタ 523"/>
        <xdr:cNvCxnSpPr/>
      </xdr:nvCxnSpPr>
      <xdr:spPr>
        <a:xfrm flipV="1">
          <a:off x="12814300" y="6539494"/>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5" name="フローチャート: 判断 524"/>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6" name="テキスト ボックス 525"/>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7" name="フローチャート: 判断 526"/>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8" name="テキスト ボックス 527"/>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160315</xdr:rowOff>
    </xdr:from>
    <xdr:to>
      <xdr:col>85</xdr:col>
      <xdr:colOff>177800</xdr:colOff>
      <xdr:row>38</xdr:row>
      <xdr:rowOff>90465</xdr:rowOff>
    </xdr:to>
    <xdr:sp macro="" textlink="">
      <xdr:nvSpPr>
        <xdr:cNvPr id="534" name="楕円 533"/>
        <xdr:cNvSpPr/>
      </xdr:nvSpPr>
      <xdr:spPr>
        <a:xfrm>
          <a:off x="162687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138742</xdr:rowOff>
    </xdr:from>
    <xdr:ext cx="534377" cy="259045"/>
    <xdr:sp macro="" textlink="">
      <xdr:nvSpPr>
        <xdr:cNvPr id="535" name="消防費該当値テキスト"/>
        <xdr:cNvSpPr txBox="1"/>
      </xdr:nvSpPr>
      <xdr:spPr>
        <a:xfrm>
          <a:off x="16370300" y="64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112446</xdr:rowOff>
    </xdr:from>
    <xdr:to>
      <xdr:col>81</xdr:col>
      <xdr:colOff>101600</xdr:colOff>
      <xdr:row>38</xdr:row>
      <xdr:rowOff>42596</xdr:rowOff>
    </xdr:to>
    <xdr:sp macro="" textlink="">
      <xdr:nvSpPr>
        <xdr:cNvPr id="536" name="楕円 535"/>
        <xdr:cNvSpPr/>
      </xdr:nvSpPr>
      <xdr:spPr>
        <a:xfrm>
          <a:off x="15430500" y="64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33723</xdr:rowOff>
    </xdr:from>
    <xdr:ext cx="534377" cy="259045"/>
    <xdr:sp macro="" textlink="">
      <xdr:nvSpPr>
        <xdr:cNvPr id="537" name="テキスト ボックス 536"/>
        <xdr:cNvSpPr txBox="1"/>
      </xdr:nvSpPr>
      <xdr:spPr>
        <a:xfrm>
          <a:off x="15214111" y="65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166304</xdr:rowOff>
    </xdr:from>
    <xdr:to>
      <xdr:col>76</xdr:col>
      <xdr:colOff>165100</xdr:colOff>
      <xdr:row>38</xdr:row>
      <xdr:rowOff>96454</xdr:rowOff>
    </xdr:to>
    <xdr:sp macro="" textlink="">
      <xdr:nvSpPr>
        <xdr:cNvPr id="538" name="楕円 537"/>
        <xdr:cNvSpPr/>
      </xdr:nvSpPr>
      <xdr:spPr>
        <a:xfrm>
          <a:off x="145415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87581</xdr:rowOff>
    </xdr:from>
    <xdr:ext cx="534377" cy="259045"/>
    <xdr:sp macro="" textlink="">
      <xdr:nvSpPr>
        <xdr:cNvPr id="539" name="テキスト ボックス 538"/>
        <xdr:cNvSpPr txBox="1"/>
      </xdr:nvSpPr>
      <xdr:spPr>
        <a:xfrm>
          <a:off x="14325111" y="66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145044</xdr:rowOff>
    </xdr:from>
    <xdr:to>
      <xdr:col>72</xdr:col>
      <xdr:colOff>38100</xdr:colOff>
      <xdr:row>38</xdr:row>
      <xdr:rowOff>75194</xdr:rowOff>
    </xdr:to>
    <xdr:sp macro="" textlink="">
      <xdr:nvSpPr>
        <xdr:cNvPr id="540" name="楕円 539"/>
        <xdr:cNvSpPr/>
      </xdr:nvSpPr>
      <xdr:spPr>
        <a:xfrm>
          <a:off x="13652500" y="64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66321</xdr:rowOff>
    </xdr:from>
    <xdr:ext cx="534377" cy="259045"/>
    <xdr:sp macro="" textlink="">
      <xdr:nvSpPr>
        <xdr:cNvPr id="541" name="テキスト ボックス 540"/>
        <xdr:cNvSpPr txBox="1"/>
      </xdr:nvSpPr>
      <xdr:spPr>
        <a:xfrm>
          <a:off x="13436111" y="65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25760</xdr:rowOff>
    </xdr:from>
    <xdr:to>
      <xdr:col>67</xdr:col>
      <xdr:colOff>101600</xdr:colOff>
      <xdr:row>38</xdr:row>
      <xdr:rowOff>127360</xdr:rowOff>
    </xdr:to>
    <xdr:sp macro="" textlink="">
      <xdr:nvSpPr>
        <xdr:cNvPr id="542" name="楕円 541"/>
        <xdr:cNvSpPr/>
      </xdr:nvSpPr>
      <xdr:spPr>
        <a:xfrm>
          <a:off x="12763500" y="65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118487</xdr:rowOff>
    </xdr:from>
    <xdr:ext cx="534377" cy="259045"/>
    <xdr:sp macro="" textlink="">
      <xdr:nvSpPr>
        <xdr:cNvPr id="543" name="テキスト ボックス 542"/>
        <xdr:cNvSpPr txBox="1"/>
      </xdr:nvSpPr>
      <xdr:spPr>
        <a:xfrm>
          <a:off x="12547111" y="663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0" name="直線コネクタ 569"/>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1"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2" name="直線コネクタ 571"/>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3"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4" name="直線コネクタ 573"/>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113852</xdr:rowOff>
    </xdr:from>
    <xdr:to>
      <xdr:col>85</xdr:col>
      <xdr:colOff>127000</xdr:colOff>
      <xdr:row>57</xdr:row>
      <xdr:rowOff>55575</xdr:rowOff>
    </xdr:to>
    <xdr:cxnSp macro="">
      <xdr:nvCxnSpPr>
        <xdr:cNvPr id="575" name="直線コネクタ 574"/>
        <xdr:cNvCxnSpPr/>
      </xdr:nvCxnSpPr>
      <xdr:spPr>
        <a:xfrm>
          <a:off x="15481300" y="9715052"/>
          <a:ext cx="838200" cy="11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6"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7" name="フローチャート: 判断 576"/>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113852</xdr:rowOff>
    </xdr:from>
    <xdr:to>
      <xdr:col>81</xdr:col>
      <xdr:colOff>50800</xdr:colOff>
      <xdr:row>56</xdr:row>
      <xdr:rowOff>147146</xdr:rowOff>
    </xdr:to>
    <xdr:cxnSp macro="">
      <xdr:nvCxnSpPr>
        <xdr:cNvPr id="578" name="直線コネクタ 577"/>
        <xdr:cNvCxnSpPr/>
      </xdr:nvCxnSpPr>
      <xdr:spPr>
        <a:xfrm flipV="1">
          <a:off x="14592300" y="9715052"/>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9" name="フローチャート: 判断 578"/>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80" name="テキスト ボックス 579"/>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147146</xdr:rowOff>
    </xdr:from>
    <xdr:to>
      <xdr:col>76</xdr:col>
      <xdr:colOff>114300</xdr:colOff>
      <xdr:row>57</xdr:row>
      <xdr:rowOff>120579</xdr:rowOff>
    </xdr:to>
    <xdr:cxnSp macro="">
      <xdr:nvCxnSpPr>
        <xdr:cNvPr id="581" name="直線コネクタ 580"/>
        <xdr:cNvCxnSpPr/>
      </xdr:nvCxnSpPr>
      <xdr:spPr>
        <a:xfrm flipV="1">
          <a:off x="13703300" y="9748346"/>
          <a:ext cx="889000" cy="1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2" name="フローチャート: 判断 581"/>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3" name="テキスト ボックス 582"/>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5136</xdr:rowOff>
    </xdr:from>
    <xdr:to>
      <xdr:col>71</xdr:col>
      <xdr:colOff>177800</xdr:colOff>
      <xdr:row>57</xdr:row>
      <xdr:rowOff>120579</xdr:rowOff>
    </xdr:to>
    <xdr:cxnSp macro="">
      <xdr:nvCxnSpPr>
        <xdr:cNvPr id="584" name="直線コネクタ 583"/>
        <xdr:cNvCxnSpPr/>
      </xdr:nvCxnSpPr>
      <xdr:spPr>
        <a:xfrm>
          <a:off x="12814300" y="9777786"/>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5" name="フローチャート: 判断 584"/>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6" name="テキスト ボックス 585"/>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7" name="フローチャート: 判断 586"/>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8" name="テキスト ボックス 587"/>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4775</xdr:rowOff>
    </xdr:from>
    <xdr:to>
      <xdr:col>85</xdr:col>
      <xdr:colOff>177800</xdr:colOff>
      <xdr:row>57</xdr:row>
      <xdr:rowOff>106375</xdr:rowOff>
    </xdr:to>
    <xdr:sp macro="" textlink="">
      <xdr:nvSpPr>
        <xdr:cNvPr id="594" name="楕円 593"/>
        <xdr:cNvSpPr/>
      </xdr:nvSpPr>
      <xdr:spPr>
        <a:xfrm>
          <a:off x="16268700" y="97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154652</xdr:rowOff>
    </xdr:from>
    <xdr:ext cx="534377" cy="259045"/>
    <xdr:sp macro="" textlink="">
      <xdr:nvSpPr>
        <xdr:cNvPr id="595" name="教育費該当値テキスト"/>
        <xdr:cNvSpPr txBox="1"/>
      </xdr:nvSpPr>
      <xdr:spPr>
        <a:xfrm>
          <a:off x="16370300" y="97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63052</xdr:rowOff>
    </xdr:from>
    <xdr:to>
      <xdr:col>81</xdr:col>
      <xdr:colOff>101600</xdr:colOff>
      <xdr:row>56</xdr:row>
      <xdr:rowOff>164652</xdr:rowOff>
    </xdr:to>
    <xdr:sp macro="" textlink="">
      <xdr:nvSpPr>
        <xdr:cNvPr id="596" name="楕円 595"/>
        <xdr:cNvSpPr/>
      </xdr:nvSpPr>
      <xdr:spPr>
        <a:xfrm>
          <a:off x="15430500" y="96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155779</xdr:rowOff>
    </xdr:from>
    <xdr:ext cx="534377" cy="259045"/>
    <xdr:sp macro="" textlink="">
      <xdr:nvSpPr>
        <xdr:cNvPr id="597" name="テキスト ボックス 596"/>
        <xdr:cNvSpPr txBox="1"/>
      </xdr:nvSpPr>
      <xdr:spPr>
        <a:xfrm>
          <a:off x="15214111" y="975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96346</xdr:rowOff>
    </xdr:from>
    <xdr:to>
      <xdr:col>76</xdr:col>
      <xdr:colOff>165100</xdr:colOff>
      <xdr:row>57</xdr:row>
      <xdr:rowOff>26496</xdr:rowOff>
    </xdr:to>
    <xdr:sp macro="" textlink="">
      <xdr:nvSpPr>
        <xdr:cNvPr id="598" name="楕円 597"/>
        <xdr:cNvSpPr/>
      </xdr:nvSpPr>
      <xdr:spPr>
        <a:xfrm>
          <a:off x="14541500" y="969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43023</xdr:rowOff>
    </xdr:from>
    <xdr:ext cx="534377" cy="259045"/>
    <xdr:sp macro="" textlink="">
      <xdr:nvSpPr>
        <xdr:cNvPr id="599" name="テキスト ボックス 598"/>
        <xdr:cNvSpPr txBox="1"/>
      </xdr:nvSpPr>
      <xdr:spPr>
        <a:xfrm>
          <a:off x="14325111" y="947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69779</xdr:rowOff>
    </xdr:from>
    <xdr:to>
      <xdr:col>72</xdr:col>
      <xdr:colOff>38100</xdr:colOff>
      <xdr:row>57</xdr:row>
      <xdr:rowOff>171379</xdr:rowOff>
    </xdr:to>
    <xdr:sp macro="" textlink="">
      <xdr:nvSpPr>
        <xdr:cNvPr id="600" name="楕円 599"/>
        <xdr:cNvSpPr/>
      </xdr:nvSpPr>
      <xdr:spPr>
        <a:xfrm>
          <a:off x="13652500" y="98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162506</xdr:rowOff>
    </xdr:from>
    <xdr:ext cx="534377" cy="259045"/>
    <xdr:sp macro="" textlink="">
      <xdr:nvSpPr>
        <xdr:cNvPr id="601" name="テキスト ボックス 600"/>
        <xdr:cNvSpPr txBox="1"/>
      </xdr:nvSpPr>
      <xdr:spPr>
        <a:xfrm>
          <a:off x="13436111" y="99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125786</xdr:rowOff>
    </xdr:from>
    <xdr:to>
      <xdr:col>67</xdr:col>
      <xdr:colOff>101600</xdr:colOff>
      <xdr:row>57</xdr:row>
      <xdr:rowOff>55936</xdr:rowOff>
    </xdr:to>
    <xdr:sp macro="" textlink="">
      <xdr:nvSpPr>
        <xdr:cNvPr id="602" name="楕円 601"/>
        <xdr:cNvSpPr/>
      </xdr:nvSpPr>
      <xdr:spPr>
        <a:xfrm>
          <a:off x="12763500" y="97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72463</xdr:rowOff>
    </xdr:from>
    <xdr:ext cx="534377" cy="259045"/>
    <xdr:sp macro="" textlink="">
      <xdr:nvSpPr>
        <xdr:cNvPr id="603" name="テキスト ボックス 602"/>
        <xdr:cNvSpPr txBox="1"/>
      </xdr:nvSpPr>
      <xdr:spPr>
        <a:xfrm>
          <a:off x="12547111" y="95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9" name="直線コネクタ 628"/>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30"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2"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3" name="直線コネクタ 632"/>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87154</xdr:rowOff>
    </xdr:from>
    <xdr:to>
      <xdr:col>85</xdr:col>
      <xdr:colOff>127000</xdr:colOff>
      <xdr:row>79</xdr:row>
      <xdr:rowOff>98682</xdr:rowOff>
    </xdr:to>
    <xdr:cxnSp macro="">
      <xdr:nvCxnSpPr>
        <xdr:cNvPr id="634" name="直線コネクタ 633"/>
        <xdr:cNvCxnSpPr/>
      </xdr:nvCxnSpPr>
      <xdr:spPr>
        <a:xfrm flipV="1">
          <a:off x="15481300" y="13631704"/>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5"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6" name="フローチャート: 判断 635"/>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39605</xdr:rowOff>
    </xdr:from>
    <xdr:to>
      <xdr:col>81</xdr:col>
      <xdr:colOff>50800</xdr:colOff>
      <xdr:row>79</xdr:row>
      <xdr:rowOff>98682</xdr:rowOff>
    </xdr:to>
    <xdr:cxnSp macro="">
      <xdr:nvCxnSpPr>
        <xdr:cNvPr id="637" name="直線コネクタ 636"/>
        <xdr:cNvCxnSpPr/>
      </xdr:nvCxnSpPr>
      <xdr:spPr>
        <a:xfrm>
          <a:off x="14592300" y="13584155"/>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8" name="フローチャート: 判断 637"/>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9" name="テキスト ボックス 638"/>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3291</xdr:rowOff>
    </xdr:from>
    <xdr:to>
      <xdr:col>76</xdr:col>
      <xdr:colOff>114300</xdr:colOff>
      <xdr:row>79</xdr:row>
      <xdr:rowOff>39605</xdr:rowOff>
    </xdr:to>
    <xdr:cxnSp macro="">
      <xdr:nvCxnSpPr>
        <xdr:cNvPr id="640" name="直線コネクタ 639"/>
        <xdr:cNvCxnSpPr/>
      </xdr:nvCxnSpPr>
      <xdr:spPr>
        <a:xfrm>
          <a:off x="13703300" y="13547841"/>
          <a:ext cx="8890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1" name="フローチャート: 判断 640"/>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2" name="テキスト ボックス 641"/>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3291</xdr:rowOff>
    </xdr:from>
    <xdr:to>
      <xdr:col>71</xdr:col>
      <xdr:colOff>177800</xdr:colOff>
      <xdr:row>79</xdr:row>
      <xdr:rowOff>90519</xdr:rowOff>
    </xdr:to>
    <xdr:cxnSp macro="">
      <xdr:nvCxnSpPr>
        <xdr:cNvPr id="643" name="直線コネクタ 642"/>
        <xdr:cNvCxnSpPr/>
      </xdr:nvCxnSpPr>
      <xdr:spPr>
        <a:xfrm flipV="1">
          <a:off x="12814300" y="13547841"/>
          <a:ext cx="889000" cy="8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4" name="フローチャート: 判断 643"/>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5" name="テキスト ボックス 644"/>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6" name="フローチャート: 判断 645"/>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7" name="テキスト ボックス 646"/>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36354</xdr:rowOff>
    </xdr:from>
    <xdr:to>
      <xdr:col>85</xdr:col>
      <xdr:colOff>177800</xdr:colOff>
      <xdr:row>79</xdr:row>
      <xdr:rowOff>137954</xdr:rowOff>
    </xdr:to>
    <xdr:sp macro="" textlink="">
      <xdr:nvSpPr>
        <xdr:cNvPr id="653" name="楕円 652"/>
        <xdr:cNvSpPr/>
      </xdr:nvSpPr>
      <xdr:spPr>
        <a:xfrm>
          <a:off x="16268700" y="135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162783</xdr:rowOff>
    </xdr:from>
    <xdr:ext cx="378565" cy="259045"/>
    <xdr:sp macro="" textlink="">
      <xdr:nvSpPr>
        <xdr:cNvPr id="654" name="災害復旧費該当値テキスト"/>
        <xdr:cNvSpPr txBox="1"/>
      </xdr:nvSpPr>
      <xdr:spPr>
        <a:xfrm>
          <a:off x="16370300" y="1353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47882</xdr:rowOff>
    </xdr:from>
    <xdr:to>
      <xdr:col>81</xdr:col>
      <xdr:colOff>101600</xdr:colOff>
      <xdr:row>79</xdr:row>
      <xdr:rowOff>149482</xdr:rowOff>
    </xdr:to>
    <xdr:sp macro="" textlink="">
      <xdr:nvSpPr>
        <xdr:cNvPr id="655" name="楕円 654"/>
        <xdr:cNvSpPr/>
      </xdr:nvSpPr>
      <xdr:spPr>
        <a:xfrm>
          <a:off x="15430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140609</xdr:rowOff>
    </xdr:from>
    <xdr:ext cx="249299" cy="259045"/>
    <xdr:sp macro="" textlink="">
      <xdr:nvSpPr>
        <xdr:cNvPr id="656" name="テキスト ボックス 655"/>
        <xdr:cNvSpPr txBox="1"/>
      </xdr:nvSpPr>
      <xdr:spPr>
        <a:xfrm>
          <a:off x="15356650" y="13685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160255</xdr:rowOff>
    </xdr:from>
    <xdr:to>
      <xdr:col>76</xdr:col>
      <xdr:colOff>165100</xdr:colOff>
      <xdr:row>79</xdr:row>
      <xdr:rowOff>90405</xdr:rowOff>
    </xdr:to>
    <xdr:sp macro="" textlink="">
      <xdr:nvSpPr>
        <xdr:cNvPr id="657" name="楕円 656"/>
        <xdr:cNvSpPr/>
      </xdr:nvSpPr>
      <xdr:spPr>
        <a:xfrm>
          <a:off x="14541500" y="135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106932</xdr:rowOff>
    </xdr:from>
    <xdr:ext cx="469744" cy="259045"/>
    <xdr:sp macro="" textlink="">
      <xdr:nvSpPr>
        <xdr:cNvPr id="658" name="テキスト ボックス 657"/>
        <xdr:cNvSpPr txBox="1"/>
      </xdr:nvSpPr>
      <xdr:spPr>
        <a:xfrm>
          <a:off x="14357428" y="133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123941</xdr:rowOff>
    </xdr:from>
    <xdr:to>
      <xdr:col>72</xdr:col>
      <xdr:colOff>38100</xdr:colOff>
      <xdr:row>79</xdr:row>
      <xdr:rowOff>54091</xdr:rowOff>
    </xdr:to>
    <xdr:sp macro="" textlink="">
      <xdr:nvSpPr>
        <xdr:cNvPr id="659" name="楕円 658"/>
        <xdr:cNvSpPr/>
      </xdr:nvSpPr>
      <xdr:spPr>
        <a:xfrm>
          <a:off x="13652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70618</xdr:rowOff>
    </xdr:from>
    <xdr:ext cx="469744" cy="259045"/>
    <xdr:sp macro="" textlink="">
      <xdr:nvSpPr>
        <xdr:cNvPr id="660" name="テキスト ボックス 659"/>
        <xdr:cNvSpPr txBox="1"/>
      </xdr:nvSpPr>
      <xdr:spPr>
        <a:xfrm>
          <a:off x="13468428" y="132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39719</xdr:rowOff>
    </xdr:from>
    <xdr:to>
      <xdr:col>67</xdr:col>
      <xdr:colOff>101600</xdr:colOff>
      <xdr:row>79</xdr:row>
      <xdr:rowOff>141319</xdr:rowOff>
    </xdr:to>
    <xdr:sp macro="" textlink="">
      <xdr:nvSpPr>
        <xdr:cNvPr id="661" name="楕円 660"/>
        <xdr:cNvSpPr/>
      </xdr:nvSpPr>
      <xdr:spPr>
        <a:xfrm>
          <a:off x="12763500" y="135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132446</xdr:rowOff>
    </xdr:from>
    <xdr:ext cx="378565" cy="259045"/>
    <xdr:sp macro="" textlink="">
      <xdr:nvSpPr>
        <xdr:cNvPr id="662" name="テキスト ボックス 661"/>
        <xdr:cNvSpPr txBox="1"/>
      </xdr:nvSpPr>
      <xdr:spPr>
        <a:xfrm>
          <a:off x="12625017" y="13676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6" name="直線コネクタ 685"/>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7"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8" name="直線コネクタ 687"/>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9"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90" name="直線コネクタ 689"/>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98374</xdr:rowOff>
    </xdr:from>
    <xdr:to>
      <xdr:col>85</xdr:col>
      <xdr:colOff>127000</xdr:colOff>
      <xdr:row>96</xdr:row>
      <xdr:rowOff>106045</xdr:rowOff>
    </xdr:to>
    <xdr:cxnSp macro="">
      <xdr:nvCxnSpPr>
        <xdr:cNvPr id="691" name="直線コネクタ 690"/>
        <xdr:cNvCxnSpPr/>
      </xdr:nvCxnSpPr>
      <xdr:spPr>
        <a:xfrm flipV="1">
          <a:off x="15481300" y="16557574"/>
          <a:ext cx="8382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2"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3" name="フローチャート: 判断 692"/>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82029</xdr:rowOff>
    </xdr:from>
    <xdr:to>
      <xdr:col>81</xdr:col>
      <xdr:colOff>50800</xdr:colOff>
      <xdr:row>96</xdr:row>
      <xdr:rowOff>106045</xdr:rowOff>
    </xdr:to>
    <xdr:cxnSp macro="">
      <xdr:nvCxnSpPr>
        <xdr:cNvPr id="694" name="直線コネクタ 693"/>
        <xdr:cNvCxnSpPr/>
      </xdr:nvCxnSpPr>
      <xdr:spPr>
        <a:xfrm>
          <a:off x="14592300" y="16541229"/>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5" name="フローチャート: 判断 694"/>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6" name="テキスト ボックス 695"/>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69990</xdr:rowOff>
    </xdr:from>
    <xdr:to>
      <xdr:col>76</xdr:col>
      <xdr:colOff>114300</xdr:colOff>
      <xdr:row>96</xdr:row>
      <xdr:rowOff>82029</xdr:rowOff>
    </xdr:to>
    <xdr:cxnSp macro="">
      <xdr:nvCxnSpPr>
        <xdr:cNvPr id="697" name="直線コネクタ 696"/>
        <xdr:cNvCxnSpPr/>
      </xdr:nvCxnSpPr>
      <xdr:spPr>
        <a:xfrm>
          <a:off x="13703300" y="1652919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8" name="フローチャート: 判断 697"/>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9" name="テキスト ボックス 698"/>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69990</xdr:rowOff>
    </xdr:from>
    <xdr:to>
      <xdr:col>71</xdr:col>
      <xdr:colOff>177800</xdr:colOff>
      <xdr:row>96</xdr:row>
      <xdr:rowOff>110756</xdr:rowOff>
    </xdr:to>
    <xdr:cxnSp macro="">
      <xdr:nvCxnSpPr>
        <xdr:cNvPr id="700" name="直線コネクタ 699"/>
        <xdr:cNvCxnSpPr/>
      </xdr:nvCxnSpPr>
      <xdr:spPr>
        <a:xfrm flipV="1">
          <a:off x="12814300" y="16529190"/>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1" name="フローチャート: 判断 700"/>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2" name="テキスト ボックス 701"/>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3" name="フローチャート: 判断 702"/>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4" name="テキスト ボックス 703"/>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710" name="楕円 709"/>
        <xdr:cNvSpPr/>
      </xdr:nvSpPr>
      <xdr:spPr>
        <a:xfrm>
          <a:off x="16268700" y="165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70451</xdr:rowOff>
    </xdr:from>
    <xdr:ext cx="534377" cy="259045"/>
    <xdr:sp macro="" textlink="">
      <xdr:nvSpPr>
        <xdr:cNvPr id="711" name="公債費該当値テキスト"/>
        <xdr:cNvSpPr txBox="1"/>
      </xdr:nvSpPr>
      <xdr:spPr>
        <a:xfrm>
          <a:off x="16370300" y="163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55245</xdr:rowOff>
    </xdr:from>
    <xdr:to>
      <xdr:col>81</xdr:col>
      <xdr:colOff>101600</xdr:colOff>
      <xdr:row>96</xdr:row>
      <xdr:rowOff>156845</xdr:rowOff>
    </xdr:to>
    <xdr:sp macro="" textlink="">
      <xdr:nvSpPr>
        <xdr:cNvPr id="712" name="楕円 711"/>
        <xdr:cNvSpPr/>
      </xdr:nvSpPr>
      <xdr:spPr>
        <a:xfrm>
          <a:off x="15430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147972</xdr:rowOff>
    </xdr:from>
    <xdr:ext cx="534377" cy="259045"/>
    <xdr:sp macro="" textlink="">
      <xdr:nvSpPr>
        <xdr:cNvPr id="713" name="テキスト ボックス 712"/>
        <xdr:cNvSpPr txBox="1"/>
      </xdr:nvSpPr>
      <xdr:spPr>
        <a:xfrm>
          <a:off x="15214111" y="166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31229</xdr:rowOff>
    </xdr:from>
    <xdr:to>
      <xdr:col>76</xdr:col>
      <xdr:colOff>165100</xdr:colOff>
      <xdr:row>96</xdr:row>
      <xdr:rowOff>132829</xdr:rowOff>
    </xdr:to>
    <xdr:sp macro="" textlink="">
      <xdr:nvSpPr>
        <xdr:cNvPr id="714" name="楕円 713"/>
        <xdr:cNvSpPr/>
      </xdr:nvSpPr>
      <xdr:spPr>
        <a:xfrm>
          <a:off x="14541500" y="164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149356</xdr:rowOff>
    </xdr:from>
    <xdr:ext cx="534377" cy="259045"/>
    <xdr:sp macro="" textlink="">
      <xdr:nvSpPr>
        <xdr:cNvPr id="715" name="テキスト ボックス 714"/>
        <xdr:cNvSpPr txBox="1"/>
      </xdr:nvSpPr>
      <xdr:spPr>
        <a:xfrm>
          <a:off x="14325111" y="162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19190</xdr:rowOff>
    </xdr:from>
    <xdr:to>
      <xdr:col>72</xdr:col>
      <xdr:colOff>38100</xdr:colOff>
      <xdr:row>96</xdr:row>
      <xdr:rowOff>120790</xdr:rowOff>
    </xdr:to>
    <xdr:sp macro="" textlink="">
      <xdr:nvSpPr>
        <xdr:cNvPr id="716" name="楕円 715"/>
        <xdr:cNvSpPr/>
      </xdr:nvSpPr>
      <xdr:spPr>
        <a:xfrm>
          <a:off x="13652500" y="164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137317</xdr:rowOff>
    </xdr:from>
    <xdr:ext cx="534377" cy="259045"/>
    <xdr:sp macro="" textlink="">
      <xdr:nvSpPr>
        <xdr:cNvPr id="717" name="テキスト ボックス 716"/>
        <xdr:cNvSpPr txBox="1"/>
      </xdr:nvSpPr>
      <xdr:spPr>
        <a:xfrm>
          <a:off x="13436111" y="162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59956</xdr:rowOff>
    </xdr:from>
    <xdr:to>
      <xdr:col>67</xdr:col>
      <xdr:colOff>101600</xdr:colOff>
      <xdr:row>96</xdr:row>
      <xdr:rowOff>161556</xdr:rowOff>
    </xdr:to>
    <xdr:sp macro="" textlink="">
      <xdr:nvSpPr>
        <xdr:cNvPr id="718" name="楕円 717"/>
        <xdr:cNvSpPr/>
      </xdr:nvSpPr>
      <xdr:spPr>
        <a:xfrm>
          <a:off x="12763500" y="165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152683</xdr:rowOff>
    </xdr:from>
    <xdr:ext cx="534377" cy="259045"/>
    <xdr:sp macro="" textlink="">
      <xdr:nvSpPr>
        <xdr:cNvPr id="719" name="テキスト ボックス 718"/>
        <xdr:cNvSpPr txBox="1"/>
      </xdr:nvSpPr>
      <xdr:spPr>
        <a:xfrm>
          <a:off x="12547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5" name="直線コネクタ 744"/>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6"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8"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9" name="直線コネクタ 748"/>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1"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2" name="フローチャート: 判断 751"/>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4" name="フローチャート: 判断 753"/>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5" name="テキスト ボックス 754"/>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7" name="フローチャート: 判断 756"/>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8" name="テキスト ボックス 757"/>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60" name="フローチャート: 判断 759"/>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1" name="テキスト ボックス 760"/>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2" name="フローチャート: 判断 761"/>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3" name="テキスト ボックス 762"/>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70"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いずれの目的別決算額も、類似団体平均と同程度もしくは下回っている。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総務費は、新型コロナウイルス感染症の影響による特別定額給付金事業の実施により、前年度から大幅に減少した。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また、民生費も新型コロナウイルス感染症の影響を受け、子育て世帯や低所得世帯への支援などを行ったことから、前年度から増となっている。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ふるさと納税による寄附金が増となったことや、新型コロナウイルス感染症対応のための財源確保として実施事業の見直しを図ったことなどにより、実質収支額は前年度から約</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千万円、標準財政規模に占める割合では</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5.02</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ポイント増となった。また、実質単年度収支も標準財政規模に占める割合では</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今後も事業の見直し等により、健全な財政運営に努めていく。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国民健康保険事業特別会計については、独立採算の原則により一般会計からの赤字補てん的な繰り出しを行っていなかったが、平成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年度に国保制度改革が行われ、市町村と県が共同運営することとなったことにあわせ、平成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年度に繰り出しを行うことで赤字を解消し、すべての会計においておおむね安定した黒字額で推移している。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30651443</v>
      </c>
      <c r="BO4" s="410"/>
      <c r="BP4" s="410"/>
      <c r="BQ4" s="410"/>
      <c r="BR4" s="410"/>
      <c r="BS4" s="410"/>
      <c r="BT4" s="410"/>
      <c r="BU4" s="411"/>
      <c r="BV4" s="409">
        <v>34236357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14.3</v>
      </c>
      <c r="CU4" s="416"/>
      <c r="CV4" s="416"/>
      <c r="CW4" s="416"/>
      <c r="CX4" s="416"/>
      <c r="CY4" s="416"/>
      <c r="CZ4" s="416"/>
      <c r="DA4" s="417"/>
      <c r="DB4" s="415">
        <v>9.3000000000000007</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28169896</v>
      </c>
      <c r="BO5" s="447"/>
      <c r="BP5" s="447"/>
      <c r="BQ5" s="447"/>
      <c r="BR5" s="447"/>
      <c r="BS5" s="447"/>
      <c r="BT5" s="447"/>
      <c r="BU5" s="448"/>
      <c r="BV5" s="446">
        <v>32863147</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90.4</v>
      </c>
      <c r="CU5" s="444"/>
      <c r="CV5" s="444"/>
      <c r="CW5" s="444"/>
      <c r="CX5" s="444"/>
      <c r="CY5" s="444"/>
      <c r="CZ5" s="444"/>
      <c r="DA5" s="445"/>
      <c r="DB5" s="443">
        <v>94.7</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2481547</v>
      </c>
      <c r="BO6" s="447"/>
      <c r="BP6" s="447"/>
      <c r="BQ6" s="447"/>
      <c r="BR6" s="447"/>
      <c r="BS6" s="447"/>
      <c r="BT6" s="447"/>
      <c r="BU6" s="448"/>
      <c r="BV6" s="446">
        <v>1373210</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95.5</v>
      </c>
      <c r="CU6" s="484"/>
      <c r="CV6" s="484"/>
      <c r="CW6" s="484"/>
      <c r="CX6" s="484"/>
      <c r="CY6" s="484"/>
      <c r="CZ6" s="484"/>
      <c r="DA6" s="485"/>
      <c r="DB6" s="483">
        <v>100</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345426</v>
      </c>
      <c r="BO7" s="447"/>
      <c r="BP7" s="447"/>
      <c r="BQ7" s="447"/>
      <c r="BR7" s="447"/>
      <c r="BS7" s="447"/>
      <c r="BT7" s="447"/>
      <c r="BU7" s="448"/>
      <c r="BV7" s="446">
        <v>82113</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14959317</v>
      </c>
      <c r="CU7" s="447"/>
      <c r="CV7" s="447"/>
      <c r="CW7" s="447"/>
      <c r="CX7" s="447"/>
      <c r="CY7" s="447"/>
      <c r="CZ7" s="447"/>
      <c r="DA7" s="448"/>
      <c r="DB7" s="446">
        <v>13938876</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102</v>
      </c>
      <c r="AV8" s="479"/>
      <c r="AW8" s="479"/>
      <c r="AX8" s="479"/>
      <c r="AY8" s="480" t="s">
        <v>110</v>
      </c>
      <c r="AZ8" s="481"/>
      <c r="BA8" s="481"/>
      <c r="BB8" s="481"/>
      <c r="BC8" s="481"/>
      <c r="BD8" s="481"/>
      <c r="BE8" s="481"/>
      <c r="BF8" s="481"/>
      <c r="BG8" s="481"/>
      <c r="BH8" s="481"/>
      <c r="BI8" s="481"/>
      <c r="BJ8" s="481"/>
      <c r="BK8" s="481"/>
      <c r="BL8" s="481"/>
      <c r="BM8" s="482"/>
      <c r="BN8" s="446">
        <v>2136121</v>
      </c>
      <c r="BO8" s="447"/>
      <c r="BP8" s="447"/>
      <c r="BQ8" s="447"/>
      <c r="BR8" s="447"/>
      <c r="BS8" s="447"/>
      <c r="BT8" s="447"/>
      <c r="BU8" s="448"/>
      <c r="BV8" s="446">
        <v>1291097</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0.68</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73164</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102</v>
      </c>
      <c r="AV9" s="479"/>
      <c r="AW9" s="479"/>
      <c r="AX9" s="479"/>
      <c r="AY9" s="480" t="s">
        <v>116</v>
      </c>
      <c r="AZ9" s="481"/>
      <c r="BA9" s="481"/>
      <c r="BB9" s="481"/>
      <c r="BC9" s="481"/>
      <c r="BD9" s="481"/>
      <c r="BE9" s="481"/>
      <c r="BF9" s="481"/>
      <c r="BG9" s="481"/>
      <c r="BH9" s="481"/>
      <c r="BI9" s="481"/>
      <c r="BJ9" s="481"/>
      <c r="BK9" s="481"/>
      <c r="BL9" s="481"/>
      <c r="BM9" s="482"/>
      <c r="BN9" s="446">
        <v>845024</v>
      </c>
      <c r="BO9" s="447"/>
      <c r="BP9" s="447"/>
      <c r="BQ9" s="447"/>
      <c r="BR9" s="447"/>
      <c r="BS9" s="447"/>
      <c r="BT9" s="447"/>
      <c r="BU9" s="448"/>
      <c r="BV9" s="446">
        <v>710342</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9.9</v>
      </c>
      <c r="CU9" s="444"/>
      <c r="CV9" s="444"/>
      <c r="CW9" s="444"/>
      <c r="CX9" s="444"/>
      <c r="CY9" s="444"/>
      <c r="CZ9" s="444"/>
      <c r="DA9" s="445"/>
      <c r="DB9" s="443">
        <v>10.5</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72168</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29757</v>
      </c>
      <c r="BO10" s="447"/>
      <c r="BP10" s="447"/>
      <c r="BQ10" s="447"/>
      <c r="BR10" s="447"/>
      <c r="BS10" s="447"/>
      <c r="BT10" s="447"/>
      <c r="BU10" s="448"/>
      <c r="BV10" s="446">
        <v>25022</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102</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c r="A12" s="178"/>
      <c r="B12" s="506" t="s">
        <v>130</v>
      </c>
      <c r="C12" s="507"/>
      <c r="D12" s="507"/>
      <c r="E12" s="507"/>
      <c r="F12" s="507"/>
      <c r="G12" s="507"/>
      <c r="H12" s="507"/>
      <c r="I12" s="507"/>
      <c r="J12" s="507"/>
      <c r="K12" s="508"/>
      <c r="L12" s="515" t="s">
        <v>131</v>
      </c>
      <c r="M12" s="516"/>
      <c r="N12" s="516"/>
      <c r="O12" s="516"/>
      <c r="P12" s="516"/>
      <c r="Q12" s="517"/>
      <c r="R12" s="518">
        <v>71834</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222524</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138</v>
      </c>
      <c r="N13" s="538"/>
      <c r="O13" s="538"/>
      <c r="P13" s="538"/>
      <c r="Q13" s="539"/>
      <c r="R13" s="530">
        <v>71357</v>
      </c>
      <c r="S13" s="531"/>
      <c r="T13" s="531"/>
      <c r="U13" s="531"/>
      <c r="V13" s="532"/>
      <c r="W13" s="462" t="s">
        <v>139</v>
      </c>
      <c r="X13" s="463"/>
      <c r="Y13" s="463"/>
      <c r="Z13" s="463"/>
      <c r="AA13" s="463"/>
      <c r="AB13" s="453"/>
      <c r="AC13" s="497">
        <v>219</v>
      </c>
      <c r="AD13" s="498"/>
      <c r="AE13" s="498"/>
      <c r="AF13" s="498"/>
      <c r="AG13" s="540"/>
      <c r="AH13" s="497">
        <v>230</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874781</v>
      </c>
      <c r="BO13" s="447"/>
      <c r="BP13" s="447"/>
      <c r="BQ13" s="447"/>
      <c r="BR13" s="447"/>
      <c r="BS13" s="447"/>
      <c r="BT13" s="447"/>
      <c r="BU13" s="448"/>
      <c r="BV13" s="446">
        <v>512840</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2.9</v>
      </c>
      <c r="CU13" s="444"/>
      <c r="CV13" s="444"/>
      <c r="CW13" s="444"/>
      <c r="CX13" s="444"/>
      <c r="CY13" s="444"/>
      <c r="CZ13" s="444"/>
      <c r="DA13" s="445"/>
      <c r="DB13" s="443">
        <v>2.2000000000000002</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144</v>
      </c>
      <c r="M14" s="528"/>
      <c r="N14" s="528"/>
      <c r="O14" s="528"/>
      <c r="P14" s="528"/>
      <c r="Q14" s="529"/>
      <c r="R14" s="530">
        <v>71922</v>
      </c>
      <c r="S14" s="531"/>
      <c r="T14" s="531"/>
      <c r="U14" s="531"/>
      <c r="V14" s="532"/>
      <c r="W14" s="436"/>
      <c r="X14" s="437"/>
      <c r="Y14" s="437"/>
      <c r="Z14" s="437"/>
      <c r="AA14" s="437"/>
      <c r="AB14" s="426"/>
      <c r="AC14" s="533">
        <v>0.8</v>
      </c>
      <c r="AD14" s="534"/>
      <c r="AE14" s="534"/>
      <c r="AF14" s="534"/>
      <c r="AG14" s="535"/>
      <c r="AH14" s="533">
        <v>0.8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128</v>
      </c>
      <c r="CU14" s="545"/>
      <c r="CV14" s="545"/>
      <c r="CW14" s="545"/>
      <c r="CX14" s="545"/>
      <c r="CY14" s="545"/>
      <c r="CZ14" s="545"/>
      <c r="DA14" s="546"/>
      <c r="DB14" s="544" t="s">
        <v>128</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146</v>
      </c>
      <c r="N15" s="538"/>
      <c r="O15" s="538"/>
      <c r="P15" s="538"/>
      <c r="Q15" s="539"/>
      <c r="R15" s="530">
        <v>71455</v>
      </c>
      <c r="S15" s="531"/>
      <c r="T15" s="531"/>
      <c r="U15" s="531"/>
      <c r="V15" s="532"/>
      <c r="W15" s="462" t="s">
        <v>147</v>
      </c>
      <c r="X15" s="463"/>
      <c r="Y15" s="463"/>
      <c r="Z15" s="463"/>
      <c r="AA15" s="463"/>
      <c r="AB15" s="453"/>
      <c r="AC15" s="497">
        <v>4675</v>
      </c>
      <c r="AD15" s="498"/>
      <c r="AE15" s="498"/>
      <c r="AF15" s="498"/>
      <c r="AG15" s="540"/>
      <c r="AH15" s="497">
        <v>5105</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7468435</v>
      </c>
      <c r="BO15" s="410"/>
      <c r="BP15" s="410"/>
      <c r="BQ15" s="410"/>
      <c r="BR15" s="410"/>
      <c r="BS15" s="410"/>
      <c r="BT15" s="410"/>
      <c r="BU15" s="411"/>
      <c r="BV15" s="409">
        <v>7670427</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16.399999999999999</v>
      </c>
      <c r="AD16" s="534"/>
      <c r="AE16" s="534"/>
      <c r="AF16" s="534"/>
      <c r="AG16" s="535"/>
      <c r="AH16" s="533">
        <v>17.5</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11900913</v>
      </c>
      <c r="BO16" s="447"/>
      <c r="BP16" s="447"/>
      <c r="BQ16" s="447"/>
      <c r="BR16" s="447"/>
      <c r="BS16" s="447"/>
      <c r="BT16" s="447"/>
      <c r="BU16" s="448"/>
      <c r="BV16" s="446">
        <v>11181438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23568</v>
      </c>
      <c r="AD17" s="498"/>
      <c r="AE17" s="498"/>
      <c r="AF17" s="498"/>
      <c r="AG17" s="540"/>
      <c r="AH17" s="497">
        <v>23804</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9417430</v>
      </c>
      <c r="BO17" s="447"/>
      <c r="BP17" s="447"/>
      <c r="BQ17" s="447"/>
      <c r="BR17" s="447"/>
      <c r="BS17" s="447"/>
      <c r="BT17" s="447"/>
      <c r="BU17" s="448"/>
      <c r="BV17" s="446">
        <v>9687742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157</v>
      </c>
      <c r="C18" s="489"/>
      <c r="D18" s="489"/>
      <c r="E18" s="569"/>
      <c r="F18" s="569"/>
      <c r="G18" s="569"/>
      <c r="H18" s="569"/>
      <c r="I18" s="569"/>
      <c r="J18" s="569"/>
      <c r="K18" s="569"/>
      <c r="L18" s="570">
        <v>29.6</v>
      </c>
      <c r="M18" s="570"/>
      <c r="N18" s="570"/>
      <c r="O18" s="570"/>
      <c r="P18" s="570"/>
      <c r="Q18" s="570"/>
      <c r="R18" s="571"/>
      <c r="S18" s="571"/>
      <c r="T18" s="571"/>
      <c r="U18" s="571"/>
      <c r="V18" s="572"/>
      <c r="W18" s="464"/>
      <c r="X18" s="465"/>
      <c r="Y18" s="465"/>
      <c r="Z18" s="465"/>
      <c r="AA18" s="465"/>
      <c r="AB18" s="456"/>
      <c r="AC18" s="573">
        <v>82.8</v>
      </c>
      <c r="AD18" s="574"/>
      <c r="AE18" s="574"/>
      <c r="AF18" s="574"/>
      <c r="AG18" s="575"/>
      <c r="AH18" s="573">
        <v>81.7</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13746048</v>
      </c>
      <c r="BO18" s="447"/>
      <c r="BP18" s="447"/>
      <c r="BQ18" s="447"/>
      <c r="BR18" s="447"/>
      <c r="BS18" s="447"/>
      <c r="BT18" s="447"/>
      <c r="BU18" s="448"/>
      <c r="BV18" s="446">
        <v>13270404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159</v>
      </c>
      <c r="C19" s="489"/>
      <c r="D19" s="489"/>
      <c r="E19" s="569"/>
      <c r="F19" s="569"/>
      <c r="G19" s="569"/>
      <c r="H19" s="569"/>
      <c r="I19" s="569"/>
      <c r="J19" s="569"/>
      <c r="K19" s="569"/>
      <c r="L19" s="577">
        <v>2472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19208456</v>
      </c>
      <c r="BO19" s="447"/>
      <c r="BP19" s="447"/>
      <c r="BQ19" s="447"/>
      <c r="BR19" s="447"/>
      <c r="BS19" s="447"/>
      <c r="BT19" s="447"/>
      <c r="BU19" s="448"/>
      <c r="BV19" s="446">
        <v>17165537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161</v>
      </c>
      <c r="C20" s="489"/>
      <c r="D20" s="489"/>
      <c r="E20" s="569"/>
      <c r="F20" s="569"/>
      <c r="G20" s="569"/>
      <c r="H20" s="569"/>
      <c r="I20" s="569"/>
      <c r="J20" s="569"/>
      <c r="K20" s="569"/>
      <c r="L20" s="577">
        <v>30945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20693761</v>
      </c>
      <c r="BO22" s="410"/>
      <c r="BP22" s="410"/>
      <c r="BQ22" s="410"/>
      <c r="BR22" s="410"/>
      <c r="BS22" s="410"/>
      <c r="BT22" s="410"/>
      <c r="BU22" s="411"/>
      <c r="BV22" s="409">
        <v>21854253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12273849</v>
      </c>
      <c r="BO23" s="447"/>
      <c r="BP23" s="447"/>
      <c r="BQ23" s="447"/>
      <c r="BR23" s="447"/>
      <c r="BS23" s="447"/>
      <c r="BT23" s="447"/>
      <c r="BU23" s="448"/>
      <c r="BV23" s="446">
        <v>12644324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171</v>
      </c>
      <c r="F24" s="476"/>
      <c r="G24" s="476"/>
      <c r="H24" s="476"/>
      <c r="I24" s="476"/>
      <c r="J24" s="476"/>
      <c r="K24" s="477"/>
      <c r="L24" s="497">
        <v>1</v>
      </c>
      <c r="M24" s="498"/>
      <c r="N24" s="498"/>
      <c r="O24" s="498"/>
      <c r="P24" s="540"/>
      <c r="Q24" s="497">
        <v>9190</v>
      </c>
      <c r="R24" s="498"/>
      <c r="S24" s="498"/>
      <c r="T24" s="498"/>
      <c r="U24" s="498"/>
      <c r="V24" s="540"/>
      <c r="W24" s="592"/>
      <c r="X24" s="593"/>
      <c r="Y24" s="594"/>
      <c r="Z24" s="496" t="s">
        <v>172</v>
      </c>
      <c r="AA24" s="476"/>
      <c r="AB24" s="476"/>
      <c r="AC24" s="476"/>
      <c r="AD24" s="476"/>
      <c r="AE24" s="476"/>
      <c r="AF24" s="476"/>
      <c r="AG24" s="477"/>
      <c r="AH24" s="497">
        <v>331</v>
      </c>
      <c r="AI24" s="498"/>
      <c r="AJ24" s="498"/>
      <c r="AK24" s="498"/>
      <c r="AL24" s="540"/>
      <c r="AM24" s="497">
        <v>1009219</v>
      </c>
      <c r="AN24" s="498"/>
      <c r="AO24" s="498"/>
      <c r="AP24" s="498"/>
      <c r="AQ24" s="498"/>
      <c r="AR24" s="540"/>
      <c r="AS24" s="497">
        <v>3049</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10377148</v>
      </c>
      <c r="BO24" s="447"/>
      <c r="BP24" s="447"/>
      <c r="BQ24" s="447"/>
      <c r="BR24" s="447"/>
      <c r="BS24" s="447"/>
      <c r="BT24" s="447"/>
      <c r="BU24" s="448"/>
      <c r="BV24" s="446">
        <v>11411134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174</v>
      </c>
      <c r="F25" s="476"/>
      <c r="G25" s="476"/>
      <c r="H25" s="476"/>
      <c r="I25" s="476"/>
      <c r="J25" s="476"/>
      <c r="K25" s="477"/>
      <c r="L25" s="497">
        <v>1</v>
      </c>
      <c r="M25" s="498"/>
      <c r="N25" s="498"/>
      <c r="O25" s="498"/>
      <c r="P25" s="540"/>
      <c r="Q25" s="497">
        <v>7640</v>
      </c>
      <c r="R25" s="498"/>
      <c r="S25" s="498"/>
      <c r="T25" s="498"/>
      <c r="U25" s="498"/>
      <c r="V25" s="540"/>
      <c r="W25" s="592"/>
      <c r="X25" s="593"/>
      <c r="Y25" s="594"/>
      <c r="Z25" s="496" t="s">
        <v>175</v>
      </c>
      <c r="AA25" s="476"/>
      <c r="AB25" s="476"/>
      <c r="AC25" s="476"/>
      <c r="AD25" s="476"/>
      <c r="AE25" s="476"/>
      <c r="AF25" s="476"/>
      <c r="AG25" s="477"/>
      <c r="AH25" s="497" t="s">
        <v>137</v>
      </c>
      <c r="AI25" s="498"/>
      <c r="AJ25" s="498"/>
      <c r="AK25" s="498"/>
      <c r="AL25" s="540"/>
      <c r="AM25" s="497" t="s">
        <v>137</v>
      </c>
      <c r="AN25" s="498"/>
      <c r="AO25" s="498"/>
      <c r="AP25" s="498"/>
      <c r="AQ25" s="498"/>
      <c r="AR25" s="540"/>
      <c r="AS25" s="497" t="s">
        <v>137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6184057</v>
      </c>
      <c r="BO25" s="410"/>
      <c r="BP25" s="410"/>
      <c r="BQ25" s="410"/>
      <c r="BR25" s="410"/>
      <c r="BS25" s="410"/>
      <c r="BT25" s="410"/>
      <c r="BU25" s="411"/>
      <c r="BV25" s="409">
        <v>6478930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177</v>
      </c>
      <c r="F26" s="476"/>
      <c r="G26" s="476"/>
      <c r="H26" s="476"/>
      <c r="I26" s="476"/>
      <c r="J26" s="476"/>
      <c r="K26" s="477"/>
      <c r="L26" s="497">
        <v>1</v>
      </c>
      <c r="M26" s="498"/>
      <c r="N26" s="498"/>
      <c r="O26" s="498"/>
      <c r="P26" s="540"/>
      <c r="Q26" s="497">
        <v>6840</v>
      </c>
      <c r="R26" s="498"/>
      <c r="S26" s="498"/>
      <c r="T26" s="498"/>
      <c r="U26" s="498"/>
      <c r="V26" s="540"/>
      <c r="W26" s="592"/>
      <c r="X26" s="593"/>
      <c r="Y26" s="594"/>
      <c r="Z26" s="496" t="s">
        <v>178</v>
      </c>
      <c r="AA26" s="598"/>
      <c r="AB26" s="598"/>
      <c r="AC26" s="598"/>
      <c r="AD26" s="598"/>
      <c r="AE26" s="598"/>
      <c r="AF26" s="598"/>
      <c r="AG26" s="599"/>
      <c r="AH26" s="497">
        <v>5</v>
      </c>
      <c r="AI26" s="498"/>
      <c r="AJ26" s="498"/>
      <c r="AK26" s="498"/>
      <c r="AL26" s="540"/>
      <c r="AM26" s="497">
        <v>13815</v>
      </c>
      <c r="AN26" s="498"/>
      <c r="AO26" s="498"/>
      <c r="AP26" s="498"/>
      <c r="AQ26" s="498"/>
      <c r="AR26" s="540"/>
      <c r="AS26" s="497">
        <v>2763</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180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181</v>
      </c>
      <c r="F27" s="476"/>
      <c r="G27" s="476"/>
      <c r="H27" s="476"/>
      <c r="I27" s="476"/>
      <c r="J27" s="476"/>
      <c r="K27" s="477"/>
      <c r="L27" s="497">
        <v>1</v>
      </c>
      <c r="M27" s="498"/>
      <c r="N27" s="498"/>
      <c r="O27" s="498"/>
      <c r="P27" s="540"/>
      <c r="Q27" s="497">
        <v>5400</v>
      </c>
      <c r="R27" s="498"/>
      <c r="S27" s="498"/>
      <c r="T27" s="498"/>
      <c r="U27" s="498"/>
      <c r="V27" s="540"/>
      <c r="W27" s="592"/>
      <c r="X27" s="593"/>
      <c r="Y27" s="594"/>
      <c r="Z27" s="496" t="s">
        <v>182</v>
      </c>
      <c r="AA27" s="476"/>
      <c r="AB27" s="476"/>
      <c r="AC27" s="476"/>
      <c r="AD27" s="476"/>
      <c r="AE27" s="476"/>
      <c r="AF27" s="476"/>
      <c r="AG27" s="477"/>
      <c r="AH27" s="497">
        <v>3</v>
      </c>
      <c r="AI27" s="498"/>
      <c r="AJ27" s="498"/>
      <c r="AK27" s="498"/>
      <c r="AL27" s="540"/>
      <c r="AM27" s="497">
        <v>12255</v>
      </c>
      <c r="AN27" s="498"/>
      <c r="AO27" s="498"/>
      <c r="AP27" s="498"/>
      <c r="AQ27" s="498"/>
      <c r="AR27" s="540"/>
      <c r="AS27" s="497">
        <v>4085</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t="s">
        <v>137</v>
      </c>
      <c r="BO27" s="566"/>
      <c r="BP27" s="566"/>
      <c r="BQ27" s="566"/>
      <c r="BR27" s="566"/>
      <c r="BS27" s="566"/>
      <c r="BT27" s="566"/>
      <c r="BU27" s="567"/>
      <c r="BV27" s="565" t="s">
        <v>137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184</v>
      </c>
      <c r="F28" s="476"/>
      <c r="G28" s="476"/>
      <c r="H28" s="476"/>
      <c r="I28" s="476"/>
      <c r="J28" s="476"/>
      <c r="K28" s="477"/>
      <c r="L28" s="497">
        <v>1</v>
      </c>
      <c r="M28" s="498"/>
      <c r="N28" s="498"/>
      <c r="O28" s="498"/>
      <c r="P28" s="540"/>
      <c r="Q28" s="497">
        <v>4860</v>
      </c>
      <c r="R28" s="498"/>
      <c r="S28" s="498"/>
      <c r="T28" s="498"/>
      <c r="U28" s="498"/>
      <c r="V28" s="540"/>
      <c r="W28" s="592"/>
      <c r="X28" s="593"/>
      <c r="Y28" s="594"/>
      <c r="Z28" s="496" t="s">
        <v>185</v>
      </c>
      <c r="AA28" s="476"/>
      <c r="AB28" s="476"/>
      <c r="AC28" s="476"/>
      <c r="AD28" s="476"/>
      <c r="AE28" s="476"/>
      <c r="AF28" s="476"/>
      <c r="AG28" s="477"/>
      <c r="AH28" s="497" t="s">
        <v>137</v>
      </c>
      <c r="AI28" s="498"/>
      <c r="AJ28" s="498"/>
      <c r="AK28" s="498"/>
      <c r="AL28" s="540"/>
      <c r="AM28" s="497" t="s">
        <v>137</v>
      </c>
      <c r="AN28" s="498"/>
      <c r="AO28" s="498"/>
      <c r="AP28" s="498"/>
      <c r="AQ28" s="498"/>
      <c r="AR28" s="540"/>
      <c r="AS28" s="497" t="s">
        <v>128</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3095889</v>
      </c>
      <c r="BO28" s="410"/>
      <c r="BP28" s="410"/>
      <c r="BQ28" s="410"/>
      <c r="BR28" s="410"/>
      <c r="BS28" s="410"/>
      <c r="BT28" s="410"/>
      <c r="BU28" s="411"/>
      <c r="BV28" s="409">
        <v>3066132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187</v>
      </c>
      <c r="F29" s="476"/>
      <c r="G29" s="476"/>
      <c r="H29" s="476"/>
      <c r="I29" s="476"/>
      <c r="J29" s="476"/>
      <c r="K29" s="477"/>
      <c r="L29" s="497">
        <v>16</v>
      </c>
      <c r="M29" s="498"/>
      <c r="N29" s="498"/>
      <c r="O29" s="498"/>
      <c r="P29" s="540"/>
      <c r="Q29" s="497">
        <v>4440</v>
      </c>
      <c r="R29" s="498"/>
      <c r="S29" s="498"/>
      <c r="T29" s="498"/>
      <c r="U29" s="498"/>
      <c r="V29" s="540"/>
      <c r="W29" s="595"/>
      <c r="X29" s="596"/>
      <c r="Y29" s="597"/>
      <c r="Z29" s="496" t="s">
        <v>188</v>
      </c>
      <c r="AA29" s="476"/>
      <c r="AB29" s="476"/>
      <c r="AC29" s="476"/>
      <c r="AD29" s="476"/>
      <c r="AE29" s="476"/>
      <c r="AF29" s="476"/>
      <c r="AG29" s="477"/>
      <c r="AH29" s="497">
        <v>334</v>
      </c>
      <c r="AI29" s="498"/>
      <c r="AJ29" s="498"/>
      <c r="AK29" s="498"/>
      <c r="AL29" s="540"/>
      <c r="AM29" s="497">
        <v>1021474</v>
      </c>
      <c r="AN29" s="498"/>
      <c r="AO29" s="498"/>
      <c r="AP29" s="498"/>
      <c r="AQ29" s="498"/>
      <c r="AR29" s="540"/>
      <c r="AS29" s="497">
        <v>3058</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13443</v>
      </c>
      <c r="BO29" s="447"/>
      <c r="BP29" s="447"/>
      <c r="BQ29" s="447"/>
      <c r="BR29" s="447"/>
      <c r="BS29" s="447"/>
      <c r="BT29" s="447"/>
      <c r="BU29" s="448"/>
      <c r="BV29" s="446">
        <v>13443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100.5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2597640</v>
      </c>
      <c r="BO30" s="566"/>
      <c r="BP30" s="566"/>
      <c r="BQ30" s="566"/>
      <c r="BR30" s="566"/>
      <c r="BS30" s="566"/>
      <c r="BT30" s="566"/>
      <c r="BU30" s="567"/>
      <c r="BV30" s="565">
        <v>1834167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197</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両筑衛生施設組合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太宰府市文化スポーツ振興財団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住宅新築資金等貸付事業特別会計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介護保険事業特別会計（保険事業勘定）</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福岡県市町村消防団員等公務災害補償組合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太宰府市国際交流協会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介護保険事業特別会計（介護サービス事業勘定）</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福岡県市町村職員退職手当組合（一般会計）</v>
      </c>
      <c r="BZ36" s="637"/>
      <c r="CA36" s="637"/>
      <c r="CB36" s="637"/>
      <c r="CC36" s="637"/>
      <c r="CD36" s="637"/>
      <c r="CE36" s="637"/>
      <c r="CF36" s="637"/>
      <c r="CG36" s="637"/>
      <c r="CH36" s="637"/>
      <c r="CI36" s="637"/>
      <c r="CJ36" s="637"/>
      <c r="CK36" s="637"/>
      <c r="CL36" s="637"/>
      <c r="CM36" s="637"/>
      <c r="CN36" s="178"/>
      <c r="CO36" s="636">
        <f t="shared" si="3"/>
        <v>21</v>
      </c>
      <c r="CP36" s="636"/>
      <c r="CQ36" s="637" t="str">
        <f>IF('各会計、関係団体の財政状況及び健全化判断比率'!BS9="","",'各会計、関係団体の財政状況及び健全化判断比率'!BS9)</f>
        <v>太宰府市土地開発公社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後期高齢者医療特別会計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福岡県市町村職員退職手当組合（基金特別会計）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筑紫自治振興組合（一般会計）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筑紫自治振興組合（筑紫自治振興組合筑紫公平委員会特別会計）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筑紫野太宰府消防組合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山神水道企業団</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福岡地区水道企業団</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18</v>
      </c>
      <c r="BX43" s="636"/>
      <c r="BY43" s="637" t="str">
        <f>IF('各会計、関係団体の財政状況及び健全化判断比率'!B77="","",'各会計、関係団体の財政状況及び健全化判断比率'!B77)</f>
        <v>大野城太宰府環境施設組合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615</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215" t="s">
        <v>514</v>
      </c>
      <c r="D34" s="1215"/>
      <c r="E34" s="1216"/>
      <c r="F34" s="32">
        <v>4.47</v>
      </c>
      <c r="G34" s="33">
        <v>4.72</v>
      </c>
      <c r="H34" s="33">
        <v>4.28</v>
      </c>
      <c r="I34" s="33">
        <v>9.24</v>
      </c>
      <c r="J34" s="34">
        <v>14.26</v>
      </c>
      <c r="K34" s="22"/>
      <c r="L34" s="22"/>
      <c r="M34" s="22"/>
      <c r="N34" s="22"/>
      <c r="O34" s="22"/>
      <c r="P34" s="22"/>
    </row>
    <row r="35" spans="1:16" ht="39" customHeight="1">
      <c r="A35" s="22"/>
      <c r="B35" s="35"/>
      <c r="C35" s="1209" t="s">
        <v>515</v>
      </c>
      <c r="D35" s="1210"/>
      <c r="E35" s="1211"/>
      <c r="F35" s="36">
        <v>15.59</v>
      </c>
      <c r="G35" s="37">
        <v>14.08</v>
      </c>
      <c r="H35" s="37">
        <v>13.71</v>
      </c>
      <c r="I35" s="37">
        <v>13.24</v>
      </c>
      <c r="J35" s="38">
        <v>13.24</v>
      </c>
      <c r="K35" s="22"/>
      <c r="L35" s="22"/>
      <c r="M35" s="22"/>
      <c r="N35" s="22"/>
      <c r="O35" s="22"/>
      <c r="P35" s="22"/>
    </row>
    <row r="36" spans="1:16" ht="39" customHeight="1">
      <c r="A36" s="22"/>
      <c r="B36" s="35"/>
      <c r="C36" s="1209" t="s">
        <v>516</v>
      </c>
      <c r="D36" s="1210"/>
      <c r="E36" s="1211"/>
      <c r="F36" s="36">
        <v>4.6900000000000004</v>
      </c>
      <c r="G36" s="37">
        <v>4.4000000000000004</v>
      </c>
      <c r="H36" s="37">
        <v>6.66</v>
      </c>
      <c r="I36" s="37">
        <v>8.74</v>
      </c>
      <c r="J36" s="38">
        <v>9.9600000000000009</v>
      </c>
      <c r="K36" s="22"/>
      <c r="L36" s="22"/>
      <c r="M36" s="22"/>
      <c r="N36" s="22"/>
      <c r="O36" s="22"/>
      <c r="P36" s="22"/>
    </row>
    <row r="37" spans="1:16" ht="39" customHeight="1">
      <c r="A37" s="22"/>
      <c r="B37" s="35"/>
      <c r="C37" s="1209" t="s">
        <v>517</v>
      </c>
      <c r="D37" s="1210"/>
      <c r="E37" s="1211"/>
      <c r="F37" s="36" t="s">
        <v>518</v>
      </c>
      <c r="G37" s="37">
        <v>0.8</v>
      </c>
      <c r="H37" s="37">
        <v>1.69</v>
      </c>
      <c r="I37" s="37">
        <v>0.62</v>
      </c>
      <c r="J37" s="38">
        <v>0.8</v>
      </c>
      <c r="K37" s="22"/>
      <c r="L37" s="22"/>
      <c r="M37" s="22"/>
      <c r="N37" s="22"/>
      <c r="O37" s="22"/>
      <c r="P37" s="22"/>
    </row>
    <row r="38" spans="1:16" ht="39" customHeight="1">
      <c r="A38" s="22"/>
      <c r="B38" s="35"/>
      <c r="C38" s="1209" t="s">
        <v>519</v>
      </c>
      <c r="D38" s="1210"/>
      <c r="E38" s="1211"/>
      <c r="F38" s="36">
        <v>0.75</v>
      </c>
      <c r="G38" s="37">
        <v>0.61</v>
      </c>
      <c r="H38" s="37">
        <v>0.01</v>
      </c>
      <c r="I38" s="37">
        <v>0.2</v>
      </c>
      <c r="J38" s="38">
        <v>0.72</v>
      </c>
      <c r="K38" s="22"/>
      <c r="L38" s="22"/>
      <c r="M38" s="22"/>
      <c r="N38" s="22"/>
      <c r="O38" s="22"/>
      <c r="P38" s="22"/>
    </row>
    <row r="39" spans="1:16" ht="39" customHeight="1">
      <c r="A39" s="22"/>
      <c r="B39" s="35"/>
      <c r="C39" s="1209" t="s">
        <v>520</v>
      </c>
      <c r="D39" s="1210"/>
      <c r="E39" s="1211"/>
      <c r="F39" s="36">
        <v>0.41</v>
      </c>
      <c r="G39" s="37">
        <v>0.39</v>
      </c>
      <c r="H39" s="37">
        <v>0.35</v>
      </c>
      <c r="I39" s="37">
        <v>0.38</v>
      </c>
      <c r="J39" s="38">
        <v>0.28999999999999998</v>
      </c>
      <c r="K39" s="22"/>
      <c r="L39" s="22"/>
      <c r="M39" s="22"/>
      <c r="N39" s="22"/>
      <c r="O39" s="22"/>
      <c r="P39" s="22"/>
    </row>
    <row r="40" spans="1:16" ht="39" customHeight="1">
      <c r="A40" s="22"/>
      <c r="B40" s="35"/>
      <c r="C40" s="1209" t="s">
        <v>521</v>
      </c>
      <c r="D40" s="1210"/>
      <c r="E40" s="1211"/>
      <c r="F40" s="36">
        <v>0</v>
      </c>
      <c r="G40" s="37">
        <v>0</v>
      </c>
      <c r="H40" s="37">
        <v>0</v>
      </c>
      <c r="I40" s="37">
        <v>0.02</v>
      </c>
      <c r="J40" s="38">
        <v>0.01</v>
      </c>
      <c r="K40" s="22"/>
      <c r="L40" s="22"/>
      <c r="M40" s="22"/>
      <c r="N40" s="22"/>
      <c r="O40" s="22"/>
      <c r="P40" s="22"/>
    </row>
    <row r="41" spans="1:16" ht="39" customHeight="1">
      <c r="A41" s="22"/>
      <c r="B41" s="35"/>
      <c r="C41" s="1209" t="s">
        <v>522</v>
      </c>
      <c r="D41" s="1210"/>
      <c r="E41" s="1211"/>
      <c r="F41" s="36">
        <v>0.14000000000000001</v>
      </c>
      <c r="G41" s="37">
        <v>0.11</v>
      </c>
      <c r="H41" s="37">
        <v>0.11</v>
      </c>
      <c r="I41" s="37">
        <v>0</v>
      </c>
      <c r="J41" s="38">
        <v>0</v>
      </c>
      <c r="K41" s="22"/>
      <c r="L41" s="22"/>
      <c r="M41" s="22"/>
      <c r="N41" s="22"/>
      <c r="O41" s="22"/>
      <c r="P41" s="22"/>
    </row>
    <row r="42" spans="1:16" ht="39" customHeight="1">
      <c r="A42" s="22"/>
      <c r="B42" s="39"/>
      <c r="C42" s="1209" t="s">
        <v>523</v>
      </c>
      <c r="D42" s="1210"/>
      <c r="E42" s="1211"/>
      <c r="F42" s="36" t="s">
        <v>468</v>
      </c>
      <c r="G42" s="37" t="s">
        <v>468</v>
      </c>
      <c r="H42" s="37" t="s">
        <v>468</v>
      </c>
      <c r="I42" s="37" t="s">
        <v>468</v>
      </c>
      <c r="J42" s="38" t="s">
        <v>468</v>
      </c>
      <c r="K42" s="22"/>
      <c r="L42" s="22"/>
      <c r="M42" s="22"/>
      <c r="N42" s="22"/>
      <c r="O42" s="22"/>
      <c r="P42" s="22"/>
    </row>
    <row r="43" spans="1:16" ht="39" customHeight="1" thickBot="1">
      <c r="A43" s="22"/>
      <c r="B43" s="40"/>
      <c r="C43" s="1212" t="s">
        <v>524</v>
      </c>
      <c r="D43" s="1213"/>
      <c r="E43" s="1214"/>
      <c r="F43" s="41" t="s">
        <v>468</v>
      </c>
      <c r="G43" s="42" t="s">
        <v>468</v>
      </c>
      <c r="H43" s="42" t="s">
        <v>468</v>
      </c>
      <c r="I43" s="42" t="s">
        <v>468</v>
      </c>
      <c r="J43" s="43" t="s">
        <v>468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UeHC3jPQhPNuBINCv1nDKxW5Pe1m06H+XbrEoX7TB3uJY6GWiG005tuiAJr0YXHiFuuOIDbRmHRwBvlPeMGcvQ==" saltValue="nubzB9F2jgVeJ846mIWS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217" t="s">
        <v>11</v>
      </c>
      <c r="C45" s="1218"/>
      <c r="D45" s="58"/>
      <c r="E45" s="1223" t="s">
        <v>12</v>
      </c>
      <c r="F45" s="1223"/>
      <c r="G45" s="1223"/>
      <c r="H45" s="1223"/>
      <c r="I45" s="1223"/>
      <c r="J45" s="1224"/>
      <c r="K45" s="59">
        <v>2438</v>
      </c>
      <c r="L45" s="60">
        <v>2565</v>
      </c>
      <c r="M45" s="60">
        <v>2615</v>
      </c>
      <c r="N45" s="60">
        <v>2564</v>
      </c>
      <c r="O45" s="61">
        <v>2604</v>
      </c>
      <c r="P45" s="48"/>
      <c r="Q45" s="48"/>
      <c r="R45" s="48"/>
      <c r="S45" s="48"/>
      <c r="T45" s="48"/>
      <c r="U45" s="48"/>
    </row>
    <row r="46" spans="1:21" ht="30.75" customHeight="1">
      <c r="A46" s="48"/>
      <c r="B46" s="1219"/>
      <c r="C46" s="1220"/>
      <c r="D46" s="62"/>
      <c r="E46" s="1225" t="s">
        <v>13</v>
      </c>
      <c r="F46" s="1225"/>
      <c r="G46" s="1225"/>
      <c r="H46" s="1225"/>
      <c r="I46" s="1225"/>
      <c r="J46" s="1226"/>
      <c r="K46" s="63" t="s">
        <v>468</v>
      </c>
      <c r="L46" s="64" t="s">
        <v>468</v>
      </c>
      <c r="M46" s="64" t="s">
        <v>468</v>
      </c>
      <c r="N46" s="64" t="s">
        <v>468</v>
      </c>
      <c r="O46" s="65" t="s">
        <v>468</v>
      </c>
      <c r="P46" s="48"/>
      <c r="Q46" s="48"/>
      <c r="R46" s="48"/>
      <c r="S46" s="48"/>
      <c r="T46" s="48"/>
      <c r="U46" s="48"/>
    </row>
    <row r="47" spans="1:21" ht="30.75" customHeight="1">
      <c r="A47" s="48"/>
      <c r="B47" s="1219"/>
      <c r="C47" s="1220"/>
      <c r="D47" s="62"/>
      <c r="E47" s="1225" t="s">
        <v>14</v>
      </c>
      <c r="F47" s="1225"/>
      <c r="G47" s="1225"/>
      <c r="H47" s="1225"/>
      <c r="I47" s="1225"/>
      <c r="J47" s="1226"/>
      <c r="K47" s="63" t="s">
        <v>468</v>
      </c>
      <c r="L47" s="64" t="s">
        <v>468</v>
      </c>
      <c r="M47" s="64" t="s">
        <v>468</v>
      </c>
      <c r="N47" s="64" t="s">
        <v>468</v>
      </c>
      <c r="O47" s="65" t="s">
        <v>468</v>
      </c>
      <c r="P47" s="48"/>
      <c r="Q47" s="48"/>
      <c r="R47" s="48"/>
      <c r="S47" s="48"/>
      <c r="T47" s="48"/>
      <c r="U47" s="48"/>
    </row>
    <row r="48" spans="1:21" ht="30.75" customHeight="1">
      <c r="A48" s="48"/>
      <c r="B48" s="1219"/>
      <c r="C48" s="1220"/>
      <c r="D48" s="62"/>
      <c r="E48" s="1225" t="s">
        <v>15</v>
      </c>
      <c r="F48" s="1225"/>
      <c r="G48" s="1225"/>
      <c r="H48" s="1225"/>
      <c r="I48" s="1225"/>
      <c r="J48" s="1226"/>
      <c r="K48" s="63">
        <v>425</v>
      </c>
      <c r="L48" s="64">
        <v>393</v>
      </c>
      <c r="M48" s="64">
        <v>346</v>
      </c>
      <c r="N48" s="64">
        <v>328</v>
      </c>
      <c r="O48" s="65">
        <v>303</v>
      </c>
      <c r="P48" s="48"/>
      <c r="Q48" s="48"/>
      <c r="R48" s="48"/>
      <c r="S48" s="48"/>
      <c r="T48" s="48"/>
      <c r="U48" s="48"/>
    </row>
    <row r="49" spans="1:21" ht="30.75" customHeight="1">
      <c r="A49" s="48"/>
      <c r="B49" s="1219"/>
      <c r="C49" s="1220"/>
      <c r="D49" s="62"/>
      <c r="E49" s="1225" t="s">
        <v>16</v>
      </c>
      <c r="F49" s="1225"/>
      <c r="G49" s="1225"/>
      <c r="H49" s="1225"/>
      <c r="I49" s="1225"/>
      <c r="J49" s="1226"/>
      <c r="K49" s="63">
        <v>76</v>
      </c>
      <c r="L49" s="64">
        <v>92</v>
      </c>
      <c r="M49" s="64">
        <v>1</v>
      </c>
      <c r="N49" s="64">
        <v>1</v>
      </c>
      <c r="O49" s="65">
        <v>1</v>
      </c>
      <c r="P49" s="48"/>
      <c r="Q49" s="48"/>
      <c r="R49" s="48"/>
      <c r="S49" s="48"/>
      <c r="T49" s="48"/>
      <c r="U49" s="48"/>
    </row>
    <row r="50" spans="1:21" ht="30.75" customHeight="1">
      <c r="A50" s="48"/>
      <c r="B50" s="1219"/>
      <c r="C50" s="1220"/>
      <c r="D50" s="62"/>
      <c r="E50" s="1225" t="s">
        <v>17</v>
      </c>
      <c r="F50" s="1225"/>
      <c r="G50" s="1225"/>
      <c r="H50" s="1225"/>
      <c r="I50" s="1225"/>
      <c r="J50" s="1226"/>
      <c r="K50" s="63">
        <v>59</v>
      </c>
      <c r="L50" s="64">
        <v>46</v>
      </c>
      <c r="M50" s="64">
        <v>244</v>
      </c>
      <c r="N50" s="64">
        <v>285</v>
      </c>
      <c r="O50" s="65">
        <v>269</v>
      </c>
      <c r="P50" s="48"/>
      <c r="Q50" s="48"/>
      <c r="R50" s="48"/>
      <c r="S50" s="48"/>
      <c r="T50" s="48"/>
      <c r="U50" s="48"/>
    </row>
    <row r="51" spans="1:21" ht="30.75" customHeight="1">
      <c r="A51" s="48"/>
      <c r="B51" s="1221"/>
      <c r="C51" s="1222"/>
      <c r="D51" s="66"/>
      <c r="E51" s="1225" t="s">
        <v>18</v>
      </c>
      <c r="F51" s="1225"/>
      <c r="G51" s="1225"/>
      <c r="H51" s="1225"/>
      <c r="I51" s="1225"/>
      <c r="J51" s="1226"/>
      <c r="K51" s="63" t="s">
        <v>468</v>
      </c>
      <c r="L51" s="64" t="s">
        <v>468</v>
      </c>
      <c r="M51" s="64" t="s">
        <v>468</v>
      </c>
      <c r="N51" s="64" t="s">
        <v>468</v>
      </c>
      <c r="O51" s="65" t="s">
        <v>468</v>
      </c>
      <c r="P51" s="48"/>
      <c r="Q51" s="48"/>
      <c r="R51" s="48"/>
      <c r="S51" s="48"/>
      <c r="T51" s="48"/>
      <c r="U51" s="48"/>
    </row>
    <row r="52" spans="1:21" ht="30.75" customHeight="1">
      <c r="A52" s="48"/>
      <c r="B52" s="1227" t="s">
        <v>19</v>
      </c>
      <c r="C52" s="1228"/>
      <c r="D52" s="66"/>
      <c r="E52" s="1225" t="s">
        <v>20</v>
      </c>
      <c r="F52" s="1225"/>
      <c r="G52" s="1225"/>
      <c r="H52" s="1225"/>
      <c r="I52" s="1225"/>
      <c r="J52" s="1226"/>
      <c r="K52" s="63">
        <v>2918</v>
      </c>
      <c r="L52" s="64">
        <v>2982</v>
      </c>
      <c r="M52" s="64">
        <v>2897</v>
      </c>
      <c r="N52" s="64">
        <v>2798</v>
      </c>
      <c r="O52" s="65">
        <v>2761</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80</v>
      </c>
      <c r="L53" s="69">
        <v>114</v>
      </c>
      <c r="M53" s="69">
        <v>309</v>
      </c>
      <c r="N53" s="69">
        <v>380</v>
      </c>
      <c r="O53" s="70">
        <v>416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525</v>
      </c>
      <c r="P55" s="48"/>
      <c r="Q55" s="48"/>
      <c r="R55" s="48"/>
      <c r="S55" s="48"/>
      <c r="T55" s="48"/>
      <c r="U55" s="48"/>
    </row>
    <row r="56" spans="1:21" ht="31.5" customHeight="1" thickBot="1">
      <c r="A56" s="48"/>
      <c r="B56" s="76"/>
      <c r="C56" s="77"/>
      <c r="D56" s="77"/>
      <c r="E56" s="78"/>
      <c r="F56" s="78"/>
      <c r="G56" s="78"/>
      <c r="H56" s="78"/>
      <c r="I56" s="78"/>
      <c r="J56" s="79" t="s">
        <v>2</v>
      </c>
      <c r="K56" s="80" t="s">
        <v>526</v>
      </c>
      <c r="L56" s="81" t="s">
        <v>527</v>
      </c>
      <c r="M56" s="81" t="s">
        <v>528</v>
      </c>
      <c r="N56" s="81" t="s">
        <v>529</v>
      </c>
      <c r="O56" s="82" t="s">
        <v>530</v>
      </c>
      <c r="P56" s="48"/>
      <c r="Q56" s="48"/>
      <c r="R56" s="48"/>
      <c r="S56" s="48"/>
      <c r="T56" s="48"/>
      <c r="U56" s="48"/>
    </row>
    <row r="57" spans="1:21" ht="31.5" customHeight="1">
      <c r="B57" s="1233" t="s">
        <v>25</v>
      </c>
      <c r="C57" s="1234"/>
      <c r="D57" s="1237" t="s">
        <v>26</v>
      </c>
      <c r="E57" s="1238"/>
      <c r="F57" s="1238"/>
      <c r="G57" s="1238"/>
      <c r="H57" s="1238"/>
      <c r="I57" s="1238"/>
      <c r="J57" s="1239"/>
      <c r="K57" s="83" t="s">
        <v>540</v>
      </c>
      <c r="L57" s="84" t="s">
        <v>540</v>
      </c>
      <c r="M57" s="84" t="s">
        <v>540</v>
      </c>
      <c r="N57" s="84" t="s">
        <v>540</v>
      </c>
      <c r="O57" s="85" t="s">
        <v>540</v>
      </c>
    </row>
    <row r="58" spans="1:21" ht="31.5" customHeight="1" thickBot="1">
      <c r="B58" s="1235"/>
      <c r="C58" s="1236"/>
      <c r="D58" s="1240" t="s">
        <v>27</v>
      </c>
      <c r="E58" s="1241"/>
      <c r="F58" s="1241"/>
      <c r="G58" s="1241"/>
      <c r="H58" s="1241"/>
      <c r="I58" s="1241"/>
      <c r="J58" s="1242"/>
      <c r="K58" s="86" t="s">
        <v>540</v>
      </c>
      <c r="L58" s="87" t="s">
        <v>540</v>
      </c>
      <c r="M58" s="87" t="s">
        <v>540</v>
      </c>
      <c r="N58" s="87" t="s">
        <v>540</v>
      </c>
      <c r="O58" s="88" t="s">
        <v>540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iH+N0N177b+pC+pS7iVYQczoRgNPLSvCeFzqUhrcDGmmstGJmbrr99zEtwxE0+gBVJdschGyvep0Lvo3nkn5Q==" saltValue="0uu/Ia2DLx0U77/omK9g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509</v>
      </c>
      <c r="J40" s="100" t="s">
        <v>510</v>
      </c>
      <c r="K40" s="100" t="s">
        <v>511</v>
      </c>
      <c r="L40" s="100" t="s">
        <v>512</v>
      </c>
      <c r="M40" s="101" t="s">
        <v>513</v>
      </c>
    </row>
    <row r="41" spans="2:13" ht="27.75" customHeight="1">
      <c r="B41" s="1243" t="s">
        <v>30</v>
      </c>
      <c r="C41" s="1244"/>
      <c r="D41" s="102"/>
      <c r="E41" s="1249" t="s">
        <v>31</v>
      </c>
      <c r="F41" s="1249"/>
      <c r="G41" s="1249"/>
      <c r="H41" s="1250"/>
      <c r="I41" s="351">
        <v>24180</v>
      </c>
      <c r="J41" s="352">
        <v>23434</v>
      </c>
      <c r="K41" s="352">
        <v>22766</v>
      </c>
      <c r="L41" s="352">
        <v>21854</v>
      </c>
      <c r="M41" s="353">
        <v>20694</v>
      </c>
    </row>
    <row r="42" spans="2:13" ht="27.75" customHeight="1">
      <c r="B42" s="1245"/>
      <c r="C42" s="1246"/>
      <c r="D42" s="103"/>
      <c r="E42" s="1251" t="s">
        <v>32</v>
      </c>
      <c r="F42" s="1251"/>
      <c r="G42" s="1251"/>
      <c r="H42" s="1252"/>
      <c r="I42" s="354">
        <v>18</v>
      </c>
      <c r="J42" s="355" t="s">
        <v>468</v>
      </c>
      <c r="K42" s="355" t="s">
        <v>468</v>
      </c>
      <c r="L42" s="355" t="s">
        <v>468</v>
      </c>
      <c r="M42" s="356" t="s">
        <v>468</v>
      </c>
    </row>
    <row r="43" spans="2:13" ht="27.75" customHeight="1">
      <c r="B43" s="1245"/>
      <c r="C43" s="1246"/>
      <c r="D43" s="103"/>
      <c r="E43" s="1251" t="s">
        <v>33</v>
      </c>
      <c r="F43" s="1251"/>
      <c r="G43" s="1251"/>
      <c r="H43" s="1252"/>
      <c r="I43" s="354">
        <v>3115</v>
      </c>
      <c r="J43" s="355">
        <v>2809</v>
      </c>
      <c r="K43" s="355">
        <v>2592</v>
      </c>
      <c r="L43" s="355">
        <v>2479</v>
      </c>
      <c r="M43" s="356">
        <v>2290</v>
      </c>
    </row>
    <row r="44" spans="2:13" ht="27.75" customHeight="1">
      <c r="B44" s="1245"/>
      <c r="C44" s="1246"/>
      <c r="D44" s="103"/>
      <c r="E44" s="1251" t="s">
        <v>34</v>
      </c>
      <c r="F44" s="1251"/>
      <c r="G44" s="1251"/>
      <c r="H44" s="1252"/>
      <c r="I44" s="354">
        <v>3453</v>
      </c>
      <c r="J44" s="355">
        <v>3456</v>
      </c>
      <c r="K44" s="355">
        <v>3167</v>
      </c>
      <c r="L44" s="355">
        <v>2832</v>
      </c>
      <c r="M44" s="356">
        <v>2501</v>
      </c>
    </row>
    <row r="45" spans="2:13" ht="27.75" customHeight="1">
      <c r="B45" s="1245"/>
      <c r="C45" s="1246"/>
      <c r="D45" s="103"/>
      <c r="E45" s="1251" t="s">
        <v>35</v>
      </c>
      <c r="F45" s="1251"/>
      <c r="G45" s="1251"/>
      <c r="H45" s="1252"/>
      <c r="I45" s="354" t="s">
        <v>468</v>
      </c>
      <c r="J45" s="355" t="s">
        <v>468</v>
      </c>
      <c r="K45" s="355" t="s">
        <v>468</v>
      </c>
      <c r="L45" s="355" t="s">
        <v>468</v>
      </c>
      <c r="M45" s="356" t="s">
        <v>468</v>
      </c>
    </row>
    <row r="46" spans="2:13" ht="27.75" customHeight="1">
      <c r="B46" s="1245"/>
      <c r="C46" s="1246"/>
      <c r="D46" s="104"/>
      <c r="E46" s="1251" t="s">
        <v>36</v>
      </c>
      <c r="F46" s="1251"/>
      <c r="G46" s="1251"/>
      <c r="H46" s="1252"/>
      <c r="I46" s="354" t="s">
        <v>468</v>
      </c>
      <c r="J46" s="355" t="s">
        <v>468</v>
      </c>
      <c r="K46" s="355" t="s">
        <v>468</v>
      </c>
      <c r="L46" s="355" t="s">
        <v>468</v>
      </c>
      <c r="M46" s="356" t="s">
        <v>468</v>
      </c>
    </row>
    <row r="47" spans="2:13" ht="27.75" customHeight="1">
      <c r="B47" s="1245"/>
      <c r="C47" s="1246"/>
      <c r="D47" s="105"/>
      <c r="E47" s="1253" t="s">
        <v>37</v>
      </c>
      <c r="F47" s="1254"/>
      <c r="G47" s="1254"/>
      <c r="H47" s="1255"/>
      <c r="I47" s="354" t="s">
        <v>468</v>
      </c>
      <c r="J47" s="355" t="s">
        <v>468</v>
      </c>
      <c r="K47" s="355" t="s">
        <v>468</v>
      </c>
      <c r="L47" s="355" t="s">
        <v>468</v>
      </c>
      <c r="M47" s="356" t="s">
        <v>468</v>
      </c>
    </row>
    <row r="48" spans="2:13" ht="27.75" customHeight="1">
      <c r="B48" s="1245"/>
      <c r="C48" s="1246"/>
      <c r="D48" s="103"/>
      <c r="E48" s="1251" t="s">
        <v>38</v>
      </c>
      <c r="F48" s="1251"/>
      <c r="G48" s="1251"/>
      <c r="H48" s="1252"/>
      <c r="I48" s="354" t="s">
        <v>468</v>
      </c>
      <c r="J48" s="355" t="s">
        <v>468</v>
      </c>
      <c r="K48" s="355" t="s">
        <v>468</v>
      </c>
      <c r="L48" s="355" t="s">
        <v>468</v>
      </c>
      <c r="M48" s="356" t="s">
        <v>468</v>
      </c>
    </row>
    <row r="49" spans="2:13" ht="27.75" customHeight="1">
      <c r="B49" s="1247"/>
      <c r="C49" s="1248"/>
      <c r="D49" s="103"/>
      <c r="E49" s="1251" t="s">
        <v>39</v>
      </c>
      <c r="F49" s="1251"/>
      <c r="G49" s="1251"/>
      <c r="H49" s="1252"/>
      <c r="I49" s="354" t="s">
        <v>468</v>
      </c>
      <c r="J49" s="355" t="s">
        <v>468</v>
      </c>
      <c r="K49" s="355" t="s">
        <v>468</v>
      </c>
      <c r="L49" s="355" t="s">
        <v>468</v>
      </c>
      <c r="M49" s="356" t="s">
        <v>468</v>
      </c>
    </row>
    <row r="50" spans="2:13" ht="27.75" customHeight="1">
      <c r="B50" s="1256" t="s">
        <v>40</v>
      </c>
      <c r="C50" s="1257"/>
      <c r="D50" s="106"/>
      <c r="E50" s="1251" t="s">
        <v>41</v>
      </c>
      <c r="F50" s="1251"/>
      <c r="G50" s="1251"/>
      <c r="H50" s="1252"/>
      <c r="I50" s="354">
        <v>5141</v>
      </c>
      <c r="J50" s="355">
        <v>5252</v>
      </c>
      <c r="K50" s="355">
        <v>5565</v>
      </c>
      <c r="L50" s="355">
        <v>5416</v>
      </c>
      <c r="M50" s="356">
        <v>6244</v>
      </c>
    </row>
    <row r="51" spans="2:13" ht="27.75" customHeight="1">
      <c r="B51" s="1245"/>
      <c r="C51" s="1246"/>
      <c r="D51" s="103"/>
      <c r="E51" s="1251" t="s">
        <v>42</v>
      </c>
      <c r="F51" s="1251"/>
      <c r="G51" s="1251"/>
      <c r="H51" s="1252"/>
      <c r="I51" s="354">
        <v>7066</v>
      </c>
      <c r="J51" s="355">
        <v>6450</v>
      </c>
      <c r="K51" s="355">
        <v>5890</v>
      </c>
      <c r="L51" s="355">
        <v>5484</v>
      </c>
      <c r="M51" s="356">
        <v>5016</v>
      </c>
    </row>
    <row r="52" spans="2:13" ht="27.75" customHeight="1">
      <c r="B52" s="1247"/>
      <c r="C52" s="1248"/>
      <c r="D52" s="103"/>
      <c r="E52" s="1251" t="s">
        <v>43</v>
      </c>
      <c r="F52" s="1251"/>
      <c r="G52" s="1251"/>
      <c r="H52" s="1252"/>
      <c r="I52" s="354">
        <v>21298</v>
      </c>
      <c r="J52" s="355">
        <v>21096</v>
      </c>
      <c r="K52" s="355">
        <v>20727</v>
      </c>
      <c r="L52" s="355">
        <v>20197</v>
      </c>
      <c r="M52" s="356">
        <v>19691</v>
      </c>
    </row>
    <row r="53" spans="2:13" ht="27.75" customHeight="1" thickBot="1">
      <c r="B53" s="1258" t="s">
        <v>44</v>
      </c>
      <c r="C53" s="1259"/>
      <c r="D53" s="107"/>
      <c r="E53" s="1260" t="s">
        <v>45</v>
      </c>
      <c r="F53" s="1260"/>
      <c r="G53" s="1260"/>
      <c r="H53" s="1261"/>
      <c r="I53" s="357">
        <v>-2739</v>
      </c>
      <c r="J53" s="358">
        <v>-3100</v>
      </c>
      <c r="K53" s="358">
        <v>-3657</v>
      </c>
      <c r="L53" s="358">
        <v>-3931</v>
      </c>
      <c r="M53" s="359">
        <v>-5465</v>
      </c>
    </row>
    <row r="54" spans="2:13" ht="27.75" customHeight="1">
      <c r="B54" s="108" t="s">
        <v>46</v>
      </c>
      <c r="C54" s="109"/>
      <c r="D54" s="109"/>
      <c r="E54" s="110"/>
      <c r="F54" s="110"/>
      <c r="G54" s="110"/>
      <c r="H54" s="110"/>
      <c r="I54" s="111"/>
      <c r="J54" s="111"/>
      <c r="K54" s="111"/>
      <c r="L54" s="111"/>
      <c r="M54" s="111"/>
    </row>
    <row r="55" spans="2:13"/>
  </sheetData>
  <sheetProtection algorithmName="SHA-512" hashValue="yz/NVWS5140h5A6yhBb99+bTQkZfhJ/XYPI2YASxvVzJ3fCZ9gBtYCDmKZsIgzrcAD7yDSzuUPaohqrQRWbjjQ==" saltValue="bOrbJFg/PtvowkNxeZfk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511</v>
      </c>
      <c r="G54" s="116" t="s">
        <v>512</v>
      </c>
      <c r="H54" s="117" t="s">
        <v>513</v>
      </c>
    </row>
    <row r="55" spans="2:8" ht="52.5" customHeight="1">
      <c r="B55" s="118"/>
      <c r="C55" s="1270" t="s">
        <v>48</v>
      </c>
      <c r="D55" s="1270"/>
      <c r="E55" s="1271"/>
      <c r="F55" s="119">
        <v>3264</v>
      </c>
      <c r="G55" s="119">
        <v>3066</v>
      </c>
      <c r="H55" s="120">
        <v>3096</v>
      </c>
    </row>
    <row r="56" spans="2:8" ht="52.5" customHeight="1">
      <c r="B56" s="121"/>
      <c r="C56" s="1272" t="s">
        <v>49</v>
      </c>
      <c r="D56" s="1272"/>
      <c r="E56" s="1273"/>
      <c r="F56" s="122">
        <v>13</v>
      </c>
      <c r="G56" s="122">
        <v>13</v>
      </c>
      <c r="H56" s="123">
        <v>13</v>
      </c>
    </row>
    <row r="57" spans="2:8" ht="53.25" customHeight="1">
      <c r="B57" s="121"/>
      <c r="C57" s="1274" t="s">
        <v>50</v>
      </c>
      <c r="D57" s="1274"/>
      <c r="E57" s="1275"/>
      <c r="F57" s="124">
        <v>1957</v>
      </c>
      <c r="G57" s="124">
        <v>1834</v>
      </c>
      <c r="H57" s="125">
        <v>2598</v>
      </c>
    </row>
    <row r="58" spans="2:8" ht="45.75" customHeight="1">
      <c r="B58" s="126"/>
      <c r="C58" s="1262" t="s">
        <v>535</v>
      </c>
      <c r="D58" s="1263"/>
      <c r="E58" s="1264"/>
      <c r="F58" s="127">
        <v>1006</v>
      </c>
      <c r="G58" s="127">
        <v>1045</v>
      </c>
      <c r="H58" s="128">
        <v>1552</v>
      </c>
    </row>
    <row r="59" spans="2:8" ht="45.75" customHeight="1">
      <c r="B59" s="126"/>
      <c r="C59" s="1262" t="s">
        <v>536</v>
      </c>
      <c r="D59" s="1263"/>
      <c r="E59" s="1264"/>
      <c r="F59" s="127">
        <v>473</v>
      </c>
      <c r="G59" s="127">
        <v>313</v>
      </c>
      <c r="H59" s="128">
        <v>563</v>
      </c>
    </row>
    <row r="60" spans="2:8" ht="45.75" customHeight="1">
      <c r="B60" s="126"/>
      <c r="C60" s="1262" t="s">
        <v>537</v>
      </c>
      <c r="D60" s="1263"/>
      <c r="E60" s="1264"/>
      <c r="F60" s="127">
        <v>202</v>
      </c>
      <c r="G60" s="127">
        <v>194</v>
      </c>
      <c r="H60" s="128">
        <v>191</v>
      </c>
    </row>
    <row r="61" spans="2:8" ht="45.75" customHeight="1">
      <c r="B61" s="126"/>
      <c r="C61" s="1262" t="s">
        <v>538</v>
      </c>
      <c r="D61" s="1263"/>
      <c r="E61" s="1264"/>
      <c r="F61" s="127">
        <v>101</v>
      </c>
      <c r="G61" s="127">
        <v>101</v>
      </c>
      <c r="H61" s="128">
        <v>104</v>
      </c>
    </row>
    <row r="62" spans="2:8" ht="45.75" customHeight="1" thickBot="1">
      <c r="B62" s="129"/>
      <c r="C62" s="1265" t="s">
        <v>539</v>
      </c>
      <c r="D62" s="1266"/>
      <c r="E62" s="1267"/>
      <c r="F62" s="130">
        <v>68</v>
      </c>
      <c r="G62" s="130">
        <v>69</v>
      </c>
      <c r="H62" s="131">
        <v>72</v>
      </c>
    </row>
    <row r="63" spans="2:8" ht="52.5" customHeight="1" thickBot="1">
      <c r="B63" s="132"/>
      <c r="C63" s="1268" t="s">
        <v>51</v>
      </c>
      <c r="D63" s="1268"/>
      <c r="E63" s="1269"/>
      <c r="F63" s="133">
        <v>5234</v>
      </c>
      <c r="G63" s="133">
        <v>4914</v>
      </c>
      <c r="H63" s="134">
        <v>5707</v>
      </c>
    </row>
    <row r="64" spans="2:8"/>
  </sheetData>
  <sheetProtection algorithmName="SHA-512" hashValue="OFun9AFRVhJtc4pf2TqXI2Mf6Yyv8+K67Wtc+9iRbsk/14PVHxcSGZtUaKQakgog7qxUsOxmxRZgZpD1p/oloA==" saltValue="cwhePvaw0uRfgY9CQHS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0" zoomScaleNormal="50" zoomScaleSheetLayoutView="55" workbookViewId="0">
      <selection activeCell="AN77" sqref="AN77:BA80"/>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626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618</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509</v>
      </c>
      <c r="BQ50" s="1281"/>
      <c r="BR50" s="1281"/>
      <c r="BS50" s="1281"/>
      <c r="BT50" s="1281"/>
      <c r="BU50" s="1281"/>
      <c r="BV50" s="1281"/>
      <c r="BW50" s="1281"/>
      <c r="BX50" s="1281" t="s">
        <v>510</v>
      </c>
      <c r="BY50" s="1281"/>
      <c r="BZ50" s="1281"/>
      <c r="CA50" s="1281"/>
      <c r="CB50" s="1281"/>
      <c r="CC50" s="1281"/>
      <c r="CD50" s="1281"/>
      <c r="CE50" s="1281"/>
      <c r="CF50" s="1281" t="s">
        <v>511</v>
      </c>
      <c r="CG50" s="1281"/>
      <c r="CH50" s="1281"/>
      <c r="CI50" s="1281"/>
      <c r="CJ50" s="1281"/>
      <c r="CK50" s="1281"/>
      <c r="CL50" s="1281"/>
      <c r="CM50" s="1281"/>
      <c r="CN50" s="1281" t="s">
        <v>512</v>
      </c>
      <c r="CO50" s="1281"/>
      <c r="CP50" s="1281"/>
      <c r="CQ50" s="1281"/>
      <c r="CR50" s="1281"/>
      <c r="CS50" s="1281"/>
      <c r="CT50" s="1281"/>
      <c r="CU50" s="1281"/>
      <c r="CV50" s="1281" t="s">
        <v>513</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619</v>
      </c>
      <c r="AO51" s="1279"/>
      <c r="AP51" s="1279"/>
      <c r="AQ51" s="1279"/>
      <c r="AR51" s="1279"/>
      <c r="AS51" s="1279"/>
      <c r="AT51" s="1279"/>
      <c r="AU51" s="1279"/>
      <c r="AV51" s="1279"/>
      <c r="AW51" s="1279"/>
      <c r="AX51" s="1279"/>
      <c r="AY51" s="1279"/>
      <c r="AZ51" s="1279"/>
      <c r="BA51" s="1279"/>
      <c r="BB51" s="1279" t="s">
        <v>620</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621</v>
      </c>
      <c r="BC53" s="1279"/>
      <c r="BD53" s="1279"/>
      <c r="BE53" s="1279"/>
      <c r="BF53" s="1279"/>
      <c r="BG53" s="1279"/>
      <c r="BH53" s="1279"/>
      <c r="BI53" s="1279"/>
      <c r="BJ53" s="1279"/>
      <c r="BK53" s="1279"/>
      <c r="BL53" s="1279"/>
      <c r="BM53" s="1279"/>
      <c r="BN53" s="1279"/>
      <c r="BO53" s="1279"/>
      <c r="BP53" s="1276">
        <v>52.5</v>
      </c>
      <c r="BQ53" s="1276"/>
      <c r="BR53" s="1276"/>
      <c r="BS53" s="1276"/>
      <c r="BT53" s="1276"/>
      <c r="BU53" s="1276"/>
      <c r="BV53" s="1276"/>
      <c r="BW53" s="1276"/>
      <c r="BX53" s="1276">
        <v>54</v>
      </c>
      <c r="BY53" s="1276"/>
      <c r="BZ53" s="1276"/>
      <c r="CA53" s="1276"/>
      <c r="CB53" s="1276"/>
      <c r="CC53" s="1276"/>
      <c r="CD53" s="1276"/>
      <c r="CE53" s="1276"/>
      <c r="CF53" s="1276">
        <v>54.9</v>
      </c>
      <c r="CG53" s="1276"/>
      <c r="CH53" s="1276"/>
      <c r="CI53" s="1276"/>
      <c r="CJ53" s="1276"/>
      <c r="CK53" s="1276"/>
      <c r="CL53" s="1276"/>
      <c r="CM53" s="1276"/>
      <c r="CN53" s="1276">
        <v>56.4</v>
      </c>
      <c r="CO53" s="1276"/>
      <c r="CP53" s="1276"/>
      <c r="CQ53" s="1276"/>
      <c r="CR53" s="1276"/>
      <c r="CS53" s="1276"/>
      <c r="CT53" s="1276"/>
      <c r="CU53" s="1276"/>
      <c r="CV53" s="1276">
        <v>57.9</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622</v>
      </c>
      <c r="AO55" s="1281"/>
      <c r="AP55" s="1281"/>
      <c r="AQ55" s="1281"/>
      <c r="AR55" s="1281"/>
      <c r="AS55" s="1281"/>
      <c r="AT55" s="1281"/>
      <c r="AU55" s="1281"/>
      <c r="AV55" s="1281"/>
      <c r="AW55" s="1281"/>
      <c r="AX55" s="1281"/>
      <c r="AY55" s="1281"/>
      <c r="AZ55" s="1281"/>
      <c r="BA55" s="1281"/>
      <c r="BB55" s="1279" t="s">
        <v>620</v>
      </c>
      <c r="BC55" s="1279"/>
      <c r="BD55" s="1279"/>
      <c r="BE55" s="1279"/>
      <c r="BF55" s="1279"/>
      <c r="BG55" s="1279"/>
      <c r="BH55" s="1279"/>
      <c r="BI55" s="1279"/>
      <c r="BJ55" s="1279"/>
      <c r="BK55" s="1279"/>
      <c r="BL55" s="1279"/>
      <c r="BM55" s="1279"/>
      <c r="BN55" s="1279"/>
      <c r="BO55" s="1279"/>
      <c r="BP55" s="1276">
        <v>31.9</v>
      </c>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621</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623</v>
      </c>
    </row>
    <row r="64" spans="1:109">
      <c r="B64" s="375"/>
      <c r="G64" s="382"/>
      <c r="I64" s="395"/>
      <c r="J64" s="395"/>
      <c r="K64" s="395"/>
      <c r="L64" s="395"/>
      <c r="M64" s="395"/>
      <c r="N64" s="396"/>
      <c r="AM64" s="382"/>
      <c r="AN64" s="382" t="s">
        <v>617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625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618</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509</v>
      </c>
      <c r="BQ72" s="1281"/>
      <c r="BR72" s="1281"/>
      <c r="BS72" s="1281"/>
      <c r="BT72" s="1281"/>
      <c r="BU72" s="1281"/>
      <c r="BV72" s="1281"/>
      <c r="BW72" s="1281"/>
      <c r="BX72" s="1281" t="s">
        <v>510</v>
      </c>
      <c r="BY72" s="1281"/>
      <c r="BZ72" s="1281"/>
      <c r="CA72" s="1281"/>
      <c r="CB72" s="1281"/>
      <c r="CC72" s="1281"/>
      <c r="CD72" s="1281"/>
      <c r="CE72" s="1281"/>
      <c r="CF72" s="1281" t="s">
        <v>511</v>
      </c>
      <c r="CG72" s="1281"/>
      <c r="CH72" s="1281"/>
      <c r="CI72" s="1281"/>
      <c r="CJ72" s="1281"/>
      <c r="CK72" s="1281"/>
      <c r="CL72" s="1281"/>
      <c r="CM72" s="1281"/>
      <c r="CN72" s="1281" t="s">
        <v>512</v>
      </c>
      <c r="CO72" s="1281"/>
      <c r="CP72" s="1281"/>
      <c r="CQ72" s="1281"/>
      <c r="CR72" s="1281"/>
      <c r="CS72" s="1281"/>
      <c r="CT72" s="1281"/>
      <c r="CU72" s="1281"/>
      <c r="CV72" s="1281" t="s">
        <v>513</v>
      </c>
      <c r="CW72" s="1281"/>
      <c r="CX72" s="1281"/>
      <c r="CY72" s="1281"/>
      <c r="CZ72" s="1281"/>
      <c r="DA72" s="1281"/>
      <c r="DB72" s="1281"/>
      <c r="DC72" s="1281"/>
    </row>
    <row r="73" spans="2:107">
      <c r="B73" s="375"/>
      <c r="G73" s="1284"/>
      <c r="H73" s="1284"/>
      <c r="I73" s="1284"/>
      <c r="J73" s="1284"/>
      <c r="K73" s="1280"/>
      <c r="L73" s="1280"/>
      <c r="M73" s="1280"/>
      <c r="N73" s="1280"/>
      <c r="AM73" s="384"/>
      <c r="AN73" s="1279" t="s">
        <v>619</v>
      </c>
      <c r="AO73" s="1279"/>
      <c r="AP73" s="1279"/>
      <c r="AQ73" s="1279"/>
      <c r="AR73" s="1279"/>
      <c r="AS73" s="1279"/>
      <c r="AT73" s="1279"/>
      <c r="AU73" s="1279"/>
      <c r="AV73" s="1279"/>
      <c r="AW73" s="1279"/>
      <c r="AX73" s="1279"/>
      <c r="AY73" s="1279"/>
      <c r="AZ73" s="1279"/>
      <c r="BA73" s="1279"/>
      <c r="BB73" s="1279" t="s">
        <v>620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624</v>
      </c>
      <c r="BC75" s="1279"/>
      <c r="BD75" s="1279"/>
      <c r="BE75" s="1279"/>
      <c r="BF75" s="1279"/>
      <c r="BG75" s="1279"/>
      <c r="BH75" s="1279"/>
      <c r="BI75" s="1279"/>
      <c r="BJ75" s="1279"/>
      <c r="BK75" s="1279"/>
      <c r="BL75" s="1279"/>
      <c r="BM75" s="1279"/>
      <c r="BN75" s="1279"/>
      <c r="BO75" s="1279"/>
      <c r="BP75" s="1276">
        <v>0.5</v>
      </c>
      <c r="BQ75" s="1276"/>
      <c r="BR75" s="1276"/>
      <c r="BS75" s="1276"/>
      <c r="BT75" s="1276"/>
      <c r="BU75" s="1276"/>
      <c r="BV75" s="1276"/>
      <c r="BW75" s="1276"/>
      <c r="BX75" s="1276">
        <v>0.9</v>
      </c>
      <c r="BY75" s="1276"/>
      <c r="BZ75" s="1276"/>
      <c r="CA75" s="1276"/>
      <c r="CB75" s="1276"/>
      <c r="CC75" s="1276"/>
      <c r="CD75" s="1276"/>
      <c r="CE75" s="1276"/>
      <c r="CF75" s="1276">
        <v>1.4</v>
      </c>
      <c r="CG75" s="1276"/>
      <c r="CH75" s="1276"/>
      <c r="CI75" s="1276"/>
      <c r="CJ75" s="1276"/>
      <c r="CK75" s="1276"/>
      <c r="CL75" s="1276"/>
      <c r="CM75" s="1276"/>
      <c r="CN75" s="1276">
        <v>2.2000000000000002</v>
      </c>
      <c r="CO75" s="1276"/>
      <c r="CP75" s="1276"/>
      <c r="CQ75" s="1276"/>
      <c r="CR75" s="1276"/>
      <c r="CS75" s="1276"/>
      <c r="CT75" s="1276"/>
      <c r="CU75" s="1276"/>
      <c r="CV75" s="1276">
        <v>2.9</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622</v>
      </c>
      <c r="AO77" s="1281"/>
      <c r="AP77" s="1281"/>
      <c r="AQ77" s="1281"/>
      <c r="AR77" s="1281"/>
      <c r="AS77" s="1281"/>
      <c r="AT77" s="1281"/>
      <c r="AU77" s="1281"/>
      <c r="AV77" s="1281"/>
      <c r="AW77" s="1281"/>
      <c r="AX77" s="1281"/>
      <c r="AY77" s="1281"/>
      <c r="AZ77" s="1281"/>
      <c r="BA77" s="1281"/>
      <c r="BB77" s="1279" t="s">
        <v>620</v>
      </c>
      <c r="BC77" s="1279"/>
      <c r="BD77" s="1279"/>
      <c r="BE77" s="1279"/>
      <c r="BF77" s="1279"/>
      <c r="BG77" s="1279"/>
      <c r="BH77" s="1279"/>
      <c r="BI77" s="1279"/>
      <c r="BJ77" s="1279"/>
      <c r="BK77" s="1279"/>
      <c r="BL77" s="1279"/>
      <c r="BM77" s="1279"/>
      <c r="BN77" s="1279"/>
      <c r="BO77" s="1279"/>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624</v>
      </c>
      <c r="BC79" s="1279"/>
      <c r="BD79" s="1279"/>
      <c r="BE79" s="1279"/>
      <c r="BF79" s="1279"/>
      <c r="BG79" s="1279"/>
      <c r="BH79" s="1279"/>
      <c r="BI79" s="1279"/>
      <c r="BJ79" s="1279"/>
      <c r="BK79" s="1279"/>
      <c r="BL79" s="1279"/>
      <c r="BM79" s="1279"/>
      <c r="BN79" s="1279"/>
      <c r="BO79" s="1279"/>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CjWVKjRTvmyESlTq05REWUdY6ihb90hFvLH5UCltl+kmmG8LqNbNy3Y9ogeg55fBI/wXgNme2t7TT98Pb6cUKQ==" saltValue="bzzu8TBWzRcg9oy01I111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456</v>
      </c>
    </row>
  </sheetData>
  <sheetProtection algorithmName="SHA-512" hashValue="ZJHnTerwbnStxpZ0cjX6uOI+QElvB63TxI4qX85VEcBK78N1+R0pVfPtXaxU36v2bXqk222y0GIhZGH2VQkr2g==" saltValue="rp/dI4UPzUa2UlYUGB7I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456</v>
      </c>
    </row>
  </sheetData>
  <sheetProtection algorithmName="SHA-512" hashValue="OkeVykBUz7+r+Os+WJOdd28k8kcXnISuUBDZF5m38XTbDe16In/D8gogzEv1mED7Kyitbm8K+CnJ8WjwTxfSGA==" saltValue="+t6EdUfzKY8etVdCEbRW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506</v>
      </c>
      <c r="G2" s="148"/>
      <c r="H2" s="149"/>
    </row>
    <row r="3" spans="1:8">
      <c r="A3" s="145" t="s">
        <v>499</v>
      </c>
      <c r="B3" s="150"/>
      <c r="C3" s="151"/>
      <c r="D3" s="152">
        <v>37345</v>
      </c>
      <c r="E3" s="153"/>
      <c r="F3" s="154">
        <v>47820</v>
      </c>
      <c r="G3" s="155"/>
      <c r="H3" s="156"/>
    </row>
    <row r="4" spans="1:8">
      <c r="A4" s="157"/>
      <c r="B4" s="158"/>
      <c r="C4" s="159"/>
      <c r="D4" s="160">
        <v>27086</v>
      </c>
      <c r="E4" s="161"/>
      <c r="F4" s="162">
        <v>25855</v>
      </c>
      <c r="G4" s="163"/>
      <c r="H4" s="164"/>
    </row>
    <row r="5" spans="1:8">
      <c r="A5" s="145" t="s">
        <v>501</v>
      </c>
      <c r="B5" s="150"/>
      <c r="C5" s="151"/>
      <c r="D5" s="152">
        <v>25946</v>
      </c>
      <c r="E5" s="153"/>
      <c r="F5" s="154">
        <v>41934</v>
      </c>
      <c r="G5" s="155"/>
      <c r="H5" s="156"/>
    </row>
    <row r="6" spans="1:8">
      <c r="A6" s="157"/>
      <c r="B6" s="158"/>
      <c r="C6" s="159"/>
      <c r="D6" s="160">
        <v>16414</v>
      </c>
      <c r="E6" s="161"/>
      <c r="F6" s="162">
        <v>23352</v>
      </c>
      <c r="G6" s="163"/>
      <c r="H6" s="164"/>
    </row>
    <row r="7" spans="1:8">
      <c r="A7" s="145" t="s">
        <v>502</v>
      </c>
      <c r="B7" s="150"/>
      <c r="C7" s="151"/>
      <c r="D7" s="152">
        <v>37946</v>
      </c>
      <c r="E7" s="153"/>
      <c r="F7" s="154">
        <v>45588</v>
      </c>
      <c r="G7" s="155"/>
      <c r="H7" s="156"/>
    </row>
    <row r="8" spans="1:8">
      <c r="A8" s="157"/>
      <c r="B8" s="158"/>
      <c r="C8" s="159"/>
      <c r="D8" s="160">
        <v>18410</v>
      </c>
      <c r="E8" s="161"/>
      <c r="F8" s="162">
        <v>24150</v>
      </c>
      <c r="G8" s="163"/>
      <c r="H8" s="164"/>
    </row>
    <row r="9" spans="1:8">
      <c r="A9" s="145" t="s">
        <v>503</v>
      </c>
      <c r="B9" s="150"/>
      <c r="C9" s="151"/>
      <c r="D9" s="152">
        <v>27961</v>
      </c>
      <c r="E9" s="153"/>
      <c r="F9" s="154">
        <v>45483</v>
      </c>
      <c r="G9" s="155"/>
      <c r="H9" s="156"/>
    </row>
    <row r="10" spans="1:8">
      <c r="A10" s="157"/>
      <c r="B10" s="158"/>
      <c r="C10" s="159"/>
      <c r="D10" s="160">
        <v>14463</v>
      </c>
      <c r="E10" s="161"/>
      <c r="F10" s="162">
        <v>24241</v>
      </c>
      <c r="G10" s="163"/>
      <c r="H10" s="164"/>
    </row>
    <row r="11" spans="1:8">
      <c r="A11" s="145" t="s">
        <v>504</v>
      </c>
      <c r="B11" s="150"/>
      <c r="C11" s="151"/>
      <c r="D11" s="152">
        <v>18512</v>
      </c>
      <c r="E11" s="153"/>
      <c r="F11" s="154">
        <v>45945</v>
      </c>
      <c r="G11" s="155"/>
      <c r="H11" s="156"/>
    </row>
    <row r="12" spans="1:8">
      <c r="A12" s="157"/>
      <c r="B12" s="158"/>
      <c r="C12" s="165"/>
      <c r="D12" s="160">
        <v>14028</v>
      </c>
      <c r="E12" s="161"/>
      <c r="F12" s="162">
        <v>25180</v>
      </c>
      <c r="G12" s="163"/>
      <c r="H12" s="164"/>
    </row>
    <row r="13" spans="1:8">
      <c r="A13" s="145"/>
      <c r="B13" s="150"/>
      <c r="C13" s="166"/>
      <c r="D13" s="167">
        <v>29542</v>
      </c>
      <c r="E13" s="168"/>
      <c r="F13" s="169">
        <v>45354</v>
      </c>
      <c r="G13" s="170"/>
      <c r="H13" s="156"/>
    </row>
    <row r="14" spans="1:8">
      <c r="A14" s="157"/>
      <c r="B14" s="158"/>
      <c r="C14" s="159"/>
      <c r="D14" s="160">
        <v>18080</v>
      </c>
      <c r="E14" s="161"/>
      <c r="F14" s="162">
        <v>24556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4.49</v>
      </c>
      <c r="C19" s="171">
        <f>ROUND(VALUE(SUBSTITUTE(実質収支比率等に係る経年分析!G$48,"▲","-")),2)</f>
        <v>4.74</v>
      </c>
      <c r="D19" s="171">
        <f>ROUND(VALUE(SUBSTITUTE(実質収支比率等に係る経年分析!H$48,"▲","-")),2)</f>
        <v>4.29</v>
      </c>
      <c r="E19" s="171">
        <f>ROUND(VALUE(SUBSTITUTE(実質収支比率等に係る経年分析!I$48,"▲","-")),2)</f>
        <v>9.26</v>
      </c>
      <c r="F19" s="171">
        <f>ROUND(VALUE(SUBSTITUTE(実質収支比率等に係る経年分析!J$48,"▲","-")),2)</f>
        <v>14.28</v>
      </c>
    </row>
    <row r="20" spans="1:11">
      <c r="A20" s="171" t="s">
        <v>55</v>
      </c>
      <c r="B20" s="171">
        <f>ROUND(VALUE(SUBSTITUTE(実質収支比率等に係る経年分析!F$47,"▲","-")),2)</f>
        <v>22.62</v>
      </c>
      <c r="C20" s="171">
        <f>ROUND(VALUE(SUBSTITUTE(実質収支比率等に係る経年分析!G$47,"▲","-")),2)</f>
        <v>23.17</v>
      </c>
      <c r="D20" s="171">
        <f>ROUND(VALUE(SUBSTITUTE(実質収支比率等に係る経年分析!H$47,"▲","-")),2)</f>
        <v>24.09</v>
      </c>
      <c r="E20" s="171">
        <f>ROUND(VALUE(SUBSTITUTE(実質収支比率等に係る経年分析!I$47,"▲","-")),2)</f>
        <v>22</v>
      </c>
      <c r="F20" s="171">
        <f>ROUND(VALUE(SUBSTITUTE(実質収支比率等に係る経年分析!J$47,"▲","-")),2)</f>
        <v>20.7</v>
      </c>
    </row>
    <row r="21" spans="1:11">
      <c r="A21" s="171" t="s">
        <v>56</v>
      </c>
      <c r="B21" s="171">
        <f>IF(ISNUMBER(VALUE(SUBSTITUTE(実質収支比率等に係る経年分析!F$49,"▲","-"))),ROUND(VALUE(SUBSTITUTE(実質収支比率等に係る経年分析!F$49,"▲","-")),2),NA())</f>
        <v>1.86</v>
      </c>
      <c r="C21" s="171">
        <f>IF(ISNUMBER(VALUE(SUBSTITUTE(実質収支比率等に係る経年分析!G$49,"▲","-"))),ROUND(VALUE(SUBSTITUTE(実質収支比率等に係る経年分析!G$49,"▲","-")),2),NA())</f>
        <v>2.76</v>
      </c>
      <c r="D21" s="171">
        <f>IF(ISNUMBER(VALUE(SUBSTITUTE(実質収支比率等に係る経年分析!H$49,"▲","-"))),ROUND(VALUE(SUBSTITUTE(実質収支比率等に係る経年分析!H$49,"▲","-")),2),NA())</f>
        <v>1.25</v>
      </c>
      <c r="E21" s="171">
        <f>IF(ISNUMBER(VALUE(SUBSTITUTE(実質収支比率等に係る経年分析!I$49,"▲","-"))),ROUND(VALUE(SUBSTITUTE(実質収支比率等に係る経年分析!I$49,"▲","-")),2),NA())</f>
        <v>3.68</v>
      </c>
      <c r="F21" s="171">
        <f>IF(ISNUMBER(VALUE(SUBSTITUTE(実質収支比率等に係る経年分析!J$49,"▲","-"))),ROUND(VALUE(SUBSTITUTE(実質収支比率等に係る経年分析!J$49,"▲","-")),2),NA())</f>
        <v>5.85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介護保険事業特別会計（介護サービス事業勘定）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0.14000000000000001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0.28999999999999998</v>
      </c>
    </row>
    <row r="32" spans="1:11">
      <c r="A32" s="172" t="str">
        <f>IF(連結実質赤字比率に係る赤字・黒字の構成分析!C$38="",NA(),連結実質赤字比率に係る赤字・黒字の構成分析!C$38)</f>
        <v>介護保険事業特別会計（保険事業勘定）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0.72</v>
      </c>
    </row>
    <row r="33" spans="1:16">
      <c r="A33" s="172" t="str">
        <f>IF(連結実質赤字比率に係る赤字・黒字の構成分析!C$37="",NA(),連結実質赤字比率に係る赤字・黒字の構成分析!C$37)</f>
        <v>国民健康保険事業特別会計</v>
      </c>
      <c r="B33" s="172">
        <f>IF(ROUND(VALUE(SUBSTITUTE(連結実質赤字比率に係る赤字・黒字の構成分析!F$37,"▲", "-")), 2) &lt; 0, ABS(ROUND(VALUE(SUBSTITUTE(連結実質赤字比率に係る赤字・黒字の構成分析!F$37,"▲", "-")), 2)), NA())</f>
        <v>1.3</v>
      </c>
      <c r="C33" s="172" t="e">
        <f>IF(ROUND(VALUE(SUBSTITUTE(連結実質赤字比率に係る赤字・黒字の構成分析!F$37,"▲", "-")), 2) &gt;= 0, ABS(ROUND(VALUE(SUBSTITUTE(連結実質赤字比率に係る赤字・黒字の構成分析!F$37,"▲", "-")), 2)), NA())</f>
        <v>#N/A</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4.6900000000000004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4.4000000000000004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8.74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9.9600000000000009</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13.24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9.24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14.26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2918</v>
      </c>
      <c r="E42" s="173"/>
      <c r="F42" s="173"/>
      <c r="G42" s="173">
        <f>'実質公債費比率（分子）の構造'!L$52</f>
        <v>2982</v>
      </c>
      <c r="H42" s="173"/>
      <c r="I42" s="173"/>
      <c r="J42" s="173">
        <f>'実質公債費比率（分子）の構造'!M$52</f>
        <v>2897</v>
      </c>
      <c r="K42" s="173"/>
      <c r="L42" s="173"/>
      <c r="M42" s="173">
        <f>'実質公債費比率（分子）の構造'!N$52</f>
        <v>2798</v>
      </c>
      <c r="N42" s="173"/>
      <c r="O42" s="173"/>
      <c r="P42" s="173">
        <f>'実質公債費比率（分子）の構造'!O$52</f>
        <v>2761</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59</v>
      </c>
      <c r="C44" s="173"/>
      <c r="D44" s="173"/>
      <c r="E44" s="173">
        <f>'実質公債費比率（分子）の構造'!L$50</f>
        <v>46</v>
      </c>
      <c r="F44" s="173"/>
      <c r="G44" s="173"/>
      <c r="H44" s="173">
        <f>'実質公債費比率（分子）の構造'!M$50</f>
        <v>244</v>
      </c>
      <c r="I44" s="173"/>
      <c r="J44" s="173"/>
      <c r="K44" s="173">
        <f>'実質公債費比率（分子）の構造'!N$50</f>
        <v>285</v>
      </c>
      <c r="L44" s="173"/>
      <c r="M44" s="173"/>
      <c r="N44" s="173">
        <f>'実質公債費比率（分子）の構造'!O$50</f>
        <v>269</v>
      </c>
      <c r="O44" s="173"/>
      <c r="P44" s="173"/>
    </row>
    <row r="45" spans="1:16">
      <c r="A45" s="173" t="s">
        <v>66</v>
      </c>
      <c r="B45" s="173">
        <f>'実質公債費比率（分子）の構造'!K$49</f>
        <v>76</v>
      </c>
      <c r="C45" s="173"/>
      <c r="D45" s="173"/>
      <c r="E45" s="173">
        <f>'実質公債費比率（分子）の構造'!L$49</f>
        <v>92</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c r="A46" s="173" t="s">
        <v>67</v>
      </c>
      <c r="B46" s="173">
        <f>'実質公債費比率（分子）の構造'!K$48</f>
        <v>425</v>
      </c>
      <c r="C46" s="173"/>
      <c r="D46" s="173"/>
      <c r="E46" s="173">
        <f>'実質公債費比率（分子）の構造'!L$48</f>
        <v>393</v>
      </c>
      <c r="F46" s="173"/>
      <c r="G46" s="173"/>
      <c r="H46" s="173">
        <f>'実質公債費比率（分子）の構造'!M$48</f>
        <v>346</v>
      </c>
      <c r="I46" s="173"/>
      <c r="J46" s="173"/>
      <c r="K46" s="173">
        <f>'実質公債費比率（分子）の構造'!N$48</f>
        <v>328</v>
      </c>
      <c r="L46" s="173"/>
      <c r="M46" s="173"/>
      <c r="N46" s="173">
        <f>'実質公債費比率（分子）の構造'!O$48</f>
        <v>303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2438</v>
      </c>
      <c r="C49" s="173"/>
      <c r="D49" s="173"/>
      <c r="E49" s="173">
        <f>'実質公債費比率（分子）の構造'!L$45</f>
        <v>2565</v>
      </c>
      <c r="F49" s="173"/>
      <c r="G49" s="173"/>
      <c r="H49" s="173">
        <f>'実質公債費比率（分子）の構造'!M$45</f>
        <v>2615</v>
      </c>
      <c r="I49" s="173"/>
      <c r="J49" s="173"/>
      <c r="K49" s="173">
        <f>'実質公債費比率（分子）の構造'!N$45</f>
        <v>2564</v>
      </c>
      <c r="L49" s="173"/>
      <c r="M49" s="173"/>
      <c r="N49" s="173">
        <f>'実質公債費比率（分子）の構造'!O$45</f>
        <v>2604</v>
      </c>
      <c r="O49" s="173"/>
      <c r="P49" s="173"/>
    </row>
    <row r="50" spans="1:16">
      <c r="A50" s="173" t="s">
        <v>71</v>
      </c>
      <c r="B50" s="173" t="e">
        <f>NA()</f>
        <v>#N/A</v>
      </c>
      <c r="C50" s="173">
        <f>IF(ISNUMBER('実質公債費比率（分子）の構造'!K$53),'実質公債費比率（分子）の構造'!K$53,NA())</f>
        <v>80</v>
      </c>
      <c r="D50" s="173" t="e">
        <f>NA()</f>
        <v>#N/A</v>
      </c>
      <c r="E50" s="173" t="e">
        <f>NA()</f>
        <v>#N/A</v>
      </c>
      <c r="F50" s="173">
        <f>IF(ISNUMBER('実質公債費比率（分子）の構造'!L$53),'実質公債費比率（分子）の構造'!L$53,NA())</f>
        <v>114</v>
      </c>
      <c r="G50" s="173" t="e">
        <f>NA()</f>
        <v>#N/A</v>
      </c>
      <c r="H50" s="173" t="e">
        <f>NA()</f>
        <v>#N/A</v>
      </c>
      <c r="I50" s="173">
        <f>IF(ISNUMBER('実質公債費比率（分子）の構造'!M$53),'実質公債費比率（分子）の構造'!M$53,NA())</f>
        <v>309</v>
      </c>
      <c r="J50" s="173" t="e">
        <f>NA()</f>
        <v>#N/A</v>
      </c>
      <c r="K50" s="173" t="e">
        <f>NA()</f>
        <v>#N/A</v>
      </c>
      <c r="L50" s="173">
        <f>IF(ISNUMBER('実質公債費比率（分子）の構造'!N$53),'実質公債費比率（分子）の構造'!N$53,NA())</f>
        <v>380</v>
      </c>
      <c r="M50" s="173" t="e">
        <f>NA()</f>
        <v>#N/A</v>
      </c>
      <c r="N50" s="173" t="e">
        <f>NA()</f>
        <v>#N/A</v>
      </c>
      <c r="O50" s="173">
        <f>IF(ISNUMBER('実質公債費比率（分子）の構造'!O$53),'実質公債費比率（分子）の構造'!O$53,NA())</f>
        <v>416</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21298</v>
      </c>
      <c r="E56" s="172"/>
      <c r="F56" s="172"/>
      <c r="G56" s="172">
        <f>'将来負担比率（分子）の構造'!J$52</f>
        <v>21096</v>
      </c>
      <c r="H56" s="172"/>
      <c r="I56" s="172"/>
      <c r="J56" s="172">
        <f>'将来負担比率（分子）の構造'!K$52</f>
        <v>20727</v>
      </c>
      <c r="K56" s="172"/>
      <c r="L56" s="172"/>
      <c r="M56" s="172">
        <f>'将来負担比率（分子）の構造'!L$52</f>
        <v>20197</v>
      </c>
      <c r="N56" s="172"/>
      <c r="O56" s="172"/>
      <c r="P56" s="172">
        <f>'将来負担比率（分子）の構造'!M$52</f>
        <v>19691</v>
      </c>
    </row>
    <row r="57" spans="1:16">
      <c r="A57" s="172" t="s">
        <v>42</v>
      </c>
      <c r="B57" s="172"/>
      <c r="C57" s="172"/>
      <c r="D57" s="172">
        <f>'将来負担比率（分子）の構造'!I$51</f>
        <v>7066</v>
      </c>
      <c r="E57" s="172"/>
      <c r="F57" s="172"/>
      <c r="G57" s="172">
        <f>'将来負担比率（分子）の構造'!J$51</f>
        <v>6450</v>
      </c>
      <c r="H57" s="172"/>
      <c r="I57" s="172"/>
      <c r="J57" s="172">
        <f>'将来負担比率（分子）の構造'!K$51</f>
        <v>5890</v>
      </c>
      <c r="K57" s="172"/>
      <c r="L57" s="172"/>
      <c r="M57" s="172">
        <f>'将来負担比率（分子）の構造'!L$51</f>
        <v>5484</v>
      </c>
      <c r="N57" s="172"/>
      <c r="O57" s="172"/>
      <c r="P57" s="172">
        <f>'将来負担比率（分子）の構造'!M$51</f>
        <v>5016</v>
      </c>
    </row>
    <row r="58" spans="1:16">
      <c r="A58" s="172" t="s">
        <v>41</v>
      </c>
      <c r="B58" s="172"/>
      <c r="C58" s="172"/>
      <c r="D58" s="172">
        <f>'将来負担比率（分子）の構造'!I$50</f>
        <v>5141</v>
      </c>
      <c r="E58" s="172"/>
      <c r="F58" s="172"/>
      <c r="G58" s="172">
        <f>'将来負担比率（分子）の構造'!J$50</f>
        <v>5252</v>
      </c>
      <c r="H58" s="172"/>
      <c r="I58" s="172"/>
      <c r="J58" s="172">
        <f>'将来負担比率（分子）の構造'!K$50</f>
        <v>5565</v>
      </c>
      <c r="K58" s="172"/>
      <c r="L58" s="172"/>
      <c r="M58" s="172">
        <f>'将来負担比率（分子）の構造'!L$50</f>
        <v>5416</v>
      </c>
      <c r="N58" s="172"/>
      <c r="O58" s="172"/>
      <c r="P58" s="172">
        <f>'将来負担比率（分子）の構造'!M$50</f>
        <v>6244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c r="A63" s="172" t="s">
        <v>34</v>
      </c>
      <c r="B63" s="172">
        <f>'将来負担比率（分子）の構造'!I$44</f>
        <v>3453</v>
      </c>
      <c r="C63" s="172"/>
      <c r="D63" s="172"/>
      <c r="E63" s="172">
        <f>'将来負担比率（分子）の構造'!J$44</f>
        <v>3456</v>
      </c>
      <c r="F63" s="172"/>
      <c r="G63" s="172"/>
      <c r="H63" s="172">
        <f>'将来負担比率（分子）の構造'!K$44</f>
        <v>3167</v>
      </c>
      <c r="I63" s="172"/>
      <c r="J63" s="172"/>
      <c r="K63" s="172">
        <f>'将来負担比率（分子）の構造'!L$44</f>
        <v>2832</v>
      </c>
      <c r="L63" s="172"/>
      <c r="M63" s="172"/>
      <c r="N63" s="172">
        <f>'将来負担比率（分子）の構造'!M$44</f>
        <v>2501</v>
      </c>
      <c r="O63" s="172"/>
      <c r="P63" s="172"/>
    </row>
    <row r="64" spans="1:16">
      <c r="A64" s="172" t="s">
        <v>33</v>
      </c>
      <c r="B64" s="172">
        <f>'将来負担比率（分子）の構造'!I$43</f>
        <v>3115</v>
      </c>
      <c r="C64" s="172"/>
      <c r="D64" s="172"/>
      <c r="E64" s="172">
        <f>'将来負担比率（分子）の構造'!J$43</f>
        <v>2809</v>
      </c>
      <c r="F64" s="172"/>
      <c r="G64" s="172"/>
      <c r="H64" s="172">
        <f>'将来負担比率（分子）の構造'!K$43</f>
        <v>2592</v>
      </c>
      <c r="I64" s="172"/>
      <c r="J64" s="172"/>
      <c r="K64" s="172">
        <f>'将来負担比率（分子）の構造'!L$43</f>
        <v>2479</v>
      </c>
      <c r="L64" s="172"/>
      <c r="M64" s="172"/>
      <c r="N64" s="172">
        <f>'将来負担比率（分子）の構造'!M$43</f>
        <v>2290</v>
      </c>
      <c r="O64" s="172"/>
      <c r="P64" s="172"/>
    </row>
    <row r="65" spans="1:16">
      <c r="A65" s="172" t="s">
        <v>32</v>
      </c>
      <c r="B65" s="172">
        <f>'将来負担比率（分子）の構造'!I$42</f>
        <v>18</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24180</v>
      </c>
      <c r="C66" s="172"/>
      <c r="D66" s="172"/>
      <c r="E66" s="172">
        <f>'将来負担比率（分子）の構造'!J$41</f>
        <v>23434</v>
      </c>
      <c r="F66" s="172"/>
      <c r="G66" s="172"/>
      <c r="H66" s="172">
        <f>'将来負担比率（分子）の構造'!K$41</f>
        <v>22766</v>
      </c>
      <c r="I66" s="172"/>
      <c r="J66" s="172"/>
      <c r="K66" s="172">
        <f>'将来負担比率（分子）の構造'!L$41</f>
        <v>21854</v>
      </c>
      <c r="L66" s="172"/>
      <c r="M66" s="172"/>
      <c r="N66" s="172">
        <f>'将来負担比率（分子）の構造'!M$41</f>
        <v>20694</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3264</v>
      </c>
      <c r="C72" s="176">
        <f>基金残高に係る経年分析!G55</f>
        <v>3066</v>
      </c>
      <c r="D72" s="176">
        <f>基金残高に係る経年分析!H55</f>
        <v>3096</v>
      </c>
    </row>
    <row r="73" spans="1:16">
      <c r="A73" s="175" t="s">
        <v>78</v>
      </c>
      <c r="B73" s="176">
        <f>基金残高に係る経年分析!F56</f>
        <v>13</v>
      </c>
      <c r="C73" s="176">
        <f>基金残高に係る経年分析!G56</f>
        <v>13</v>
      </c>
      <c r="D73" s="176">
        <f>基金残高に係る経年分析!H56</f>
        <v>13</v>
      </c>
    </row>
    <row r="74" spans="1:16">
      <c r="A74" s="175" t="s">
        <v>79</v>
      </c>
      <c r="B74" s="176">
        <f>基金残高に係る経年分析!F57</f>
        <v>1957</v>
      </c>
      <c r="C74" s="176">
        <f>基金残高に係る経年分析!G57</f>
        <v>1834</v>
      </c>
      <c r="D74" s="176">
        <f>基金残高に係る経年分析!H57</f>
        <v>2598</v>
      </c>
    </row>
  </sheetData>
  <sheetProtection algorithmName="SHA-512" hashValue="yr9eOnskdNvDR3dW7k8KSA/xIBuVMz+IkFQvbgiIk9s6ZsuFRAyVVLxgx5BXyGas6n8p1fZf3Yjz35uZYWQu/g==" saltValue="JPhpY6EGHGwQFQGwf4xK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561</v>
      </c>
      <c r="DI1" s="782"/>
      <c r="DJ1" s="782"/>
      <c r="DK1" s="782"/>
      <c r="DL1" s="782"/>
      <c r="DM1" s="782"/>
      <c r="DN1" s="783"/>
      <c r="DO1" s="212"/>
      <c r="DP1" s="781" t="s">
        <v>562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563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c r="B5" s="730" t="s">
        <v>224</v>
      </c>
      <c r="C5" s="731"/>
      <c r="D5" s="731"/>
      <c r="E5" s="731"/>
      <c r="F5" s="731"/>
      <c r="G5" s="731"/>
      <c r="H5" s="731"/>
      <c r="I5" s="731"/>
      <c r="J5" s="731"/>
      <c r="K5" s="731"/>
      <c r="L5" s="731"/>
      <c r="M5" s="731"/>
      <c r="N5" s="731"/>
      <c r="O5" s="731"/>
      <c r="P5" s="731"/>
      <c r="Q5" s="732"/>
      <c r="R5" s="717">
        <v>8317179</v>
      </c>
      <c r="S5" s="718"/>
      <c r="T5" s="718"/>
      <c r="U5" s="718"/>
      <c r="V5" s="718"/>
      <c r="W5" s="718"/>
      <c r="X5" s="718"/>
      <c r="Y5" s="761"/>
      <c r="Z5" s="779">
        <v>27.1</v>
      </c>
      <c r="AA5" s="779"/>
      <c r="AB5" s="779"/>
      <c r="AC5" s="779"/>
      <c r="AD5" s="780">
        <v>7796187</v>
      </c>
      <c r="AE5" s="780"/>
      <c r="AF5" s="780"/>
      <c r="AG5" s="780"/>
      <c r="AH5" s="780"/>
      <c r="AI5" s="780"/>
      <c r="AJ5" s="780"/>
      <c r="AK5" s="780"/>
      <c r="AL5" s="762">
        <v>54.1</v>
      </c>
      <c r="AM5" s="735"/>
      <c r="AN5" s="735"/>
      <c r="AO5" s="763"/>
      <c r="AP5" s="730" t="s">
        <v>225</v>
      </c>
      <c r="AQ5" s="731"/>
      <c r="AR5" s="731"/>
      <c r="AS5" s="731"/>
      <c r="AT5" s="731"/>
      <c r="AU5" s="731"/>
      <c r="AV5" s="731"/>
      <c r="AW5" s="731"/>
      <c r="AX5" s="731"/>
      <c r="AY5" s="731"/>
      <c r="AZ5" s="731"/>
      <c r="BA5" s="731"/>
      <c r="BB5" s="731"/>
      <c r="BC5" s="731"/>
      <c r="BD5" s="731"/>
      <c r="BE5" s="731"/>
      <c r="BF5" s="732"/>
      <c r="BG5" s="664">
        <v>7839593</v>
      </c>
      <c r="BH5" s="665"/>
      <c r="BI5" s="665"/>
      <c r="BJ5" s="665"/>
      <c r="BK5" s="665"/>
      <c r="BL5" s="665"/>
      <c r="BM5" s="665"/>
      <c r="BN5" s="666"/>
      <c r="BO5" s="691">
        <v>94.3</v>
      </c>
      <c r="BP5" s="691"/>
      <c r="BQ5" s="691"/>
      <c r="BR5" s="691"/>
      <c r="BS5" s="692">
        <v>99675</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219</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c r="B6" s="661" t="s">
        <v>229</v>
      </c>
      <c r="C6" s="662"/>
      <c r="D6" s="662"/>
      <c r="E6" s="662"/>
      <c r="F6" s="662"/>
      <c r="G6" s="662"/>
      <c r="H6" s="662"/>
      <c r="I6" s="662"/>
      <c r="J6" s="662"/>
      <c r="K6" s="662"/>
      <c r="L6" s="662"/>
      <c r="M6" s="662"/>
      <c r="N6" s="662"/>
      <c r="O6" s="662"/>
      <c r="P6" s="662"/>
      <c r="Q6" s="663"/>
      <c r="R6" s="664">
        <v>163866</v>
      </c>
      <c r="S6" s="665"/>
      <c r="T6" s="665"/>
      <c r="U6" s="665"/>
      <c r="V6" s="665"/>
      <c r="W6" s="665"/>
      <c r="X6" s="665"/>
      <c r="Y6" s="666"/>
      <c r="Z6" s="691">
        <v>0.5</v>
      </c>
      <c r="AA6" s="691"/>
      <c r="AB6" s="691"/>
      <c r="AC6" s="691"/>
      <c r="AD6" s="692">
        <v>163866</v>
      </c>
      <c r="AE6" s="692"/>
      <c r="AF6" s="692"/>
      <c r="AG6" s="692"/>
      <c r="AH6" s="692"/>
      <c r="AI6" s="692"/>
      <c r="AJ6" s="692"/>
      <c r="AK6" s="692"/>
      <c r="AL6" s="667">
        <v>1.1000000000000001</v>
      </c>
      <c r="AM6" s="668"/>
      <c r="AN6" s="668"/>
      <c r="AO6" s="693"/>
      <c r="AP6" s="661" t="s">
        <v>564</v>
      </c>
      <c r="AQ6" s="662"/>
      <c r="AR6" s="662"/>
      <c r="AS6" s="662"/>
      <c r="AT6" s="662"/>
      <c r="AU6" s="662"/>
      <c r="AV6" s="662"/>
      <c r="AW6" s="662"/>
      <c r="AX6" s="662"/>
      <c r="AY6" s="662"/>
      <c r="AZ6" s="662"/>
      <c r="BA6" s="662"/>
      <c r="BB6" s="662"/>
      <c r="BC6" s="662"/>
      <c r="BD6" s="662"/>
      <c r="BE6" s="662"/>
      <c r="BF6" s="663"/>
      <c r="BG6" s="664">
        <v>7791176</v>
      </c>
      <c r="BH6" s="665"/>
      <c r="BI6" s="665"/>
      <c r="BJ6" s="665"/>
      <c r="BK6" s="665"/>
      <c r="BL6" s="665"/>
      <c r="BM6" s="665"/>
      <c r="BN6" s="666"/>
      <c r="BO6" s="691">
        <v>93.7</v>
      </c>
      <c r="BP6" s="691"/>
      <c r="BQ6" s="691"/>
      <c r="BR6" s="691"/>
      <c r="BS6" s="692">
        <v>99675</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213397</v>
      </c>
      <c r="CS6" s="665"/>
      <c r="CT6" s="665"/>
      <c r="CU6" s="665"/>
      <c r="CV6" s="665"/>
      <c r="CW6" s="665"/>
      <c r="CX6" s="665"/>
      <c r="CY6" s="666"/>
      <c r="CZ6" s="762">
        <v>0.8</v>
      </c>
      <c r="DA6" s="735"/>
      <c r="DB6" s="735"/>
      <c r="DC6" s="765"/>
      <c r="DD6" s="670" t="s">
        <v>128</v>
      </c>
      <c r="DE6" s="665"/>
      <c r="DF6" s="665"/>
      <c r="DG6" s="665"/>
      <c r="DH6" s="665"/>
      <c r="DI6" s="665"/>
      <c r="DJ6" s="665"/>
      <c r="DK6" s="665"/>
      <c r="DL6" s="665"/>
      <c r="DM6" s="665"/>
      <c r="DN6" s="665"/>
      <c r="DO6" s="665"/>
      <c r="DP6" s="666"/>
      <c r="DQ6" s="670">
        <v>213394</v>
      </c>
      <c r="DR6" s="665"/>
      <c r="DS6" s="665"/>
      <c r="DT6" s="665"/>
      <c r="DU6" s="665"/>
      <c r="DV6" s="665"/>
      <c r="DW6" s="665"/>
      <c r="DX6" s="665"/>
      <c r="DY6" s="665"/>
      <c r="DZ6" s="665"/>
      <c r="EA6" s="665"/>
      <c r="EB6" s="665"/>
      <c r="EC6" s="705"/>
    </row>
    <row r="7" spans="2:143" ht="11.25" customHeight="1">
      <c r="B7" s="661" t="s">
        <v>231</v>
      </c>
      <c r="C7" s="662"/>
      <c r="D7" s="662"/>
      <c r="E7" s="662"/>
      <c r="F7" s="662"/>
      <c r="G7" s="662"/>
      <c r="H7" s="662"/>
      <c r="I7" s="662"/>
      <c r="J7" s="662"/>
      <c r="K7" s="662"/>
      <c r="L7" s="662"/>
      <c r="M7" s="662"/>
      <c r="N7" s="662"/>
      <c r="O7" s="662"/>
      <c r="P7" s="662"/>
      <c r="Q7" s="663"/>
      <c r="R7" s="664">
        <v>5078</v>
      </c>
      <c r="S7" s="665"/>
      <c r="T7" s="665"/>
      <c r="U7" s="665"/>
      <c r="V7" s="665"/>
      <c r="W7" s="665"/>
      <c r="X7" s="665"/>
      <c r="Y7" s="666"/>
      <c r="Z7" s="691">
        <v>0</v>
      </c>
      <c r="AA7" s="691"/>
      <c r="AB7" s="691"/>
      <c r="AC7" s="691"/>
      <c r="AD7" s="692">
        <v>5078</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4114059</v>
      </c>
      <c r="BH7" s="665"/>
      <c r="BI7" s="665"/>
      <c r="BJ7" s="665"/>
      <c r="BK7" s="665"/>
      <c r="BL7" s="665"/>
      <c r="BM7" s="665"/>
      <c r="BN7" s="666"/>
      <c r="BO7" s="691">
        <v>49.5</v>
      </c>
      <c r="BP7" s="691"/>
      <c r="BQ7" s="691"/>
      <c r="BR7" s="691"/>
      <c r="BS7" s="692">
        <v>99675</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3478849</v>
      </c>
      <c r="CS7" s="665"/>
      <c r="CT7" s="665"/>
      <c r="CU7" s="665"/>
      <c r="CV7" s="665"/>
      <c r="CW7" s="665"/>
      <c r="CX7" s="665"/>
      <c r="CY7" s="666"/>
      <c r="CZ7" s="691">
        <v>12.3</v>
      </c>
      <c r="DA7" s="691"/>
      <c r="DB7" s="691"/>
      <c r="DC7" s="691"/>
      <c r="DD7" s="670">
        <v>32496</v>
      </c>
      <c r="DE7" s="665"/>
      <c r="DF7" s="665"/>
      <c r="DG7" s="665"/>
      <c r="DH7" s="665"/>
      <c r="DI7" s="665"/>
      <c r="DJ7" s="665"/>
      <c r="DK7" s="665"/>
      <c r="DL7" s="665"/>
      <c r="DM7" s="665"/>
      <c r="DN7" s="665"/>
      <c r="DO7" s="665"/>
      <c r="DP7" s="666"/>
      <c r="DQ7" s="670">
        <v>3072172</v>
      </c>
      <c r="DR7" s="665"/>
      <c r="DS7" s="665"/>
      <c r="DT7" s="665"/>
      <c r="DU7" s="665"/>
      <c r="DV7" s="665"/>
      <c r="DW7" s="665"/>
      <c r="DX7" s="665"/>
      <c r="DY7" s="665"/>
      <c r="DZ7" s="665"/>
      <c r="EA7" s="665"/>
      <c r="EB7" s="665"/>
      <c r="EC7" s="705"/>
    </row>
    <row r="8" spans="2:143" ht="11.25" customHeight="1">
      <c r="B8" s="661" t="s">
        <v>234</v>
      </c>
      <c r="C8" s="662"/>
      <c r="D8" s="662"/>
      <c r="E8" s="662"/>
      <c r="F8" s="662"/>
      <c r="G8" s="662"/>
      <c r="H8" s="662"/>
      <c r="I8" s="662"/>
      <c r="J8" s="662"/>
      <c r="K8" s="662"/>
      <c r="L8" s="662"/>
      <c r="M8" s="662"/>
      <c r="N8" s="662"/>
      <c r="O8" s="662"/>
      <c r="P8" s="662"/>
      <c r="Q8" s="663"/>
      <c r="R8" s="664">
        <v>51273</v>
      </c>
      <c r="S8" s="665"/>
      <c r="T8" s="665"/>
      <c r="U8" s="665"/>
      <c r="V8" s="665"/>
      <c r="W8" s="665"/>
      <c r="X8" s="665"/>
      <c r="Y8" s="666"/>
      <c r="Z8" s="691">
        <v>0.2</v>
      </c>
      <c r="AA8" s="691"/>
      <c r="AB8" s="691"/>
      <c r="AC8" s="691"/>
      <c r="AD8" s="692">
        <v>51273</v>
      </c>
      <c r="AE8" s="692"/>
      <c r="AF8" s="692"/>
      <c r="AG8" s="692"/>
      <c r="AH8" s="692"/>
      <c r="AI8" s="692"/>
      <c r="AJ8" s="692"/>
      <c r="AK8" s="692"/>
      <c r="AL8" s="667">
        <v>0.4</v>
      </c>
      <c r="AM8" s="668"/>
      <c r="AN8" s="668"/>
      <c r="AO8" s="693"/>
      <c r="AP8" s="661" t="s">
        <v>565</v>
      </c>
      <c r="AQ8" s="662"/>
      <c r="AR8" s="662"/>
      <c r="AS8" s="662"/>
      <c r="AT8" s="662"/>
      <c r="AU8" s="662"/>
      <c r="AV8" s="662"/>
      <c r="AW8" s="662"/>
      <c r="AX8" s="662"/>
      <c r="AY8" s="662"/>
      <c r="AZ8" s="662"/>
      <c r="BA8" s="662"/>
      <c r="BB8" s="662"/>
      <c r="BC8" s="662"/>
      <c r="BD8" s="662"/>
      <c r="BE8" s="662"/>
      <c r="BF8" s="663"/>
      <c r="BG8" s="664">
        <v>114537</v>
      </c>
      <c r="BH8" s="665"/>
      <c r="BI8" s="665"/>
      <c r="BJ8" s="665"/>
      <c r="BK8" s="665"/>
      <c r="BL8" s="665"/>
      <c r="BM8" s="665"/>
      <c r="BN8" s="666"/>
      <c r="BO8" s="691">
        <v>1.4</v>
      </c>
      <c r="BP8" s="691"/>
      <c r="BQ8" s="691"/>
      <c r="BR8" s="691"/>
      <c r="BS8" s="692" t="s">
        <v>566</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13264798</v>
      </c>
      <c r="CS8" s="665"/>
      <c r="CT8" s="665"/>
      <c r="CU8" s="665"/>
      <c r="CV8" s="665"/>
      <c r="CW8" s="665"/>
      <c r="CX8" s="665"/>
      <c r="CY8" s="666"/>
      <c r="CZ8" s="691">
        <v>47.1</v>
      </c>
      <c r="DA8" s="691"/>
      <c r="DB8" s="691"/>
      <c r="DC8" s="691"/>
      <c r="DD8" s="670">
        <v>9706</v>
      </c>
      <c r="DE8" s="665"/>
      <c r="DF8" s="665"/>
      <c r="DG8" s="665"/>
      <c r="DH8" s="665"/>
      <c r="DI8" s="665"/>
      <c r="DJ8" s="665"/>
      <c r="DK8" s="665"/>
      <c r="DL8" s="665"/>
      <c r="DM8" s="665"/>
      <c r="DN8" s="665"/>
      <c r="DO8" s="665"/>
      <c r="DP8" s="666"/>
      <c r="DQ8" s="670">
        <v>5383975</v>
      </c>
      <c r="DR8" s="665"/>
      <c r="DS8" s="665"/>
      <c r="DT8" s="665"/>
      <c r="DU8" s="665"/>
      <c r="DV8" s="665"/>
      <c r="DW8" s="665"/>
      <c r="DX8" s="665"/>
      <c r="DY8" s="665"/>
      <c r="DZ8" s="665"/>
      <c r="EA8" s="665"/>
      <c r="EB8" s="665"/>
      <c r="EC8" s="705"/>
    </row>
    <row r="9" spans="2:143" ht="11.25" customHeight="1">
      <c r="B9" s="661" t="s">
        <v>237</v>
      </c>
      <c r="C9" s="662"/>
      <c r="D9" s="662"/>
      <c r="E9" s="662"/>
      <c r="F9" s="662"/>
      <c r="G9" s="662"/>
      <c r="H9" s="662"/>
      <c r="I9" s="662"/>
      <c r="J9" s="662"/>
      <c r="K9" s="662"/>
      <c r="L9" s="662"/>
      <c r="M9" s="662"/>
      <c r="N9" s="662"/>
      <c r="O9" s="662"/>
      <c r="P9" s="662"/>
      <c r="Q9" s="663"/>
      <c r="R9" s="664">
        <v>59886</v>
      </c>
      <c r="S9" s="665"/>
      <c r="T9" s="665"/>
      <c r="U9" s="665"/>
      <c r="V9" s="665"/>
      <c r="W9" s="665"/>
      <c r="X9" s="665"/>
      <c r="Y9" s="666"/>
      <c r="Z9" s="691">
        <v>0.2</v>
      </c>
      <c r="AA9" s="691"/>
      <c r="AB9" s="691"/>
      <c r="AC9" s="691"/>
      <c r="AD9" s="692">
        <v>59886</v>
      </c>
      <c r="AE9" s="692"/>
      <c r="AF9" s="692"/>
      <c r="AG9" s="692"/>
      <c r="AH9" s="692"/>
      <c r="AI9" s="692"/>
      <c r="AJ9" s="692"/>
      <c r="AK9" s="692"/>
      <c r="AL9" s="667">
        <v>0.4</v>
      </c>
      <c r="AM9" s="668"/>
      <c r="AN9" s="668"/>
      <c r="AO9" s="693"/>
      <c r="AP9" s="661" t="s">
        <v>567</v>
      </c>
      <c r="AQ9" s="662"/>
      <c r="AR9" s="662"/>
      <c r="AS9" s="662"/>
      <c r="AT9" s="662"/>
      <c r="AU9" s="662"/>
      <c r="AV9" s="662"/>
      <c r="AW9" s="662"/>
      <c r="AX9" s="662"/>
      <c r="AY9" s="662"/>
      <c r="AZ9" s="662"/>
      <c r="BA9" s="662"/>
      <c r="BB9" s="662"/>
      <c r="BC9" s="662"/>
      <c r="BD9" s="662"/>
      <c r="BE9" s="662"/>
      <c r="BF9" s="663"/>
      <c r="BG9" s="664">
        <v>3594050</v>
      </c>
      <c r="BH9" s="665"/>
      <c r="BI9" s="665"/>
      <c r="BJ9" s="665"/>
      <c r="BK9" s="665"/>
      <c r="BL9" s="665"/>
      <c r="BM9" s="665"/>
      <c r="BN9" s="666"/>
      <c r="BO9" s="691">
        <v>43.2</v>
      </c>
      <c r="BP9" s="691"/>
      <c r="BQ9" s="691"/>
      <c r="BR9" s="691"/>
      <c r="BS9" s="692" t="s">
        <v>568</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2583209</v>
      </c>
      <c r="CS9" s="665"/>
      <c r="CT9" s="665"/>
      <c r="CU9" s="665"/>
      <c r="CV9" s="665"/>
      <c r="CW9" s="665"/>
      <c r="CX9" s="665"/>
      <c r="CY9" s="666"/>
      <c r="CZ9" s="691">
        <v>9.1999999999999993</v>
      </c>
      <c r="DA9" s="691"/>
      <c r="DB9" s="691"/>
      <c r="DC9" s="691"/>
      <c r="DD9" s="670">
        <v>26345</v>
      </c>
      <c r="DE9" s="665"/>
      <c r="DF9" s="665"/>
      <c r="DG9" s="665"/>
      <c r="DH9" s="665"/>
      <c r="DI9" s="665"/>
      <c r="DJ9" s="665"/>
      <c r="DK9" s="665"/>
      <c r="DL9" s="665"/>
      <c r="DM9" s="665"/>
      <c r="DN9" s="665"/>
      <c r="DO9" s="665"/>
      <c r="DP9" s="666"/>
      <c r="DQ9" s="670">
        <v>1529641</v>
      </c>
      <c r="DR9" s="665"/>
      <c r="DS9" s="665"/>
      <c r="DT9" s="665"/>
      <c r="DU9" s="665"/>
      <c r="DV9" s="665"/>
      <c r="DW9" s="665"/>
      <c r="DX9" s="665"/>
      <c r="DY9" s="665"/>
      <c r="DZ9" s="665"/>
      <c r="EA9" s="665"/>
      <c r="EB9" s="665"/>
      <c r="EC9" s="705"/>
    </row>
    <row r="10" spans="2:143" ht="11.25" customHeight="1">
      <c r="B10" s="661" t="s">
        <v>569</v>
      </c>
      <c r="C10" s="662"/>
      <c r="D10" s="662"/>
      <c r="E10" s="662"/>
      <c r="F10" s="662"/>
      <c r="G10" s="662"/>
      <c r="H10" s="662"/>
      <c r="I10" s="662"/>
      <c r="J10" s="662"/>
      <c r="K10" s="662"/>
      <c r="L10" s="662"/>
      <c r="M10" s="662"/>
      <c r="N10" s="662"/>
      <c r="O10" s="662"/>
      <c r="P10" s="662"/>
      <c r="Q10" s="663"/>
      <c r="R10" s="664" t="s">
        <v>568</v>
      </c>
      <c r="S10" s="665"/>
      <c r="T10" s="665"/>
      <c r="U10" s="665"/>
      <c r="V10" s="665"/>
      <c r="W10" s="665"/>
      <c r="X10" s="665"/>
      <c r="Y10" s="666"/>
      <c r="Z10" s="691" t="s">
        <v>128</v>
      </c>
      <c r="AA10" s="691"/>
      <c r="AB10" s="691"/>
      <c r="AC10" s="691"/>
      <c r="AD10" s="692" t="s">
        <v>568</v>
      </c>
      <c r="AE10" s="692"/>
      <c r="AF10" s="692"/>
      <c r="AG10" s="692"/>
      <c r="AH10" s="692"/>
      <c r="AI10" s="692"/>
      <c r="AJ10" s="692"/>
      <c r="AK10" s="692"/>
      <c r="AL10" s="667" t="s">
        <v>128</v>
      </c>
      <c r="AM10" s="668"/>
      <c r="AN10" s="668"/>
      <c r="AO10" s="693"/>
      <c r="AP10" s="661" t="s">
        <v>570</v>
      </c>
      <c r="AQ10" s="662"/>
      <c r="AR10" s="662"/>
      <c r="AS10" s="662"/>
      <c r="AT10" s="662"/>
      <c r="AU10" s="662"/>
      <c r="AV10" s="662"/>
      <c r="AW10" s="662"/>
      <c r="AX10" s="662"/>
      <c r="AY10" s="662"/>
      <c r="AZ10" s="662"/>
      <c r="BA10" s="662"/>
      <c r="BB10" s="662"/>
      <c r="BC10" s="662"/>
      <c r="BD10" s="662"/>
      <c r="BE10" s="662"/>
      <c r="BF10" s="663"/>
      <c r="BG10" s="664">
        <v>184333</v>
      </c>
      <c r="BH10" s="665"/>
      <c r="BI10" s="665"/>
      <c r="BJ10" s="665"/>
      <c r="BK10" s="665"/>
      <c r="BL10" s="665"/>
      <c r="BM10" s="665"/>
      <c r="BN10" s="666"/>
      <c r="BO10" s="691">
        <v>2.2000000000000002</v>
      </c>
      <c r="BP10" s="691"/>
      <c r="BQ10" s="691"/>
      <c r="BR10" s="691"/>
      <c r="BS10" s="692">
        <v>32944</v>
      </c>
      <c r="BT10" s="692"/>
      <c r="BU10" s="692"/>
      <c r="BV10" s="692"/>
      <c r="BW10" s="692"/>
      <c r="BX10" s="692"/>
      <c r="BY10" s="692"/>
      <c r="BZ10" s="692"/>
      <c r="CA10" s="692"/>
      <c r="CB10" s="750"/>
      <c r="CD10" s="706" t="s">
        <v>239</v>
      </c>
      <c r="CE10" s="703"/>
      <c r="CF10" s="703"/>
      <c r="CG10" s="703"/>
      <c r="CH10" s="703"/>
      <c r="CI10" s="703"/>
      <c r="CJ10" s="703"/>
      <c r="CK10" s="703"/>
      <c r="CL10" s="703"/>
      <c r="CM10" s="703"/>
      <c r="CN10" s="703"/>
      <c r="CO10" s="703"/>
      <c r="CP10" s="703"/>
      <c r="CQ10" s="704"/>
      <c r="CR10" s="664">
        <v>21860</v>
      </c>
      <c r="CS10" s="665"/>
      <c r="CT10" s="665"/>
      <c r="CU10" s="665"/>
      <c r="CV10" s="665"/>
      <c r="CW10" s="665"/>
      <c r="CX10" s="665"/>
      <c r="CY10" s="666"/>
      <c r="CZ10" s="691">
        <v>0.1</v>
      </c>
      <c r="DA10" s="691"/>
      <c r="DB10" s="691"/>
      <c r="DC10" s="691"/>
      <c r="DD10" s="670" t="s">
        <v>566</v>
      </c>
      <c r="DE10" s="665"/>
      <c r="DF10" s="665"/>
      <c r="DG10" s="665"/>
      <c r="DH10" s="665"/>
      <c r="DI10" s="665"/>
      <c r="DJ10" s="665"/>
      <c r="DK10" s="665"/>
      <c r="DL10" s="665"/>
      <c r="DM10" s="665"/>
      <c r="DN10" s="665"/>
      <c r="DO10" s="665"/>
      <c r="DP10" s="666"/>
      <c r="DQ10" s="670">
        <v>11860</v>
      </c>
      <c r="DR10" s="665"/>
      <c r="DS10" s="665"/>
      <c r="DT10" s="665"/>
      <c r="DU10" s="665"/>
      <c r="DV10" s="665"/>
      <c r="DW10" s="665"/>
      <c r="DX10" s="665"/>
      <c r="DY10" s="665"/>
      <c r="DZ10" s="665"/>
      <c r="EA10" s="665"/>
      <c r="EB10" s="665"/>
      <c r="EC10" s="705"/>
    </row>
    <row r="11" spans="2:143" ht="11.25" customHeight="1">
      <c r="B11" s="661" t="s">
        <v>240</v>
      </c>
      <c r="C11" s="662"/>
      <c r="D11" s="662"/>
      <c r="E11" s="662"/>
      <c r="F11" s="662"/>
      <c r="G11" s="662"/>
      <c r="H11" s="662"/>
      <c r="I11" s="662"/>
      <c r="J11" s="662"/>
      <c r="K11" s="662"/>
      <c r="L11" s="662"/>
      <c r="M11" s="662"/>
      <c r="N11" s="662"/>
      <c r="O11" s="662"/>
      <c r="P11" s="662"/>
      <c r="Q11" s="663"/>
      <c r="R11" s="664">
        <v>1556346</v>
      </c>
      <c r="S11" s="665"/>
      <c r="T11" s="665"/>
      <c r="U11" s="665"/>
      <c r="V11" s="665"/>
      <c r="W11" s="665"/>
      <c r="X11" s="665"/>
      <c r="Y11" s="666"/>
      <c r="Z11" s="667">
        <v>5.0999999999999996</v>
      </c>
      <c r="AA11" s="668"/>
      <c r="AB11" s="668"/>
      <c r="AC11" s="669"/>
      <c r="AD11" s="670">
        <v>1556346</v>
      </c>
      <c r="AE11" s="665"/>
      <c r="AF11" s="665"/>
      <c r="AG11" s="665"/>
      <c r="AH11" s="665"/>
      <c r="AI11" s="665"/>
      <c r="AJ11" s="665"/>
      <c r="AK11" s="666"/>
      <c r="AL11" s="667">
        <v>10.8</v>
      </c>
      <c r="AM11" s="668"/>
      <c r="AN11" s="668"/>
      <c r="AO11" s="693"/>
      <c r="AP11" s="661" t="s">
        <v>571</v>
      </c>
      <c r="AQ11" s="662"/>
      <c r="AR11" s="662"/>
      <c r="AS11" s="662"/>
      <c r="AT11" s="662"/>
      <c r="AU11" s="662"/>
      <c r="AV11" s="662"/>
      <c r="AW11" s="662"/>
      <c r="AX11" s="662"/>
      <c r="AY11" s="662"/>
      <c r="AZ11" s="662"/>
      <c r="BA11" s="662"/>
      <c r="BB11" s="662"/>
      <c r="BC11" s="662"/>
      <c r="BD11" s="662"/>
      <c r="BE11" s="662"/>
      <c r="BF11" s="663"/>
      <c r="BG11" s="664">
        <v>221139</v>
      </c>
      <c r="BH11" s="665"/>
      <c r="BI11" s="665"/>
      <c r="BJ11" s="665"/>
      <c r="BK11" s="665"/>
      <c r="BL11" s="665"/>
      <c r="BM11" s="665"/>
      <c r="BN11" s="666"/>
      <c r="BO11" s="691">
        <v>2.7</v>
      </c>
      <c r="BP11" s="691"/>
      <c r="BQ11" s="691"/>
      <c r="BR11" s="691"/>
      <c r="BS11" s="692">
        <v>66731</v>
      </c>
      <c r="BT11" s="692"/>
      <c r="BU11" s="692"/>
      <c r="BV11" s="692"/>
      <c r="BW11" s="692"/>
      <c r="BX11" s="692"/>
      <c r="BY11" s="692"/>
      <c r="BZ11" s="692"/>
      <c r="CA11" s="692"/>
      <c r="CB11" s="750"/>
      <c r="CD11" s="706" t="s">
        <v>241</v>
      </c>
      <c r="CE11" s="703"/>
      <c r="CF11" s="703"/>
      <c r="CG11" s="703"/>
      <c r="CH11" s="703"/>
      <c r="CI11" s="703"/>
      <c r="CJ11" s="703"/>
      <c r="CK11" s="703"/>
      <c r="CL11" s="703"/>
      <c r="CM11" s="703"/>
      <c r="CN11" s="703"/>
      <c r="CO11" s="703"/>
      <c r="CP11" s="703"/>
      <c r="CQ11" s="704"/>
      <c r="CR11" s="664">
        <v>124073</v>
      </c>
      <c r="CS11" s="665"/>
      <c r="CT11" s="665"/>
      <c r="CU11" s="665"/>
      <c r="CV11" s="665"/>
      <c r="CW11" s="665"/>
      <c r="CX11" s="665"/>
      <c r="CY11" s="666"/>
      <c r="CZ11" s="691">
        <v>0.4</v>
      </c>
      <c r="DA11" s="691"/>
      <c r="DB11" s="691"/>
      <c r="DC11" s="691"/>
      <c r="DD11" s="670">
        <v>58742</v>
      </c>
      <c r="DE11" s="665"/>
      <c r="DF11" s="665"/>
      <c r="DG11" s="665"/>
      <c r="DH11" s="665"/>
      <c r="DI11" s="665"/>
      <c r="DJ11" s="665"/>
      <c r="DK11" s="665"/>
      <c r="DL11" s="665"/>
      <c r="DM11" s="665"/>
      <c r="DN11" s="665"/>
      <c r="DO11" s="665"/>
      <c r="DP11" s="666"/>
      <c r="DQ11" s="670">
        <v>79556</v>
      </c>
      <c r="DR11" s="665"/>
      <c r="DS11" s="665"/>
      <c r="DT11" s="665"/>
      <c r="DU11" s="665"/>
      <c r="DV11" s="665"/>
      <c r="DW11" s="665"/>
      <c r="DX11" s="665"/>
      <c r="DY11" s="665"/>
      <c r="DZ11" s="665"/>
      <c r="EA11" s="665"/>
      <c r="EB11" s="665"/>
      <c r="EC11" s="705"/>
    </row>
    <row r="12" spans="2:143" ht="11.25" customHeight="1">
      <c r="B12" s="661" t="s">
        <v>242</v>
      </c>
      <c r="C12" s="662"/>
      <c r="D12" s="662"/>
      <c r="E12" s="662"/>
      <c r="F12" s="662"/>
      <c r="G12" s="662"/>
      <c r="H12" s="662"/>
      <c r="I12" s="662"/>
      <c r="J12" s="662"/>
      <c r="K12" s="662"/>
      <c r="L12" s="662"/>
      <c r="M12" s="662"/>
      <c r="N12" s="662"/>
      <c r="O12" s="662"/>
      <c r="P12" s="662"/>
      <c r="Q12" s="663"/>
      <c r="R12" s="664">
        <v>5300</v>
      </c>
      <c r="S12" s="665"/>
      <c r="T12" s="665"/>
      <c r="U12" s="665"/>
      <c r="V12" s="665"/>
      <c r="W12" s="665"/>
      <c r="X12" s="665"/>
      <c r="Y12" s="666"/>
      <c r="Z12" s="691">
        <v>0</v>
      </c>
      <c r="AA12" s="691"/>
      <c r="AB12" s="691"/>
      <c r="AC12" s="691"/>
      <c r="AD12" s="692">
        <v>5300</v>
      </c>
      <c r="AE12" s="692"/>
      <c r="AF12" s="692"/>
      <c r="AG12" s="692"/>
      <c r="AH12" s="692"/>
      <c r="AI12" s="692"/>
      <c r="AJ12" s="692"/>
      <c r="AK12" s="692"/>
      <c r="AL12" s="667">
        <v>0</v>
      </c>
      <c r="AM12" s="668"/>
      <c r="AN12" s="668"/>
      <c r="AO12" s="693"/>
      <c r="AP12" s="661" t="s">
        <v>572</v>
      </c>
      <c r="AQ12" s="662"/>
      <c r="AR12" s="662"/>
      <c r="AS12" s="662"/>
      <c r="AT12" s="662"/>
      <c r="AU12" s="662"/>
      <c r="AV12" s="662"/>
      <c r="AW12" s="662"/>
      <c r="AX12" s="662"/>
      <c r="AY12" s="662"/>
      <c r="AZ12" s="662"/>
      <c r="BA12" s="662"/>
      <c r="BB12" s="662"/>
      <c r="BC12" s="662"/>
      <c r="BD12" s="662"/>
      <c r="BE12" s="662"/>
      <c r="BF12" s="663"/>
      <c r="BG12" s="664">
        <v>3122046</v>
      </c>
      <c r="BH12" s="665"/>
      <c r="BI12" s="665"/>
      <c r="BJ12" s="665"/>
      <c r="BK12" s="665"/>
      <c r="BL12" s="665"/>
      <c r="BM12" s="665"/>
      <c r="BN12" s="666"/>
      <c r="BO12" s="691">
        <v>37.5</v>
      </c>
      <c r="BP12" s="691"/>
      <c r="BQ12" s="691"/>
      <c r="BR12" s="691"/>
      <c r="BS12" s="692" t="s">
        <v>568</v>
      </c>
      <c r="BT12" s="692"/>
      <c r="BU12" s="692"/>
      <c r="BV12" s="692"/>
      <c r="BW12" s="692"/>
      <c r="BX12" s="692"/>
      <c r="BY12" s="692"/>
      <c r="BZ12" s="692"/>
      <c r="CA12" s="692"/>
      <c r="CB12" s="750"/>
      <c r="CD12" s="706" t="s">
        <v>243</v>
      </c>
      <c r="CE12" s="703"/>
      <c r="CF12" s="703"/>
      <c r="CG12" s="703"/>
      <c r="CH12" s="703"/>
      <c r="CI12" s="703"/>
      <c r="CJ12" s="703"/>
      <c r="CK12" s="703"/>
      <c r="CL12" s="703"/>
      <c r="CM12" s="703"/>
      <c r="CN12" s="703"/>
      <c r="CO12" s="703"/>
      <c r="CP12" s="703"/>
      <c r="CQ12" s="704"/>
      <c r="CR12" s="664">
        <v>477307</v>
      </c>
      <c r="CS12" s="665"/>
      <c r="CT12" s="665"/>
      <c r="CU12" s="665"/>
      <c r="CV12" s="665"/>
      <c r="CW12" s="665"/>
      <c r="CX12" s="665"/>
      <c r="CY12" s="666"/>
      <c r="CZ12" s="691">
        <v>1.7</v>
      </c>
      <c r="DA12" s="691"/>
      <c r="DB12" s="691"/>
      <c r="DC12" s="691"/>
      <c r="DD12" s="670">
        <v>5987</v>
      </c>
      <c r="DE12" s="665"/>
      <c r="DF12" s="665"/>
      <c r="DG12" s="665"/>
      <c r="DH12" s="665"/>
      <c r="DI12" s="665"/>
      <c r="DJ12" s="665"/>
      <c r="DK12" s="665"/>
      <c r="DL12" s="665"/>
      <c r="DM12" s="665"/>
      <c r="DN12" s="665"/>
      <c r="DO12" s="665"/>
      <c r="DP12" s="666"/>
      <c r="DQ12" s="670">
        <v>291351</v>
      </c>
      <c r="DR12" s="665"/>
      <c r="DS12" s="665"/>
      <c r="DT12" s="665"/>
      <c r="DU12" s="665"/>
      <c r="DV12" s="665"/>
      <c r="DW12" s="665"/>
      <c r="DX12" s="665"/>
      <c r="DY12" s="665"/>
      <c r="DZ12" s="665"/>
      <c r="EA12" s="665"/>
      <c r="EB12" s="665"/>
      <c r="EC12" s="705"/>
    </row>
    <row r="13" spans="2:143" ht="11.25" customHeight="1">
      <c r="B13" s="661" t="s">
        <v>244</v>
      </c>
      <c r="C13" s="662"/>
      <c r="D13" s="662"/>
      <c r="E13" s="662"/>
      <c r="F13" s="662"/>
      <c r="G13" s="662"/>
      <c r="H13" s="662"/>
      <c r="I13" s="662"/>
      <c r="J13" s="662"/>
      <c r="K13" s="662"/>
      <c r="L13" s="662"/>
      <c r="M13" s="662"/>
      <c r="N13" s="662"/>
      <c r="O13" s="662"/>
      <c r="P13" s="662"/>
      <c r="Q13" s="663"/>
      <c r="R13" s="664" t="s">
        <v>566</v>
      </c>
      <c r="S13" s="665"/>
      <c r="T13" s="665"/>
      <c r="U13" s="665"/>
      <c r="V13" s="665"/>
      <c r="W13" s="665"/>
      <c r="X13" s="665"/>
      <c r="Y13" s="666"/>
      <c r="Z13" s="691" t="s">
        <v>566</v>
      </c>
      <c r="AA13" s="691"/>
      <c r="AB13" s="691"/>
      <c r="AC13" s="691"/>
      <c r="AD13" s="692" t="s">
        <v>128</v>
      </c>
      <c r="AE13" s="692"/>
      <c r="AF13" s="692"/>
      <c r="AG13" s="692"/>
      <c r="AH13" s="692"/>
      <c r="AI13" s="692"/>
      <c r="AJ13" s="692"/>
      <c r="AK13" s="692"/>
      <c r="AL13" s="667" t="s">
        <v>568</v>
      </c>
      <c r="AM13" s="668"/>
      <c r="AN13" s="668"/>
      <c r="AO13" s="693"/>
      <c r="AP13" s="661" t="s">
        <v>573</v>
      </c>
      <c r="AQ13" s="662"/>
      <c r="AR13" s="662"/>
      <c r="AS13" s="662"/>
      <c r="AT13" s="662"/>
      <c r="AU13" s="662"/>
      <c r="AV13" s="662"/>
      <c r="AW13" s="662"/>
      <c r="AX13" s="662"/>
      <c r="AY13" s="662"/>
      <c r="AZ13" s="662"/>
      <c r="BA13" s="662"/>
      <c r="BB13" s="662"/>
      <c r="BC13" s="662"/>
      <c r="BD13" s="662"/>
      <c r="BE13" s="662"/>
      <c r="BF13" s="663"/>
      <c r="BG13" s="664">
        <v>3121793</v>
      </c>
      <c r="BH13" s="665"/>
      <c r="BI13" s="665"/>
      <c r="BJ13" s="665"/>
      <c r="BK13" s="665"/>
      <c r="BL13" s="665"/>
      <c r="BM13" s="665"/>
      <c r="BN13" s="666"/>
      <c r="BO13" s="691">
        <v>37.5</v>
      </c>
      <c r="BP13" s="691"/>
      <c r="BQ13" s="691"/>
      <c r="BR13" s="691"/>
      <c r="BS13" s="692" t="s">
        <v>128</v>
      </c>
      <c r="BT13" s="692"/>
      <c r="BU13" s="692"/>
      <c r="BV13" s="692"/>
      <c r="BW13" s="692"/>
      <c r="BX13" s="692"/>
      <c r="BY13" s="692"/>
      <c r="BZ13" s="692"/>
      <c r="CA13" s="692"/>
      <c r="CB13" s="750"/>
      <c r="CD13" s="706" t="s">
        <v>245</v>
      </c>
      <c r="CE13" s="703"/>
      <c r="CF13" s="703"/>
      <c r="CG13" s="703"/>
      <c r="CH13" s="703"/>
      <c r="CI13" s="703"/>
      <c r="CJ13" s="703"/>
      <c r="CK13" s="703"/>
      <c r="CL13" s="703"/>
      <c r="CM13" s="703"/>
      <c r="CN13" s="703"/>
      <c r="CO13" s="703"/>
      <c r="CP13" s="703"/>
      <c r="CQ13" s="704"/>
      <c r="CR13" s="664">
        <v>1365179</v>
      </c>
      <c r="CS13" s="665"/>
      <c r="CT13" s="665"/>
      <c r="CU13" s="665"/>
      <c r="CV13" s="665"/>
      <c r="CW13" s="665"/>
      <c r="CX13" s="665"/>
      <c r="CY13" s="666"/>
      <c r="CZ13" s="691">
        <v>4.8</v>
      </c>
      <c r="DA13" s="691"/>
      <c r="DB13" s="691"/>
      <c r="DC13" s="691"/>
      <c r="DD13" s="670">
        <v>480336</v>
      </c>
      <c r="DE13" s="665"/>
      <c r="DF13" s="665"/>
      <c r="DG13" s="665"/>
      <c r="DH13" s="665"/>
      <c r="DI13" s="665"/>
      <c r="DJ13" s="665"/>
      <c r="DK13" s="665"/>
      <c r="DL13" s="665"/>
      <c r="DM13" s="665"/>
      <c r="DN13" s="665"/>
      <c r="DO13" s="665"/>
      <c r="DP13" s="666"/>
      <c r="DQ13" s="670">
        <v>1114984</v>
      </c>
      <c r="DR13" s="665"/>
      <c r="DS13" s="665"/>
      <c r="DT13" s="665"/>
      <c r="DU13" s="665"/>
      <c r="DV13" s="665"/>
      <c r="DW13" s="665"/>
      <c r="DX13" s="665"/>
      <c r="DY13" s="665"/>
      <c r="DZ13" s="665"/>
      <c r="EA13" s="665"/>
      <c r="EB13" s="665"/>
      <c r="EC13" s="705"/>
    </row>
    <row r="14" spans="2:143" ht="11.25" customHeight="1">
      <c r="B14" s="661" t="s">
        <v>246</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568</v>
      </c>
      <c r="AE14" s="692"/>
      <c r="AF14" s="692"/>
      <c r="AG14" s="692"/>
      <c r="AH14" s="692"/>
      <c r="AI14" s="692"/>
      <c r="AJ14" s="692"/>
      <c r="AK14" s="692"/>
      <c r="AL14" s="667" t="s">
        <v>128</v>
      </c>
      <c r="AM14" s="668"/>
      <c r="AN14" s="668"/>
      <c r="AO14" s="693"/>
      <c r="AP14" s="661" t="s">
        <v>574</v>
      </c>
      <c r="AQ14" s="662"/>
      <c r="AR14" s="662"/>
      <c r="AS14" s="662"/>
      <c r="AT14" s="662"/>
      <c r="AU14" s="662"/>
      <c r="AV14" s="662"/>
      <c r="AW14" s="662"/>
      <c r="AX14" s="662"/>
      <c r="AY14" s="662"/>
      <c r="AZ14" s="662"/>
      <c r="BA14" s="662"/>
      <c r="BB14" s="662"/>
      <c r="BC14" s="662"/>
      <c r="BD14" s="662"/>
      <c r="BE14" s="662"/>
      <c r="BF14" s="663"/>
      <c r="BG14" s="664">
        <v>161142</v>
      </c>
      <c r="BH14" s="665"/>
      <c r="BI14" s="665"/>
      <c r="BJ14" s="665"/>
      <c r="BK14" s="665"/>
      <c r="BL14" s="665"/>
      <c r="BM14" s="665"/>
      <c r="BN14" s="666"/>
      <c r="BO14" s="691">
        <v>1.9</v>
      </c>
      <c r="BP14" s="691"/>
      <c r="BQ14" s="691"/>
      <c r="BR14" s="691"/>
      <c r="BS14" s="692" t="s">
        <v>566</v>
      </c>
      <c r="BT14" s="692"/>
      <c r="BU14" s="692"/>
      <c r="BV14" s="692"/>
      <c r="BW14" s="692"/>
      <c r="BX14" s="692"/>
      <c r="BY14" s="692"/>
      <c r="BZ14" s="692"/>
      <c r="CA14" s="692"/>
      <c r="CB14" s="750"/>
      <c r="CD14" s="706" t="s">
        <v>247</v>
      </c>
      <c r="CE14" s="703"/>
      <c r="CF14" s="703"/>
      <c r="CG14" s="703"/>
      <c r="CH14" s="703"/>
      <c r="CI14" s="703"/>
      <c r="CJ14" s="703"/>
      <c r="CK14" s="703"/>
      <c r="CL14" s="703"/>
      <c r="CM14" s="703"/>
      <c r="CN14" s="703"/>
      <c r="CO14" s="703"/>
      <c r="CP14" s="703"/>
      <c r="CQ14" s="704"/>
      <c r="CR14" s="664">
        <v>875496</v>
      </c>
      <c r="CS14" s="665"/>
      <c r="CT14" s="665"/>
      <c r="CU14" s="665"/>
      <c r="CV14" s="665"/>
      <c r="CW14" s="665"/>
      <c r="CX14" s="665"/>
      <c r="CY14" s="666"/>
      <c r="CZ14" s="691">
        <v>3.1</v>
      </c>
      <c r="DA14" s="691"/>
      <c r="DB14" s="691"/>
      <c r="DC14" s="691"/>
      <c r="DD14" s="670">
        <v>74751</v>
      </c>
      <c r="DE14" s="665"/>
      <c r="DF14" s="665"/>
      <c r="DG14" s="665"/>
      <c r="DH14" s="665"/>
      <c r="DI14" s="665"/>
      <c r="DJ14" s="665"/>
      <c r="DK14" s="665"/>
      <c r="DL14" s="665"/>
      <c r="DM14" s="665"/>
      <c r="DN14" s="665"/>
      <c r="DO14" s="665"/>
      <c r="DP14" s="666"/>
      <c r="DQ14" s="670">
        <v>809057</v>
      </c>
      <c r="DR14" s="665"/>
      <c r="DS14" s="665"/>
      <c r="DT14" s="665"/>
      <c r="DU14" s="665"/>
      <c r="DV14" s="665"/>
      <c r="DW14" s="665"/>
      <c r="DX14" s="665"/>
      <c r="DY14" s="665"/>
      <c r="DZ14" s="665"/>
      <c r="EA14" s="665"/>
      <c r="EB14" s="665"/>
      <c r="EC14" s="705"/>
    </row>
    <row r="15" spans="2:143" ht="11.25" customHeight="1">
      <c r="B15" s="661" t="s">
        <v>248</v>
      </c>
      <c r="C15" s="662"/>
      <c r="D15" s="662"/>
      <c r="E15" s="662"/>
      <c r="F15" s="662"/>
      <c r="G15" s="662"/>
      <c r="H15" s="662"/>
      <c r="I15" s="662"/>
      <c r="J15" s="662"/>
      <c r="K15" s="662"/>
      <c r="L15" s="662"/>
      <c r="M15" s="662"/>
      <c r="N15" s="662"/>
      <c r="O15" s="662"/>
      <c r="P15" s="662"/>
      <c r="Q15" s="663"/>
      <c r="R15" s="664" t="s">
        <v>566</v>
      </c>
      <c r="S15" s="665"/>
      <c r="T15" s="665"/>
      <c r="U15" s="665"/>
      <c r="V15" s="665"/>
      <c r="W15" s="665"/>
      <c r="X15" s="665"/>
      <c r="Y15" s="666"/>
      <c r="Z15" s="691" t="s">
        <v>568</v>
      </c>
      <c r="AA15" s="691"/>
      <c r="AB15" s="691"/>
      <c r="AC15" s="691"/>
      <c r="AD15" s="692" t="s">
        <v>128</v>
      </c>
      <c r="AE15" s="692"/>
      <c r="AF15" s="692"/>
      <c r="AG15" s="692"/>
      <c r="AH15" s="692"/>
      <c r="AI15" s="692"/>
      <c r="AJ15" s="692"/>
      <c r="AK15" s="692"/>
      <c r="AL15" s="667" t="s">
        <v>568</v>
      </c>
      <c r="AM15" s="668"/>
      <c r="AN15" s="668"/>
      <c r="AO15" s="693"/>
      <c r="AP15" s="661" t="s">
        <v>575</v>
      </c>
      <c r="AQ15" s="662"/>
      <c r="AR15" s="662"/>
      <c r="AS15" s="662"/>
      <c r="AT15" s="662"/>
      <c r="AU15" s="662"/>
      <c r="AV15" s="662"/>
      <c r="AW15" s="662"/>
      <c r="AX15" s="662"/>
      <c r="AY15" s="662"/>
      <c r="AZ15" s="662"/>
      <c r="BA15" s="662"/>
      <c r="BB15" s="662"/>
      <c r="BC15" s="662"/>
      <c r="BD15" s="662"/>
      <c r="BE15" s="662"/>
      <c r="BF15" s="663"/>
      <c r="BG15" s="664">
        <v>393929</v>
      </c>
      <c r="BH15" s="665"/>
      <c r="BI15" s="665"/>
      <c r="BJ15" s="665"/>
      <c r="BK15" s="665"/>
      <c r="BL15" s="665"/>
      <c r="BM15" s="665"/>
      <c r="BN15" s="666"/>
      <c r="BO15" s="691">
        <v>4.7</v>
      </c>
      <c r="BP15" s="691"/>
      <c r="BQ15" s="691"/>
      <c r="BR15" s="691"/>
      <c r="BS15" s="692" t="s">
        <v>566</v>
      </c>
      <c r="BT15" s="692"/>
      <c r="BU15" s="692"/>
      <c r="BV15" s="692"/>
      <c r="BW15" s="692"/>
      <c r="BX15" s="692"/>
      <c r="BY15" s="692"/>
      <c r="BZ15" s="692"/>
      <c r="CA15" s="692"/>
      <c r="CB15" s="750"/>
      <c r="CD15" s="706" t="s">
        <v>249</v>
      </c>
      <c r="CE15" s="703"/>
      <c r="CF15" s="703"/>
      <c r="CG15" s="703"/>
      <c r="CH15" s="703"/>
      <c r="CI15" s="703"/>
      <c r="CJ15" s="703"/>
      <c r="CK15" s="703"/>
      <c r="CL15" s="703"/>
      <c r="CM15" s="703"/>
      <c r="CN15" s="703"/>
      <c r="CO15" s="703"/>
      <c r="CP15" s="703"/>
      <c r="CQ15" s="704"/>
      <c r="CR15" s="664">
        <v>3135664</v>
      </c>
      <c r="CS15" s="665"/>
      <c r="CT15" s="665"/>
      <c r="CU15" s="665"/>
      <c r="CV15" s="665"/>
      <c r="CW15" s="665"/>
      <c r="CX15" s="665"/>
      <c r="CY15" s="666"/>
      <c r="CZ15" s="691">
        <v>11.1</v>
      </c>
      <c r="DA15" s="691"/>
      <c r="DB15" s="691"/>
      <c r="DC15" s="691"/>
      <c r="DD15" s="670">
        <v>641412</v>
      </c>
      <c r="DE15" s="665"/>
      <c r="DF15" s="665"/>
      <c r="DG15" s="665"/>
      <c r="DH15" s="665"/>
      <c r="DI15" s="665"/>
      <c r="DJ15" s="665"/>
      <c r="DK15" s="665"/>
      <c r="DL15" s="665"/>
      <c r="DM15" s="665"/>
      <c r="DN15" s="665"/>
      <c r="DO15" s="665"/>
      <c r="DP15" s="666"/>
      <c r="DQ15" s="670">
        <v>2310324</v>
      </c>
      <c r="DR15" s="665"/>
      <c r="DS15" s="665"/>
      <c r="DT15" s="665"/>
      <c r="DU15" s="665"/>
      <c r="DV15" s="665"/>
      <c r="DW15" s="665"/>
      <c r="DX15" s="665"/>
      <c r="DY15" s="665"/>
      <c r="DZ15" s="665"/>
      <c r="EA15" s="665"/>
      <c r="EB15" s="665"/>
      <c r="EC15" s="705"/>
    </row>
    <row r="16" spans="2:143" ht="11.25" customHeight="1">
      <c r="B16" s="661" t="s">
        <v>576</v>
      </c>
      <c r="C16" s="662"/>
      <c r="D16" s="662"/>
      <c r="E16" s="662"/>
      <c r="F16" s="662"/>
      <c r="G16" s="662"/>
      <c r="H16" s="662"/>
      <c r="I16" s="662"/>
      <c r="J16" s="662"/>
      <c r="K16" s="662"/>
      <c r="L16" s="662"/>
      <c r="M16" s="662"/>
      <c r="N16" s="662"/>
      <c r="O16" s="662"/>
      <c r="P16" s="662"/>
      <c r="Q16" s="663"/>
      <c r="R16" s="664">
        <v>19900</v>
      </c>
      <c r="S16" s="665"/>
      <c r="T16" s="665"/>
      <c r="U16" s="665"/>
      <c r="V16" s="665"/>
      <c r="W16" s="665"/>
      <c r="X16" s="665"/>
      <c r="Y16" s="666"/>
      <c r="Z16" s="691">
        <v>0.1</v>
      </c>
      <c r="AA16" s="691"/>
      <c r="AB16" s="691"/>
      <c r="AC16" s="691"/>
      <c r="AD16" s="692">
        <v>19900</v>
      </c>
      <c r="AE16" s="692"/>
      <c r="AF16" s="692"/>
      <c r="AG16" s="692"/>
      <c r="AH16" s="692"/>
      <c r="AI16" s="692"/>
      <c r="AJ16" s="692"/>
      <c r="AK16" s="692"/>
      <c r="AL16" s="667">
        <v>0.1</v>
      </c>
      <c r="AM16" s="668"/>
      <c r="AN16" s="668"/>
      <c r="AO16" s="693"/>
      <c r="AP16" s="661" t="s">
        <v>577</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568</v>
      </c>
      <c r="BP16" s="691"/>
      <c r="BQ16" s="691"/>
      <c r="BR16" s="691"/>
      <c r="BS16" s="692" t="s">
        <v>566</v>
      </c>
      <c r="BT16" s="692"/>
      <c r="BU16" s="692"/>
      <c r="BV16" s="692"/>
      <c r="BW16" s="692"/>
      <c r="BX16" s="692"/>
      <c r="BY16" s="692"/>
      <c r="BZ16" s="692"/>
      <c r="CA16" s="692"/>
      <c r="CB16" s="750"/>
      <c r="CD16" s="706" t="s">
        <v>250</v>
      </c>
      <c r="CE16" s="703"/>
      <c r="CF16" s="703"/>
      <c r="CG16" s="703"/>
      <c r="CH16" s="703"/>
      <c r="CI16" s="703"/>
      <c r="CJ16" s="703"/>
      <c r="CK16" s="703"/>
      <c r="CL16" s="703"/>
      <c r="CM16" s="703"/>
      <c r="CN16" s="703"/>
      <c r="CO16" s="703"/>
      <c r="CP16" s="703"/>
      <c r="CQ16" s="704"/>
      <c r="CR16" s="664">
        <v>25812</v>
      </c>
      <c r="CS16" s="665"/>
      <c r="CT16" s="665"/>
      <c r="CU16" s="665"/>
      <c r="CV16" s="665"/>
      <c r="CW16" s="665"/>
      <c r="CX16" s="665"/>
      <c r="CY16" s="666"/>
      <c r="CZ16" s="691">
        <v>0.1</v>
      </c>
      <c r="DA16" s="691"/>
      <c r="DB16" s="691"/>
      <c r="DC16" s="691"/>
      <c r="DD16" s="670" t="s">
        <v>568</v>
      </c>
      <c r="DE16" s="665"/>
      <c r="DF16" s="665"/>
      <c r="DG16" s="665"/>
      <c r="DH16" s="665"/>
      <c r="DI16" s="665"/>
      <c r="DJ16" s="665"/>
      <c r="DK16" s="665"/>
      <c r="DL16" s="665"/>
      <c r="DM16" s="665"/>
      <c r="DN16" s="665"/>
      <c r="DO16" s="665"/>
      <c r="DP16" s="666"/>
      <c r="DQ16" s="670">
        <v>9960</v>
      </c>
      <c r="DR16" s="665"/>
      <c r="DS16" s="665"/>
      <c r="DT16" s="665"/>
      <c r="DU16" s="665"/>
      <c r="DV16" s="665"/>
      <c r="DW16" s="665"/>
      <c r="DX16" s="665"/>
      <c r="DY16" s="665"/>
      <c r="DZ16" s="665"/>
      <c r="EA16" s="665"/>
      <c r="EB16" s="665"/>
      <c r="EC16" s="705"/>
    </row>
    <row r="17" spans="2:133" ht="11.25" customHeight="1">
      <c r="B17" s="661" t="s">
        <v>578</v>
      </c>
      <c r="C17" s="662"/>
      <c r="D17" s="662"/>
      <c r="E17" s="662"/>
      <c r="F17" s="662"/>
      <c r="G17" s="662"/>
      <c r="H17" s="662"/>
      <c r="I17" s="662"/>
      <c r="J17" s="662"/>
      <c r="K17" s="662"/>
      <c r="L17" s="662"/>
      <c r="M17" s="662"/>
      <c r="N17" s="662"/>
      <c r="O17" s="662"/>
      <c r="P17" s="662"/>
      <c r="Q17" s="663"/>
      <c r="R17" s="664">
        <v>70422</v>
      </c>
      <c r="S17" s="665"/>
      <c r="T17" s="665"/>
      <c r="U17" s="665"/>
      <c r="V17" s="665"/>
      <c r="W17" s="665"/>
      <c r="X17" s="665"/>
      <c r="Y17" s="666"/>
      <c r="Z17" s="691">
        <v>0.2</v>
      </c>
      <c r="AA17" s="691"/>
      <c r="AB17" s="691"/>
      <c r="AC17" s="691"/>
      <c r="AD17" s="692">
        <v>70422</v>
      </c>
      <c r="AE17" s="692"/>
      <c r="AF17" s="692"/>
      <c r="AG17" s="692"/>
      <c r="AH17" s="692"/>
      <c r="AI17" s="692"/>
      <c r="AJ17" s="692"/>
      <c r="AK17" s="692"/>
      <c r="AL17" s="667">
        <v>0.5</v>
      </c>
      <c r="AM17" s="668"/>
      <c r="AN17" s="668"/>
      <c r="AO17" s="693"/>
      <c r="AP17" s="661" t="s">
        <v>579</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568</v>
      </c>
      <c r="BP17" s="691"/>
      <c r="BQ17" s="691"/>
      <c r="BR17" s="691"/>
      <c r="BS17" s="692" t="s">
        <v>568</v>
      </c>
      <c r="BT17" s="692"/>
      <c r="BU17" s="692"/>
      <c r="BV17" s="692"/>
      <c r="BW17" s="692"/>
      <c r="BX17" s="692"/>
      <c r="BY17" s="692"/>
      <c r="BZ17" s="692"/>
      <c r="CA17" s="692"/>
      <c r="CB17" s="750"/>
      <c r="CD17" s="706" t="s">
        <v>251</v>
      </c>
      <c r="CE17" s="703"/>
      <c r="CF17" s="703"/>
      <c r="CG17" s="703"/>
      <c r="CH17" s="703"/>
      <c r="CI17" s="703"/>
      <c r="CJ17" s="703"/>
      <c r="CK17" s="703"/>
      <c r="CL17" s="703"/>
      <c r="CM17" s="703"/>
      <c r="CN17" s="703"/>
      <c r="CO17" s="703"/>
      <c r="CP17" s="703"/>
      <c r="CQ17" s="704"/>
      <c r="CR17" s="664">
        <v>2604252</v>
      </c>
      <c r="CS17" s="665"/>
      <c r="CT17" s="665"/>
      <c r="CU17" s="665"/>
      <c r="CV17" s="665"/>
      <c r="CW17" s="665"/>
      <c r="CX17" s="665"/>
      <c r="CY17" s="666"/>
      <c r="CZ17" s="691">
        <v>9.1999999999999993</v>
      </c>
      <c r="DA17" s="691"/>
      <c r="DB17" s="691"/>
      <c r="DC17" s="691"/>
      <c r="DD17" s="670" t="s">
        <v>128</v>
      </c>
      <c r="DE17" s="665"/>
      <c r="DF17" s="665"/>
      <c r="DG17" s="665"/>
      <c r="DH17" s="665"/>
      <c r="DI17" s="665"/>
      <c r="DJ17" s="665"/>
      <c r="DK17" s="665"/>
      <c r="DL17" s="665"/>
      <c r="DM17" s="665"/>
      <c r="DN17" s="665"/>
      <c r="DO17" s="665"/>
      <c r="DP17" s="666"/>
      <c r="DQ17" s="670">
        <v>1900635</v>
      </c>
      <c r="DR17" s="665"/>
      <c r="DS17" s="665"/>
      <c r="DT17" s="665"/>
      <c r="DU17" s="665"/>
      <c r="DV17" s="665"/>
      <c r="DW17" s="665"/>
      <c r="DX17" s="665"/>
      <c r="DY17" s="665"/>
      <c r="DZ17" s="665"/>
      <c r="EA17" s="665"/>
      <c r="EB17" s="665"/>
      <c r="EC17" s="705"/>
    </row>
    <row r="18" spans="2:133" ht="11.25" customHeight="1">
      <c r="B18" s="661" t="s">
        <v>252</v>
      </c>
      <c r="C18" s="662"/>
      <c r="D18" s="662"/>
      <c r="E18" s="662"/>
      <c r="F18" s="662"/>
      <c r="G18" s="662"/>
      <c r="H18" s="662"/>
      <c r="I18" s="662"/>
      <c r="J18" s="662"/>
      <c r="K18" s="662"/>
      <c r="L18" s="662"/>
      <c r="M18" s="662"/>
      <c r="N18" s="662"/>
      <c r="O18" s="662"/>
      <c r="P18" s="662"/>
      <c r="Q18" s="663"/>
      <c r="R18" s="664">
        <v>176804</v>
      </c>
      <c r="S18" s="665"/>
      <c r="T18" s="665"/>
      <c r="U18" s="665"/>
      <c r="V18" s="665"/>
      <c r="W18" s="665"/>
      <c r="X18" s="665"/>
      <c r="Y18" s="666"/>
      <c r="Z18" s="691">
        <v>0.6</v>
      </c>
      <c r="AA18" s="691"/>
      <c r="AB18" s="691"/>
      <c r="AC18" s="691"/>
      <c r="AD18" s="692">
        <v>171290</v>
      </c>
      <c r="AE18" s="692"/>
      <c r="AF18" s="692"/>
      <c r="AG18" s="692"/>
      <c r="AH18" s="692"/>
      <c r="AI18" s="692"/>
      <c r="AJ18" s="692"/>
      <c r="AK18" s="692"/>
      <c r="AL18" s="667">
        <v>1.2000000476837158</v>
      </c>
      <c r="AM18" s="668"/>
      <c r="AN18" s="668"/>
      <c r="AO18" s="693"/>
      <c r="AP18" s="661" t="s">
        <v>580</v>
      </c>
      <c r="AQ18" s="662"/>
      <c r="AR18" s="662"/>
      <c r="AS18" s="662"/>
      <c r="AT18" s="662"/>
      <c r="AU18" s="662"/>
      <c r="AV18" s="662"/>
      <c r="AW18" s="662"/>
      <c r="AX18" s="662"/>
      <c r="AY18" s="662"/>
      <c r="AZ18" s="662"/>
      <c r="BA18" s="662"/>
      <c r="BB18" s="662"/>
      <c r="BC18" s="662"/>
      <c r="BD18" s="662"/>
      <c r="BE18" s="662"/>
      <c r="BF18" s="663"/>
      <c r="BG18" s="664">
        <v>48417</v>
      </c>
      <c r="BH18" s="665"/>
      <c r="BI18" s="665"/>
      <c r="BJ18" s="665"/>
      <c r="BK18" s="665"/>
      <c r="BL18" s="665"/>
      <c r="BM18" s="665"/>
      <c r="BN18" s="666"/>
      <c r="BO18" s="691">
        <v>0.6</v>
      </c>
      <c r="BP18" s="691"/>
      <c r="BQ18" s="691"/>
      <c r="BR18" s="691"/>
      <c r="BS18" s="692" t="s">
        <v>566</v>
      </c>
      <c r="BT18" s="692"/>
      <c r="BU18" s="692"/>
      <c r="BV18" s="692"/>
      <c r="BW18" s="692"/>
      <c r="BX18" s="692"/>
      <c r="BY18" s="692"/>
      <c r="BZ18" s="692"/>
      <c r="CA18" s="692"/>
      <c r="CB18" s="750"/>
      <c r="CD18" s="706" t="s">
        <v>253</v>
      </c>
      <c r="CE18" s="703"/>
      <c r="CF18" s="703"/>
      <c r="CG18" s="703"/>
      <c r="CH18" s="703"/>
      <c r="CI18" s="703"/>
      <c r="CJ18" s="703"/>
      <c r="CK18" s="703"/>
      <c r="CL18" s="703"/>
      <c r="CM18" s="703"/>
      <c r="CN18" s="703"/>
      <c r="CO18" s="703"/>
      <c r="CP18" s="703"/>
      <c r="CQ18" s="704"/>
      <c r="CR18" s="664" t="s">
        <v>566</v>
      </c>
      <c r="CS18" s="665"/>
      <c r="CT18" s="665"/>
      <c r="CU18" s="665"/>
      <c r="CV18" s="665"/>
      <c r="CW18" s="665"/>
      <c r="CX18" s="665"/>
      <c r="CY18" s="666"/>
      <c r="CZ18" s="691" t="s">
        <v>568</v>
      </c>
      <c r="DA18" s="691"/>
      <c r="DB18" s="691"/>
      <c r="DC18" s="691"/>
      <c r="DD18" s="670" t="s">
        <v>128</v>
      </c>
      <c r="DE18" s="665"/>
      <c r="DF18" s="665"/>
      <c r="DG18" s="665"/>
      <c r="DH18" s="665"/>
      <c r="DI18" s="665"/>
      <c r="DJ18" s="665"/>
      <c r="DK18" s="665"/>
      <c r="DL18" s="665"/>
      <c r="DM18" s="665"/>
      <c r="DN18" s="665"/>
      <c r="DO18" s="665"/>
      <c r="DP18" s="666"/>
      <c r="DQ18" s="670" t="s">
        <v>568</v>
      </c>
      <c r="DR18" s="665"/>
      <c r="DS18" s="665"/>
      <c r="DT18" s="665"/>
      <c r="DU18" s="665"/>
      <c r="DV18" s="665"/>
      <c r="DW18" s="665"/>
      <c r="DX18" s="665"/>
      <c r="DY18" s="665"/>
      <c r="DZ18" s="665"/>
      <c r="EA18" s="665"/>
      <c r="EB18" s="665"/>
      <c r="EC18" s="705"/>
    </row>
    <row r="19" spans="2:133" ht="11.25" customHeight="1">
      <c r="B19" s="661" t="s">
        <v>254</v>
      </c>
      <c r="C19" s="662"/>
      <c r="D19" s="662"/>
      <c r="E19" s="662"/>
      <c r="F19" s="662"/>
      <c r="G19" s="662"/>
      <c r="H19" s="662"/>
      <c r="I19" s="662"/>
      <c r="J19" s="662"/>
      <c r="K19" s="662"/>
      <c r="L19" s="662"/>
      <c r="M19" s="662"/>
      <c r="N19" s="662"/>
      <c r="O19" s="662"/>
      <c r="P19" s="662"/>
      <c r="Q19" s="663"/>
      <c r="R19" s="664">
        <v>72011</v>
      </c>
      <c r="S19" s="665"/>
      <c r="T19" s="665"/>
      <c r="U19" s="665"/>
      <c r="V19" s="665"/>
      <c r="W19" s="665"/>
      <c r="X19" s="665"/>
      <c r="Y19" s="666"/>
      <c r="Z19" s="691">
        <v>0.2</v>
      </c>
      <c r="AA19" s="691"/>
      <c r="AB19" s="691"/>
      <c r="AC19" s="691"/>
      <c r="AD19" s="692">
        <v>72011</v>
      </c>
      <c r="AE19" s="692"/>
      <c r="AF19" s="692"/>
      <c r="AG19" s="692"/>
      <c r="AH19" s="692"/>
      <c r="AI19" s="692"/>
      <c r="AJ19" s="692"/>
      <c r="AK19" s="692"/>
      <c r="AL19" s="667">
        <v>0.5</v>
      </c>
      <c r="AM19" s="668"/>
      <c r="AN19" s="668"/>
      <c r="AO19" s="693"/>
      <c r="AP19" s="661" t="s">
        <v>255</v>
      </c>
      <c r="AQ19" s="662"/>
      <c r="AR19" s="662"/>
      <c r="AS19" s="662"/>
      <c r="AT19" s="662"/>
      <c r="AU19" s="662"/>
      <c r="AV19" s="662"/>
      <c r="AW19" s="662"/>
      <c r="AX19" s="662"/>
      <c r="AY19" s="662"/>
      <c r="AZ19" s="662"/>
      <c r="BA19" s="662"/>
      <c r="BB19" s="662"/>
      <c r="BC19" s="662"/>
      <c r="BD19" s="662"/>
      <c r="BE19" s="662"/>
      <c r="BF19" s="663"/>
      <c r="BG19" s="664">
        <v>477586</v>
      </c>
      <c r="BH19" s="665"/>
      <c r="BI19" s="665"/>
      <c r="BJ19" s="665"/>
      <c r="BK19" s="665"/>
      <c r="BL19" s="665"/>
      <c r="BM19" s="665"/>
      <c r="BN19" s="666"/>
      <c r="BO19" s="691">
        <v>5.7</v>
      </c>
      <c r="BP19" s="691"/>
      <c r="BQ19" s="691"/>
      <c r="BR19" s="691"/>
      <c r="BS19" s="692" t="s">
        <v>128</v>
      </c>
      <c r="BT19" s="692"/>
      <c r="BU19" s="692"/>
      <c r="BV19" s="692"/>
      <c r="BW19" s="692"/>
      <c r="BX19" s="692"/>
      <c r="BY19" s="692"/>
      <c r="BZ19" s="692"/>
      <c r="CA19" s="692"/>
      <c r="CB19" s="750"/>
      <c r="CD19" s="706" t="s">
        <v>581</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c r="B20" s="661" t="s">
        <v>256</v>
      </c>
      <c r="C20" s="662"/>
      <c r="D20" s="662"/>
      <c r="E20" s="662"/>
      <c r="F20" s="662"/>
      <c r="G20" s="662"/>
      <c r="H20" s="662"/>
      <c r="I20" s="662"/>
      <c r="J20" s="662"/>
      <c r="K20" s="662"/>
      <c r="L20" s="662"/>
      <c r="M20" s="662"/>
      <c r="N20" s="662"/>
      <c r="O20" s="662"/>
      <c r="P20" s="662"/>
      <c r="Q20" s="663"/>
      <c r="R20" s="664">
        <v>6462</v>
      </c>
      <c r="S20" s="665"/>
      <c r="T20" s="665"/>
      <c r="U20" s="665"/>
      <c r="V20" s="665"/>
      <c r="W20" s="665"/>
      <c r="X20" s="665"/>
      <c r="Y20" s="666"/>
      <c r="Z20" s="691">
        <v>0</v>
      </c>
      <c r="AA20" s="691"/>
      <c r="AB20" s="691"/>
      <c r="AC20" s="691"/>
      <c r="AD20" s="692">
        <v>6462</v>
      </c>
      <c r="AE20" s="692"/>
      <c r="AF20" s="692"/>
      <c r="AG20" s="692"/>
      <c r="AH20" s="692"/>
      <c r="AI20" s="692"/>
      <c r="AJ20" s="692"/>
      <c r="AK20" s="692"/>
      <c r="AL20" s="667">
        <v>0</v>
      </c>
      <c r="AM20" s="668"/>
      <c r="AN20" s="668"/>
      <c r="AO20" s="693"/>
      <c r="AP20" s="661" t="s">
        <v>582</v>
      </c>
      <c r="AQ20" s="662"/>
      <c r="AR20" s="662"/>
      <c r="AS20" s="662"/>
      <c r="AT20" s="662"/>
      <c r="AU20" s="662"/>
      <c r="AV20" s="662"/>
      <c r="AW20" s="662"/>
      <c r="AX20" s="662"/>
      <c r="AY20" s="662"/>
      <c r="AZ20" s="662"/>
      <c r="BA20" s="662"/>
      <c r="BB20" s="662"/>
      <c r="BC20" s="662"/>
      <c r="BD20" s="662"/>
      <c r="BE20" s="662"/>
      <c r="BF20" s="663"/>
      <c r="BG20" s="664">
        <v>477586</v>
      </c>
      <c r="BH20" s="665"/>
      <c r="BI20" s="665"/>
      <c r="BJ20" s="665"/>
      <c r="BK20" s="665"/>
      <c r="BL20" s="665"/>
      <c r="BM20" s="665"/>
      <c r="BN20" s="666"/>
      <c r="BO20" s="691">
        <v>5.7</v>
      </c>
      <c r="BP20" s="691"/>
      <c r="BQ20" s="691"/>
      <c r="BR20" s="691"/>
      <c r="BS20" s="692" t="s">
        <v>568</v>
      </c>
      <c r="BT20" s="692"/>
      <c r="BU20" s="692"/>
      <c r="BV20" s="692"/>
      <c r="BW20" s="692"/>
      <c r="BX20" s="692"/>
      <c r="BY20" s="692"/>
      <c r="BZ20" s="692"/>
      <c r="CA20" s="692"/>
      <c r="CB20" s="750"/>
      <c r="CD20" s="706" t="s">
        <v>257</v>
      </c>
      <c r="CE20" s="703"/>
      <c r="CF20" s="703"/>
      <c r="CG20" s="703"/>
      <c r="CH20" s="703"/>
      <c r="CI20" s="703"/>
      <c r="CJ20" s="703"/>
      <c r="CK20" s="703"/>
      <c r="CL20" s="703"/>
      <c r="CM20" s="703"/>
      <c r="CN20" s="703"/>
      <c r="CO20" s="703"/>
      <c r="CP20" s="703"/>
      <c r="CQ20" s="704"/>
      <c r="CR20" s="664">
        <v>28169896</v>
      </c>
      <c r="CS20" s="665"/>
      <c r="CT20" s="665"/>
      <c r="CU20" s="665"/>
      <c r="CV20" s="665"/>
      <c r="CW20" s="665"/>
      <c r="CX20" s="665"/>
      <c r="CY20" s="666"/>
      <c r="CZ20" s="691">
        <v>100</v>
      </c>
      <c r="DA20" s="691"/>
      <c r="DB20" s="691"/>
      <c r="DC20" s="691"/>
      <c r="DD20" s="670">
        <v>1329775</v>
      </c>
      <c r="DE20" s="665"/>
      <c r="DF20" s="665"/>
      <c r="DG20" s="665"/>
      <c r="DH20" s="665"/>
      <c r="DI20" s="665"/>
      <c r="DJ20" s="665"/>
      <c r="DK20" s="665"/>
      <c r="DL20" s="665"/>
      <c r="DM20" s="665"/>
      <c r="DN20" s="665"/>
      <c r="DO20" s="665"/>
      <c r="DP20" s="666"/>
      <c r="DQ20" s="670">
        <v>16726909</v>
      </c>
      <c r="DR20" s="665"/>
      <c r="DS20" s="665"/>
      <c r="DT20" s="665"/>
      <c r="DU20" s="665"/>
      <c r="DV20" s="665"/>
      <c r="DW20" s="665"/>
      <c r="DX20" s="665"/>
      <c r="DY20" s="665"/>
      <c r="DZ20" s="665"/>
      <c r="EA20" s="665"/>
      <c r="EB20" s="665"/>
      <c r="EC20" s="705"/>
    </row>
    <row r="21" spans="2:133" ht="11.25" customHeight="1">
      <c r="B21" s="661" t="s">
        <v>258</v>
      </c>
      <c r="C21" s="662"/>
      <c r="D21" s="662"/>
      <c r="E21" s="662"/>
      <c r="F21" s="662"/>
      <c r="G21" s="662"/>
      <c r="H21" s="662"/>
      <c r="I21" s="662"/>
      <c r="J21" s="662"/>
      <c r="K21" s="662"/>
      <c r="L21" s="662"/>
      <c r="M21" s="662"/>
      <c r="N21" s="662"/>
      <c r="O21" s="662"/>
      <c r="P21" s="662"/>
      <c r="Q21" s="663"/>
      <c r="R21" s="664">
        <v>2423</v>
      </c>
      <c r="S21" s="665"/>
      <c r="T21" s="665"/>
      <c r="U21" s="665"/>
      <c r="V21" s="665"/>
      <c r="W21" s="665"/>
      <c r="X21" s="665"/>
      <c r="Y21" s="666"/>
      <c r="Z21" s="691">
        <v>0</v>
      </c>
      <c r="AA21" s="691"/>
      <c r="AB21" s="691"/>
      <c r="AC21" s="691"/>
      <c r="AD21" s="692">
        <v>2423</v>
      </c>
      <c r="AE21" s="692"/>
      <c r="AF21" s="692"/>
      <c r="AG21" s="692"/>
      <c r="AH21" s="692"/>
      <c r="AI21" s="692"/>
      <c r="AJ21" s="692"/>
      <c r="AK21" s="692"/>
      <c r="AL21" s="667">
        <v>0</v>
      </c>
      <c r="AM21" s="668"/>
      <c r="AN21" s="668"/>
      <c r="AO21" s="693"/>
      <c r="AP21" s="757" t="s">
        <v>259</v>
      </c>
      <c r="AQ21" s="764"/>
      <c r="AR21" s="764"/>
      <c r="AS21" s="764"/>
      <c r="AT21" s="764"/>
      <c r="AU21" s="764"/>
      <c r="AV21" s="764"/>
      <c r="AW21" s="764"/>
      <c r="AX21" s="764"/>
      <c r="AY21" s="764"/>
      <c r="AZ21" s="764"/>
      <c r="BA21" s="764"/>
      <c r="BB21" s="764"/>
      <c r="BC21" s="764"/>
      <c r="BD21" s="764"/>
      <c r="BE21" s="764"/>
      <c r="BF21" s="759"/>
      <c r="BG21" s="664">
        <v>5011</v>
      </c>
      <c r="BH21" s="665"/>
      <c r="BI21" s="665"/>
      <c r="BJ21" s="665"/>
      <c r="BK21" s="665"/>
      <c r="BL21" s="665"/>
      <c r="BM21" s="665"/>
      <c r="BN21" s="666"/>
      <c r="BO21" s="691">
        <v>0.1</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583</v>
      </c>
      <c r="C22" s="728"/>
      <c r="D22" s="728"/>
      <c r="E22" s="728"/>
      <c r="F22" s="728"/>
      <c r="G22" s="728"/>
      <c r="H22" s="728"/>
      <c r="I22" s="728"/>
      <c r="J22" s="728"/>
      <c r="K22" s="728"/>
      <c r="L22" s="728"/>
      <c r="M22" s="728"/>
      <c r="N22" s="728"/>
      <c r="O22" s="728"/>
      <c r="P22" s="728"/>
      <c r="Q22" s="729"/>
      <c r="R22" s="664">
        <v>95908</v>
      </c>
      <c r="S22" s="665"/>
      <c r="T22" s="665"/>
      <c r="U22" s="665"/>
      <c r="V22" s="665"/>
      <c r="W22" s="665"/>
      <c r="X22" s="665"/>
      <c r="Y22" s="666"/>
      <c r="Z22" s="691">
        <v>0.3</v>
      </c>
      <c r="AA22" s="691"/>
      <c r="AB22" s="691"/>
      <c r="AC22" s="691"/>
      <c r="AD22" s="692">
        <v>90394</v>
      </c>
      <c r="AE22" s="692"/>
      <c r="AF22" s="692"/>
      <c r="AG22" s="692"/>
      <c r="AH22" s="692"/>
      <c r="AI22" s="692"/>
      <c r="AJ22" s="692"/>
      <c r="AK22" s="692"/>
      <c r="AL22" s="667">
        <v>0.60000002384185791</v>
      </c>
      <c r="AM22" s="668"/>
      <c r="AN22" s="668"/>
      <c r="AO22" s="693"/>
      <c r="AP22" s="757" t="s">
        <v>584</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568</v>
      </c>
      <c r="BP22" s="691"/>
      <c r="BQ22" s="691"/>
      <c r="BR22" s="691"/>
      <c r="BS22" s="692" t="s">
        <v>568</v>
      </c>
      <c r="BT22" s="692"/>
      <c r="BU22" s="692"/>
      <c r="BV22" s="692"/>
      <c r="BW22" s="692"/>
      <c r="BX22" s="692"/>
      <c r="BY22" s="692"/>
      <c r="BZ22" s="692"/>
      <c r="CA22" s="692"/>
      <c r="CB22" s="750"/>
      <c r="CD22" s="766" t="s">
        <v>260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261</v>
      </c>
      <c r="C23" s="662"/>
      <c r="D23" s="662"/>
      <c r="E23" s="662"/>
      <c r="F23" s="662"/>
      <c r="G23" s="662"/>
      <c r="H23" s="662"/>
      <c r="I23" s="662"/>
      <c r="J23" s="662"/>
      <c r="K23" s="662"/>
      <c r="L23" s="662"/>
      <c r="M23" s="662"/>
      <c r="N23" s="662"/>
      <c r="O23" s="662"/>
      <c r="P23" s="662"/>
      <c r="Q23" s="663"/>
      <c r="R23" s="664">
        <v>4776060</v>
      </c>
      <c r="S23" s="665"/>
      <c r="T23" s="665"/>
      <c r="U23" s="665"/>
      <c r="V23" s="665"/>
      <c r="W23" s="665"/>
      <c r="X23" s="665"/>
      <c r="Y23" s="666"/>
      <c r="Z23" s="691">
        <v>15.6</v>
      </c>
      <c r="AA23" s="691"/>
      <c r="AB23" s="691"/>
      <c r="AC23" s="691"/>
      <c r="AD23" s="692">
        <v>4431915</v>
      </c>
      <c r="AE23" s="692"/>
      <c r="AF23" s="692"/>
      <c r="AG23" s="692"/>
      <c r="AH23" s="692"/>
      <c r="AI23" s="692"/>
      <c r="AJ23" s="692"/>
      <c r="AK23" s="692"/>
      <c r="AL23" s="667">
        <v>30.8</v>
      </c>
      <c r="AM23" s="668"/>
      <c r="AN23" s="668"/>
      <c r="AO23" s="693"/>
      <c r="AP23" s="757" t="s">
        <v>585</v>
      </c>
      <c r="AQ23" s="764"/>
      <c r="AR23" s="764"/>
      <c r="AS23" s="764"/>
      <c r="AT23" s="764"/>
      <c r="AU23" s="764"/>
      <c r="AV23" s="764"/>
      <c r="AW23" s="764"/>
      <c r="AX23" s="764"/>
      <c r="AY23" s="764"/>
      <c r="AZ23" s="764"/>
      <c r="BA23" s="764"/>
      <c r="BB23" s="764"/>
      <c r="BC23" s="764"/>
      <c r="BD23" s="764"/>
      <c r="BE23" s="764"/>
      <c r="BF23" s="759"/>
      <c r="BG23" s="664">
        <v>472575</v>
      </c>
      <c r="BH23" s="665"/>
      <c r="BI23" s="665"/>
      <c r="BJ23" s="665"/>
      <c r="BK23" s="665"/>
      <c r="BL23" s="665"/>
      <c r="BM23" s="665"/>
      <c r="BN23" s="666"/>
      <c r="BO23" s="691">
        <v>5.7</v>
      </c>
      <c r="BP23" s="691"/>
      <c r="BQ23" s="691"/>
      <c r="BR23" s="691"/>
      <c r="BS23" s="692" t="s">
        <v>128</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262</v>
      </c>
      <c r="CS23" s="767"/>
      <c r="CT23" s="767"/>
      <c r="CU23" s="767"/>
      <c r="CV23" s="767"/>
      <c r="CW23" s="767"/>
      <c r="CX23" s="767"/>
      <c r="CY23" s="768"/>
      <c r="CZ23" s="766" t="s">
        <v>586</v>
      </c>
      <c r="DA23" s="767"/>
      <c r="DB23" s="767"/>
      <c r="DC23" s="768"/>
      <c r="DD23" s="766" t="s">
        <v>587</v>
      </c>
      <c r="DE23" s="767"/>
      <c r="DF23" s="767"/>
      <c r="DG23" s="767"/>
      <c r="DH23" s="767"/>
      <c r="DI23" s="767"/>
      <c r="DJ23" s="767"/>
      <c r="DK23" s="768"/>
      <c r="DL23" s="775" t="s">
        <v>263</v>
      </c>
      <c r="DM23" s="776"/>
      <c r="DN23" s="776"/>
      <c r="DO23" s="776"/>
      <c r="DP23" s="776"/>
      <c r="DQ23" s="776"/>
      <c r="DR23" s="776"/>
      <c r="DS23" s="776"/>
      <c r="DT23" s="776"/>
      <c r="DU23" s="776"/>
      <c r="DV23" s="777"/>
      <c r="DW23" s="766" t="s">
        <v>264</v>
      </c>
      <c r="DX23" s="767"/>
      <c r="DY23" s="767"/>
      <c r="DZ23" s="767"/>
      <c r="EA23" s="767"/>
      <c r="EB23" s="767"/>
      <c r="EC23" s="768"/>
    </row>
    <row r="24" spans="2:133" ht="11.25" customHeight="1">
      <c r="B24" s="661" t="s">
        <v>588</v>
      </c>
      <c r="C24" s="662"/>
      <c r="D24" s="662"/>
      <c r="E24" s="662"/>
      <c r="F24" s="662"/>
      <c r="G24" s="662"/>
      <c r="H24" s="662"/>
      <c r="I24" s="662"/>
      <c r="J24" s="662"/>
      <c r="K24" s="662"/>
      <c r="L24" s="662"/>
      <c r="M24" s="662"/>
      <c r="N24" s="662"/>
      <c r="O24" s="662"/>
      <c r="P24" s="662"/>
      <c r="Q24" s="663"/>
      <c r="R24" s="664">
        <v>4431915</v>
      </c>
      <c r="S24" s="665"/>
      <c r="T24" s="665"/>
      <c r="U24" s="665"/>
      <c r="V24" s="665"/>
      <c r="W24" s="665"/>
      <c r="X24" s="665"/>
      <c r="Y24" s="666"/>
      <c r="Z24" s="691">
        <v>14.5</v>
      </c>
      <c r="AA24" s="691"/>
      <c r="AB24" s="691"/>
      <c r="AC24" s="691"/>
      <c r="AD24" s="692">
        <v>4431915</v>
      </c>
      <c r="AE24" s="692"/>
      <c r="AF24" s="692"/>
      <c r="AG24" s="692"/>
      <c r="AH24" s="692"/>
      <c r="AI24" s="692"/>
      <c r="AJ24" s="692"/>
      <c r="AK24" s="692"/>
      <c r="AL24" s="667">
        <v>30.8</v>
      </c>
      <c r="AM24" s="668"/>
      <c r="AN24" s="668"/>
      <c r="AO24" s="693"/>
      <c r="AP24" s="757" t="s">
        <v>589</v>
      </c>
      <c r="AQ24" s="764"/>
      <c r="AR24" s="764"/>
      <c r="AS24" s="764"/>
      <c r="AT24" s="764"/>
      <c r="AU24" s="764"/>
      <c r="AV24" s="764"/>
      <c r="AW24" s="764"/>
      <c r="AX24" s="764"/>
      <c r="AY24" s="764"/>
      <c r="AZ24" s="764"/>
      <c r="BA24" s="764"/>
      <c r="BB24" s="764"/>
      <c r="BC24" s="764"/>
      <c r="BD24" s="764"/>
      <c r="BE24" s="764"/>
      <c r="BF24" s="759"/>
      <c r="BG24" s="664" t="s">
        <v>566</v>
      </c>
      <c r="BH24" s="665"/>
      <c r="BI24" s="665"/>
      <c r="BJ24" s="665"/>
      <c r="BK24" s="665"/>
      <c r="BL24" s="665"/>
      <c r="BM24" s="665"/>
      <c r="BN24" s="666"/>
      <c r="BO24" s="691" t="s">
        <v>128</v>
      </c>
      <c r="BP24" s="691"/>
      <c r="BQ24" s="691"/>
      <c r="BR24" s="691"/>
      <c r="BS24" s="692" t="s">
        <v>566</v>
      </c>
      <c r="BT24" s="692"/>
      <c r="BU24" s="692"/>
      <c r="BV24" s="692"/>
      <c r="BW24" s="692"/>
      <c r="BX24" s="692"/>
      <c r="BY24" s="692"/>
      <c r="BZ24" s="692"/>
      <c r="CA24" s="692"/>
      <c r="CB24" s="750"/>
      <c r="CD24" s="720" t="s">
        <v>265</v>
      </c>
      <c r="CE24" s="721"/>
      <c r="CF24" s="721"/>
      <c r="CG24" s="721"/>
      <c r="CH24" s="721"/>
      <c r="CI24" s="721"/>
      <c r="CJ24" s="721"/>
      <c r="CK24" s="721"/>
      <c r="CL24" s="721"/>
      <c r="CM24" s="721"/>
      <c r="CN24" s="721"/>
      <c r="CO24" s="721"/>
      <c r="CP24" s="721"/>
      <c r="CQ24" s="722"/>
      <c r="CR24" s="717">
        <v>15523676</v>
      </c>
      <c r="CS24" s="718"/>
      <c r="CT24" s="718"/>
      <c r="CU24" s="718"/>
      <c r="CV24" s="718"/>
      <c r="CW24" s="718"/>
      <c r="CX24" s="718"/>
      <c r="CY24" s="761"/>
      <c r="CZ24" s="762">
        <v>55.1</v>
      </c>
      <c r="DA24" s="735"/>
      <c r="DB24" s="735"/>
      <c r="DC24" s="765"/>
      <c r="DD24" s="760">
        <v>7037279</v>
      </c>
      <c r="DE24" s="718"/>
      <c r="DF24" s="718"/>
      <c r="DG24" s="718"/>
      <c r="DH24" s="718"/>
      <c r="DI24" s="718"/>
      <c r="DJ24" s="718"/>
      <c r="DK24" s="761"/>
      <c r="DL24" s="760">
        <v>6939735</v>
      </c>
      <c r="DM24" s="718"/>
      <c r="DN24" s="718"/>
      <c r="DO24" s="718"/>
      <c r="DP24" s="718"/>
      <c r="DQ24" s="718"/>
      <c r="DR24" s="718"/>
      <c r="DS24" s="718"/>
      <c r="DT24" s="718"/>
      <c r="DU24" s="718"/>
      <c r="DV24" s="761"/>
      <c r="DW24" s="762">
        <v>45.6</v>
      </c>
      <c r="DX24" s="735"/>
      <c r="DY24" s="735"/>
      <c r="DZ24" s="735"/>
      <c r="EA24" s="735"/>
      <c r="EB24" s="735"/>
      <c r="EC24" s="763"/>
    </row>
    <row r="25" spans="2:133" ht="11.25" customHeight="1">
      <c r="B25" s="661" t="s">
        <v>590</v>
      </c>
      <c r="C25" s="662"/>
      <c r="D25" s="662"/>
      <c r="E25" s="662"/>
      <c r="F25" s="662"/>
      <c r="G25" s="662"/>
      <c r="H25" s="662"/>
      <c r="I25" s="662"/>
      <c r="J25" s="662"/>
      <c r="K25" s="662"/>
      <c r="L25" s="662"/>
      <c r="M25" s="662"/>
      <c r="N25" s="662"/>
      <c r="O25" s="662"/>
      <c r="P25" s="662"/>
      <c r="Q25" s="663"/>
      <c r="R25" s="664">
        <v>344145</v>
      </c>
      <c r="S25" s="665"/>
      <c r="T25" s="665"/>
      <c r="U25" s="665"/>
      <c r="V25" s="665"/>
      <c r="W25" s="665"/>
      <c r="X25" s="665"/>
      <c r="Y25" s="666"/>
      <c r="Z25" s="691">
        <v>1.1000000000000001</v>
      </c>
      <c r="AA25" s="691"/>
      <c r="AB25" s="691"/>
      <c r="AC25" s="691"/>
      <c r="AD25" s="692" t="s">
        <v>566</v>
      </c>
      <c r="AE25" s="692"/>
      <c r="AF25" s="692"/>
      <c r="AG25" s="692"/>
      <c r="AH25" s="692"/>
      <c r="AI25" s="692"/>
      <c r="AJ25" s="692"/>
      <c r="AK25" s="692"/>
      <c r="AL25" s="667" t="s">
        <v>128</v>
      </c>
      <c r="AM25" s="668"/>
      <c r="AN25" s="668"/>
      <c r="AO25" s="693"/>
      <c r="AP25" s="757" t="s">
        <v>266</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568</v>
      </c>
      <c r="BP25" s="691"/>
      <c r="BQ25" s="691"/>
      <c r="BR25" s="691"/>
      <c r="BS25" s="692" t="s">
        <v>566</v>
      </c>
      <c r="BT25" s="692"/>
      <c r="BU25" s="692"/>
      <c r="BV25" s="692"/>
      <c r="BW25" s="692"/>
      <c r="BX25" s="692"/>
      <c r="BY25" s="692"/>
      <c r="BZ25" s="692"/>
      <c r="CA25" s="692"/>
      <c r="CB25" s="750"/>
      <c r="CD25" s="706" t="s">
        <v>267</v>
      </c>
      <c r="CE25" s="703"/>
      <c r="CF25" s="703"/>
      <c r="CG25" s="703"/>
      <c r="CH25" s="703"/>
      <c r="CI25" s="703"/>
      <c r="CJ25" s="703"/>
      <c r="CK25" s="703"/>
      <c r="CL25" s="703"/>
      <c r="CM25" s="703"/>
      <c r="CN25" s="703"/>
      <c r="CO25" s="703"/>
      <c r="CP25" s="703"/>
      <c r="CQ25" s="704"/>
      <c r="CR25" s="664">
        <v>3504250</v>
      </c>
      <c r="CS25" s="675"/>
      <c r="CT25" s="675"/>
      <c r="CU25" s="675"/>
      <c r="CV25" s="675"/>
      <c r="CW25" s="675"/>
      <c r="CX25" s="675"/>
      <c r="CY25" s="676"/>
      <c r="CZ25" s="667">
        <v>12.4</v>
      </c>
      <c r="DA25" s="677"/>
      <c r="DB25" s="677"/>
      <c r="DC25" s="678"/>
      <c r="DD25" s="670">
        <v>3128730</v>
      </c>
      <c r="DE25" s="675"/>
      <c r="DF25" s="675"/>
      <c r="DG25" s="675"/>
      <c r="DH25" s="675"/>
      <c r="DI25" s="675"/>
      <c r="DJ25" s="675"/>
      <c r="DK25" s="676"/>
      <c r="DL25" s="670">
        <v>3065576</v>
      </c>
      <c r="DM25" s="675"/>
      <c r="DN25" s="675"/>
      <c r="DO25" s="675"/>
      <c r="DP25" s="675"/>
      <c r="DQ25" s="675"/>
      <c r="DR25" s="675"/>
      <c r="DS25" s="675"/>
      <c r="DT25" s="675"/>
      <c r="DU25" s="675"/>
      <c r="DV25" s="676"/>
      <c r="DW25" s="667">
        <v>20.2</v>
      </c>
      <c r="DX25" s="677"/>
      <c r="DY25" s="677"/>
      <c r="DZ25" s="677"/>
      <c r="EA25" s="677"/>
      <c r="EB25" s="677"/>
      <c r="EC25" s="698"/>
    </row>
    <row r="26" spans="2:133" ht="11.25" customHeight="1">
      <c r="B26" s="661" t="s">
        <v>591</v>
      </c>
      <c r="C26" s="662"/>
      <c r="D26" s="662"/>
      <c r="E26" s="662"/>
      <c r="F26" s="662"/>
      <c r="G26" s="662"/>
      <c r="H26" s="662"/>
      <c r="I26" s="662"/>
      <c r="J26" s="662"/>
      <c r="K26" s="662"/>
      <c r="L26" s="662"/>
      <c r="M26" s="662"/>
      <c r="N26" s="662"/>
      <c r="O26" s="662"/>
      <c r="P26" s="662"/>
      <c r="Q26" s="663"/>
      <c r="R26" s="664" t="s">
        <v>592</v>
      </c>
      <c r="S26" s="665"/>
      <c r="T26" s="665"/>
      <c r="U26" s="665"/>
      <c r="V26" s="665"/>
      <c r="W26" s="665"/>
      <c r="X26" s="665"/>
      <c r="Y26" s="666"/>
      <c r="Z26" s="691" t="s">
        <v>566</v>
      </c>
      <c r="AA26" s="691"/>
      <c r="AB26" s="691"/>
      <c r="AC26" s="691"/>
      <c r="AD26" s="692" t="s">
        <v>566</v>
      </c>
      <c r="AE26" s="692"/>
      <c r="AF26" s="692"/>
      <c r="AG26" s="692"/>
      <c r="AH26" s="692"/>
      <c r="AI26" s="692"/>
      <c r="AJ26" s="692"/>
      <c r="AK26" s="692"/>
      <c r="AL26" s="667" t="s">
        <v>568</v>
      </c>
      <c r="AM26" s="668"/>
      <c r="AN26" s="668"/>
      <c r="AO26" s="693"/>
      <c r="AP26" s="757" t="s">
        <v>268</v>
      </c>
      <c r="AQ26" s="758"/>
      <c r="AR26" s="758"/>
      <c r="AS26" s="758"/>
      <c r="AT26" s="758"/>
      <c r="AU26" s="758"/>
      <c r="AV26" s="758"/>
      <c r="AW26" s="758"/>
      <c r="AX26" s="758"/>
      <c r="AY26" s="758"/>
      <c r="AZ26" s="758"/>
      <c r="BA26" s="758"/>
      <c r="BB26" s="758"/>
      <c r="BC26" s="758"/>
      <c r="BD26" s="758"/>
      <c r="BE26" s="758"/>
      <c r="BF26" s="759"/>
      <c r="BG26" s="664" t="s">
        <v>568</v>
      </c>
      <c r="BH26" s="665"/>
      <c r="BI26" s="665"/>
      <c r="BJ26" s="665"/>
      <c r="BK26" s="665"/>
      <c r="BL26" s="665"/>
      <c r="BM26" s="665"/>
      <c r="BN26" s="666"/>
      <c r="BO26" s="691" t="s">
        <v>566</v>
      </c>
      <c r="BP26" s="691"/>
      <c r="BQ26" s="691"/>
      <c r="BR26" s="691"/>
      <c r="BS26" s="692" t="s">
        <v>568</v>
      </c>
      <c r="BT26" s="692"/>
      <c r="BU26" s="692"/>
      <c r="BV26" s="692"/>
      <c r="BW26" s="692"/>
      <c r="BX26" s="692"/>
      <c r="BY26" s="692"/>
      <c r="BZ26" s="692"/>
      <c r="CA26" s="692"/>
      <c r="CB26" s="750"/>
      <c r="CD26" s="706" t="s">
        <v>269</v>
      </c>
      <c r="CE26" s="703"/>
      <c r="CF26" s="703"/>
      <c r="CG26" s="703"/>
      <c r="CH26" s="703"/>
      <c r="CI26" s="703"/>
      <c r="CJ26" s="703"/>
      <c r="CK26" s="703"/>
      <c r="CL26" s="703"/>
      <c r="CM26" s="703"/>
      <c r="CN26" s="703"/>
      <c r="CO26" s="703"/>
      <c r="CP26" s="703"/>
      <c r="CQ26" s="704"/>
      <c r="CR26" s="664">
        <v>2327296</v>
      </c>
      <c r="CS26" s="665"/>
      <c r="CT26" s="665"/>
      <c r="CU26" s="665"/>
      <c r="CV26" s="665"/>
      <c r="CW26" s="665"/>
      <c r="CX26" s="665"/>
      <c r="CY26" s="666"/>
      <c r="CZ26" s="667">
        <v>8.3000000000000007</v>
      </c>
      <c r="DA26" s="677"/>
      <c r="DB26" s="677"/>
      <c r="DC26" s="678"/>
      <c r="DD26" s="670">
        <v>2011298</v>
      </c>
      <c r="DE26" s="665"/>
      <c r="DF26" s="665"/>
      <c r="DG26" s="665"/>
      <c r="DH26" s="665"/>
      <c r="DI26" s="665"/>
      <c r="DJ26" s="665"/>
      <c r="DK26" s="666"/>
      <c r="DL26" s="670" t="s">
        <v>128</v>
      </c>
      <c r="DM26" s="665"/>
      <c r="DN26" s="665"/>
      <c r="DO26" s="665"/>
      <c r="DP26" s="665"/>
      <c r="DQ26" s="665"/>
      <c r="DR26" s="665"/>
      <c r="DS26" s="665"/>
      <c r="DT26" s="665"/>
      <c r="DU26" s="665"/>
      <c r="DV26" s="666"/>
      <c r="DW26" s="667" t="s">
        <v>566</v>
      </c>
      <c r="DX26" s="677"/>
      <c r="DY26" s="677"/>
      <c r="DZ26" s="677"/>
      <c r="EA26" s="677"/>
      <c r="EB26" s="677"/>
      <c r="EC26" s="698"/>
    </row>
    <row r="27" spans="2:133" ht="11.25" customHeight="1">
      <c r="B27" s="661" t="s">
        <v>593</v>
      </c>
      <c r="C27" s="662"/>
      <c r="D27" s="662"/>
      <c r="E27" s="662"/>
      <c r="F27" s="662"/>
      <c r="G27" s="662"/>
      <c r="H27" s="662"/>
      <c r="I27" s="662"/>
      <c r="J27" s="662"/>
      <c r="K27" s="662"/>
      <c r="L27" s="662"/>
      <c r="M27" s="662"/>
      <c r="N27" s="662"/>
      <c r="O27" s="662"/>
      <c r="P27" s="662"/>
      <c r="Q27" s="663"/>
      <c r="R27" s="664">
        <v>15202114</v>
      </c>
      <c r="S27" s="665"/>
      <c r="T27" s="665"/>
      <c r="U27" s="665"/>
      <c r="V27" s="665"/>
      <c r="W27" s="665"/>
      <c r="X27" s="665"/>
      <c r="Y27" s="666"/>
      <c r="Z27" s="691">
        <v>49.6</v>
      </c>
      <c r="AA27" s="691"/>
      <c r="AB27" s="691"/>
      <c r="AC27" s="691"/>
      <c r="AD27" s="692">
        <v>14331463</v>
      </c>
      <c r="AE27" s="692"/>
      <c r="AF27" s="692"/>
      <c r="AG27" s="692"/>
      <c r="AH27" s="692"/>
      <c r="AI27" s="692"/>
      <c r="AJ27" s="692"/>
      <c r="AK27" s="692"/>
      <c r="AL27" s="667">
        <v>99.5</v>
      </c>
      <c r="AM27" s="668"/>
      <c r="AN27" s="668"/>
      <c r="AO27" s="693"/>
      <c r="AP27" s="661" t="s">
        <v>270</v>
      </c>
      <c r="AQ27" s="662"/>
      <c r="AR27" s="662"/>
      <c r="AS27" s="662"/>
      <c r="AT27" s="662"/>
      <c r="AU27" s="662"/>
      <c r="AV27" s="662"/>
      <c r="AW27" s="662"/>
      <c r="AX27" s="662"/>
      <c r="AY27" s="662"/>
      <c r="AZ27" s="662"/>
      <c r="BA27" s="662"/>
      <c r="BB27" s="662"/>
      <c r="BC27" s="662"/>
      <c r="BD27" s="662"/>
      <c r="BE27" s="662"/>
      <c r="BF27" s="663"/>
      <c r="BG27" s="664">
        <v>8317179</v>
      </c>
      <c r="BH27" s="665"/>
      <c r="BI27" s="665"/>
      <c r="BJ27" s="665"/>
      <c r="BK27" s="665"/>
      <c r="BL27" s="665"/>
      <c r="BM27" s="665"/>
      <c r="BN27" s="666"/>
      <c r="BO27" s="691">
        <v>100</v>
      </c>
      <c r="BP27" s="691"/>
      <c r="BQ27" s="691"/>
      <c r="BR27" s="691"/>
      <c r="BS27" s="692">
        <v>99675</v>
      </c>
      <c r="BT27" s="692"/>
      <c r="BU27" s="692"/>
      <c r="BV27" s="692"/>
      <c r="BW27" s="692"/>
      <c r="BX27" s="692"/>
      <c r="BY27" s="692"/>
      <c r="BZ27" s="692"/>
      <c r="CA27" s="692"/>
      <c r="CB27" s="750"/>
      <c r="CD27" s="706" t="s">
        <v>594</v>
      </c>
      <c r="CE27" s="703"/>
      <c r="CF27" s="703"/>
      <c r="CG27" s="703"/>
      <c r="CH27" s="703"/>
      <c r="CI27" s="703"/>
      <c r="CJ27" s="703"/>
      <c r="CK27" s="703"/>
      <c r="CL27" s="703"/>
      <c r="CM27" s="703"/>
      <c r="CN27" s="703"/>
      <c r="CO27" s="703"/>
      <c r="CP27" s="703"/>
      <c r="CQ27" s="704"/>
      <c r="CR27" s="664">
        <v>9415174</v>
      </c>
      <c r="CS27" s="675"/>
      <c r="CT27" s="675"/>
      <c r="CU27" s="675"/>
      <c r="CV27" s="675"/>
      <c r="CW27" s="675"/>
      <c r="CX27" s="675"/>
      <c r="CY27" s="676"/>
      <c r="CZ27" s="667">
        <v>33.4</v>
      </c>
      <c r="DA27" s="677"/>
      <c r="DB27" s="677"/>
      <c r="DC27" s="678"/>
      <c r="DD27" s="670">
        <v>2007914</v>
      </c>
      <c r="DE27" s="675"/>
      <c r="DF27" s="675"/>
      <c r="DG27" s="675"/>
      <c r="DH27" s="675"/>
      <c r="DI27" s="675"/>
      <c r="DJ27" s="675"/>
      <c r="DK27" s="676"/>
      <c r="DL27" s="670">
        <v>1973524</v>
      </c>
      <c r="DM27" s="675"/>
      <c r="DN27" s="675"/>
      <c r="DO27" s="675"/>
      <c r="DP27" s="675"/>
      <c r="DQ27" s="675"/>
      <c r="DR27" s="675"/>
      <c r="DS27" s="675"/>
      <c r="DT27" s="675"/>
      <c r="DU27" s="675"/>
      <c r="DV27" s="676"/>
      <c r="DW27" s="667">
        <v>13</v>
      </c>
      <c r="DX27" s="677"/>
      <c r="DY27" s="677"/>
      <c r="DZ27" s="677"/>
      <c r="EA27" s="677"/>
      <c r="EB27" s="677"/>
      <c r="EC27" s="698"/>
    </row>
    <row r="28" spans="2:133" ht="11.25" customHeight="1">
      <c r="B28" s="661" t="s">
        <v>595</v>
      </c>
      <c r="C28" s="662"/>
      <c r="D28" s="662"/>
      <c r="E28" s="662"/>
      <c r="F28" s="662"/>
      <c r="G28" s="662"/>
      <c r="H28" s="662"/>
      <c r="I28" s="662"/>
      <c r="J28" s="662"/>
      <c r="K28" s="662"/>
      <c r="L28" s="662"/>
      <c r="M28" s="662"/>
      <c r="N28" s="662"/>
      <c r="O28" s="662"/>
      <c r="P28" s="662"/>
      <c r="Q28" s="663"/>
      <c r="R28" s="664">
        <v>15913</v>
      </c>
      <c r="S28" s="665"/>
      <c r="T28" s="665"/>
      <c r="U28" s="665"/>
      <c r="V28" s="665"/>
      <c r="W28" s="665"/>
      <c r="X28" s="665"/>
      <c r="Y28" s="666"/>
      <c r="Z28" s="691">
        <v>0.1</v>
      </c>
      <c r="AA28" s="691"/>
      <c r="AB28" s="691"/>
      <c r="AC28" s="691"/>
      <c r="AD28" s="692">
        <v>15913</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596</v>
      </c>
      <c r="CE28" s="703"/>
      <c r="CF28" s="703"/>
      <c r="CG28" s="703"/>
      <c r="CH28" s="703"/>
      <c r="CI28" s="703"/>
      <c r="CJ28" s="703"/>
      <c r="CK28" s="703"/>
      <c r="CL28" s="703"/>
      <c r="CM28" s="703"/>
      <c r="CN28" s="703"/>
      <c r="CO28" s="703"/>
      <c r="CP28" s="703"/>
      <c r="CQ28" s="704"/>
      <c r="CR28" s="664">
        <v>2604252</v>
      </c>
      <c r="CS28" s="665"/>
      <c r="CT28" s="665"/>
      <c r="CU28" s="665"/>
      <c r="CV28" s="665"/>
      <c r="CW28" s="665"/>
      <c r="CX28" s="665"/>
      <c r="CY28" s="666"/>
      <c r="CZ28" s="667">
        <v>9.1999999999999993</v>
      </c>
      <c r="DA28" s="677"/>
      <c r="DB28" s="677"/>
      <c r="DC28" s="678"/>
      <c r="DD28" s="670">
        <v>1900635</v>
      </c>
      <c r="DE28" s="665"/>
      <c r="DF28" s="665"/>
      <c r="DG28" s="665"/>
      <c r="DH28" s="665"/>
      <c r="DI28" s="665"/>
      <c r="DJ28" s="665"/>
      <c r="DK28" s="666"/>
      <c r="DL28" s="670">
        <v>1900635</v>
      </c>
      <c r="DM28" s="665"/>
      <c r="DN28" s="665"/>
      <c r="DO28" s="665"/>
      <c r="DP28" s="665"/>
      <c r="DQ28" s="665"/>
      <c r="DR28" s="665"/>
      <c r="DS28" s="665"/>
      <c r="DT28" s="665"/>
      <c r="DU28" s="665"/>
      <c r="DV28" s="666"/>
      <c r="DW28" s="667">
        <v>12.5</v>
      </c>
      <c r="DX28" s="677"/>
      <c r="DY28" s="677"/>
      <c r="DZ28" s="677"/>
      <c r="EA28" s="677"/>
      <c r="EB28" s="677"/>
      <c r="EC28" s="698"/>
    </row>
    <row r="29" spans="2:133" ht="11.25" customHeight="1">
      <c r="B29" s="661" t="s">
        <v>271</v>
      </c>
      <c r="C29" s="662"/>
      <c r="D29" s="662"/>
      <c r="E29" s="662"/>
      <c r="F29" s="662"/>
      <c r="G29" s="662"/>
      <c r="H29" s="662"/>
      <c r="I29" s="662"/>
      <c r="J29" s="662"/>
      <c r="K29" s="662"/>
      <c r="L29" s="662"/>
      <c r="M29" s="662"/>
      <c r="N29" s="662"/>
      <c r="O29" s="662"/>
      <c r="P29" s="662"/>
      <c r="Q29" s="663"/>
      <c r="R29" s="664">
        <v>254769</v>
      </c>
      <c r="S29" s="665"/>
      <c r="T29" s="665"/>
      <c r="U29" s="665"/>
      <c r="V29" s="665"/>
      <c r="W29" s="665"/>
      <c r="X29" s="665"/>
      <c r="Y29" s="666"/>
      <c r="Z29" s="691">
        <v>0.8</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272</v>
      </c>
      <c r="CE29" s="752"/>
      <c r="CF29" s="706" t="s">
        <v>597</v>
      </c>
      <c r="CG29" s="703"/>
      <c r="CH29" s="703"/>
      <c r="CI29" s="703"/>
      <c r="CJ29" s="703"/>
      <c r="CK29" s="703"/>
      <c r="CL29" s="703"/>
      <c r="CM29" s="703"/>
      <c r="CN29" s="703"/>
      <c r="CO29" s="703"/>
      <c r="CP29" s="703"/>
      <c r="CQ29" s="704"/>
      <c r="CR29" s="664">
        <v>2604252</v>
      </c>
      <c r="CS29" s="675"/>
      <c r="CT29" s="675"/>
      <c r="CU29" s="675"/>
      <c r="CV29" s="675"/>
      <c r="CW29" s="675"/>
      <c r="CX29" s="675"/>
      <c r="CY29" s="676"/>
      <c r="CZ29" s="667">
        <v>9.1999999999999993</v>
      </c>
      <c r="DA29" s="677"/>
      <c r="DB29" s="677"/>
      <c r="DC29" s="678"/>
      <c r="DD29" s="670">
        <v>1900635</v>
      </c>
      <c r="DE29" s="675"/>
      <c r="DF29" s="675"/>
      <c r="DG29" s="675"/>
      <c r="DH29" s="675"/>
      <c r="DI29" s="675"/>
      <c r="DJ29" s="675"/>
      <c r="DK29" s="676"/>
      <c r="DL29" s="670">
        <v>1900635</v>
      </c>
      <c r="DM29" s="675"/>
      <c r="DN29" s="675"/>
      <c r="DO29" s="675"/>
      <c r="DP29" s="675"/>
      <c r="DQ29" s="675"/>
      <c r="DR29" s="675"/>
      <c r="DS29" s="675"/>
      <c r="DT29" s="675"/>
      <c r="DU29" s="675"/>
      <c r="DV29" s="676"/>
      <c r="DW29" s="667">
        <v>12.5</v>
      </c>
      <c r="DX29" s="677"/>
      <c r="DY29" s="677"/>
      <c r="DZ29" s="677"/>
      <c r="EA29" s="677"/>
      <c r="EB29" s="677"/>
      <c r="EC29" s="698"/>
    </row>
    <row r="30" spans="2:133" ht="11.25" customHeight="1">
      <c r="B30" s="661" t="s">
        <v>273</v>
      </c>
      <c r="C30" s="662"/>
      <c r="D30" s="662"/>
      <c r="E30" s="662"/>
      <c r="F30" s="662"/>
      <c r="G30" s="662"/>
      <c r="H30" s="662"/>
      <c r="I30" s="662"/>
      <c r="J30" s="662"/>
      <c r="K30" s="662"/>
      <c r="L30" s="662"/>
      <c r="M30" s="662"/>
      <c r="N30" s="662"/>
      <c r="O30" s="662"/>
      <c r="P30" s="662"/>
      <c r="Q30" s="663"/>
      <c r="R30" s="664">
        <v>105259</v>
      </c>
      <c r="S30" s="665"/>
      <c r="T30" s="665"/>
      <c r="U30" s="665"/>
      <c r="V30" s="665"/>
      <c r="W30" s="665"/>
      <c r="X30" s="665"/>
      <c r="Y30" s="666"/>
      <c r="Z30" s="691">
        <v>0.3</v>
      </c>
      <c r="AA30" s="691"/>
      <c r="AB30" s="691"/>
      <c r="AC30" s="691"/>
      <c r="AD30" s="692">
        <v>23677</v>
      </c>
      <c r="AE30" s="692"/>
      <c r="AF30" s="692"/>
      <c r="AG30" s="692"/>
      <c r="AH30" s="692"/>
      <c r="AI30" s="692"/>
      <c r="AJ30" s="692"/>
      <c r="AK30" s="692"/>
      <c r="AL30" s="667">
        <v>0.2</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274</v>
      </c>
      <c r="BH30" s="748"/>
      <c r="BI30" s="748"/>
      <c r="BJ30" s="748"/>
      <c r="BK30" s="748"/>
      <c r="BL30" s="748"/>
      <c r="BM30" s="748"/>
      <c r="BN30" s="748"/>
      <c r="BO30" s="748"/>
      <c r="BP30" s="748"/>
      <c r="BQ30" s="749"/>
      <c r="BR30" s="723" t="s">
        <v>275</v>
      </c>
      <c r="BS30" s="748"/>
      <c r="BT30" s="748"/>
      <c r="BU30" s="748"/>
      <c r="BV30" s="748"/>
      <c r="BW30" s="748"/>
      <c r="BX30" s="748"/>
      <c r="BY30" s="748"/>
      <c r="BZ30" s="748"/>
      <c r="CA30" s="748"/>
      <c r="CB30" s="749"/>
      <c r="CD30" s="753"/>
      <c r="CE30" s="754"/>
      <c r="CF30" s="706" t="s">
        <v>276</v>
      </c>
      <c r="CG30" s="703"/>
      <c r="CH30" s="703"/>
      <c r="CI30" s="703"/>
      <c r="CJ30" s="703"/>
      <c r="CK30" s="703"/>
      <c r="CL30" s="703"/>
      <c r="CM30" s="703"/>
      <c r="CN30" s="703"/>
      <c r="CO30" s="703"/>
      <c r="CP30" s="703"/>
      <c r="CQ30" s="704"/>
      <c r="CR30" s="664">
        <v>2532210</v>
      </c>
      <c r="CS30" s="665"/>
      <c r="CT30" s="665"/>
      <c r="CU30" s="665"/>
      <c r="CV30" s="665"/>
      <c r="CW30" s="665"/>
      <c r="CX30" s="665"/>
      <c r="CY30" s="666"/>
      <c r="CZ30" s="667">
        <v>9</v>
      </c>
      <c r="DA30" s="677"/>
      <c r="DB30" s="677"/>
      <c r="DC30" s="678"/>
      <c r="DD30" s="670">
        <v>1837531</v>
      </c>
      <c r="DE30" s="665"/>
      <c r="DF30" s="665"/>
      <c r="DG30" s="665"/>
      <c r="DH30" s="665"/>
      <c r="DI30" s="665"/>
      <c r="DJ30" s="665"/>
      <c r="DK30" s="666"/>
      <c r="DL30" s="670">
        <v>1837531</v>
      </c>
      <c r="DM30" s="665"/>
      <c r="DN30" s="665"/>
      <c r="DO30" s="665"/>
      <c r="DP30" s="665"/>
      <c r="DQ30" s="665"/>
      <c r="DR30" s="665"/>
      <c r="DS30" s="665"/>
      <c r="DT30" s="665"/>
      <c r="DU30" s="665"/>
      <c r="DV30" s="666"/>
      <c r="DW30" s="667">
        <v>12.1</v>
      </c>
      <c r="DX30" s="677"/>
      <c r="DY30" s="677"/>
      <c r="DZ30" s="677"/>
      <c r="EA30" s="677"/>
      <c r="EB30" s="677"/>
      <c r="EC30" s="698"/>
    </row>
    <row r="31" spans="2:133" ht="11.25" customHeight="1">
      <c r="B31" s="661" t="s">
        <v>277</v>
      </c>
      <c r="C31" s="662"/>
      <c r="D31" s="662"/>
      <c r="E31" s="662"/>
      <c r="F31" s="662"/>
      <c r="G31" s="662"/>
      <c r="H31" s="662"/>
      <c r="I31" s="662"/>
      <c r="J31" s="662"/>
      <c r="K31" s="662"/>
      <c r="L31" s="662"/>
      <c r="M31" s="662"/>
      <c r="N31" s="662"/>
      <c r="O31" s="662"/>
      <c r="P31" s="662"/>
      <c r="Q31" s="663"/>
      <c r="R31" s="664">
        <v>248788</v>
      </c>
      <c r="S31" s="665"/>
      <c r="T31" s="665"/>
      <c r="U31" s="665"/>
      <c r="V31" s="665"/>
      <c r="W31" s="665"/>
      <c r="X31" s="665"/>
      <c r="Y31" s="666"/>
      <c r="Z31" s="691">
        <v>0.8</v>
      </c>
      <c r="AA31" s="691"/>
      <c r="AB31" s="691"/>
      <c r="AC31" s="691"/>
      <c r="AD31" s="692" t="s">
        <v>566</v>
      </c>
      <c r="AE31" s="692"/>
      <c r="AF31" s="692"/>
      <c r="AG31" s="692"/>
      <c r="AH31" s="692"/>
      <c r="AI31" s="692"/>
      <c r="AJ31" s="692"/>
      <c r="AK31" s="692"/>
      <c r="AL31" s="667" t="s">
        <v>568</v>
      </c>
      <c r="AM31" s="668"/>
      <c r="AN31" s="668"/>
      <c r="AO31" s="693"/>
      <c r="AP31" s="737" t="s">
        <v>278</v>
      </c>
      <c r="AQ31" s="738"/>
      <c r="AR31" s="738"/>
      <c r="AS31" s="738"/>
      <c r="AT31" s="743" t="s">
        <v>279</v>
      </c>
      <c r="AU31" s="360"/>
      <c r="AV31" s="360"/>
      <c r="AW31" s="360"/>
      <c r="AX31" s="730" t="s">
        <v>188</v>
      </c>
      <c r="AY31" s="731"/>
      <c r="AZ31" s="731"/>
      <c r="BA31" s="731"/>
      <c r="BB31" s="731"/>
      <c r="BC31" s="731"/>
      <c r="BD31" s="731"/>
      <c r="BE31" s="731"/>
      <c r="BF31" s="732"/>
      <c r="BG31" s="733">
        <v>99</v>
      </c>
      <c r="BH31" s="734"/>
      <c r="BI31" s="734"/>
      <c r="BJ31" s="734"/>
      <c r="BK31" s="734"/>
      <c r="BL31" s="734"/>
      <c r="BM31" s="735">
        <v>96.7</v>
      </c>
      <c r="BN31" s="734"/>
      <c r="BO31" s="734"/>
      <c r="BP31" s="734"/>
      <c r="BQ31" s="736"/>
      <c r="BR31" s="733">
        <v>98.6</v>
      </c>
      <c r="BS31" s="734"/>
      <c r="BT31" s="734"/>
      <c r="BU31" s="734"/>
      <c r="BV31" s="734"/>
      <c r="BW31" s="734"/>
      <c r="BX31" s="735">
        <v>96.4</v>
      </c>
      <c r="BY31" s="734"/>
      <c r="BZ31" s="734"/>
      <c r="CA31" s="734"/>
      <c r="CB31" s="736"/>
      <c r="CD31" s="753"/>
      <c r="CE31" s="754"/>
      <c r="CF31" s="706" t="s">
        <v>598</v>
      </c>
      <c r="CG31" s="703"/>
      <c r="CH31" s="703"/>
      <c r="CI31" s="703"/>
      <c r="CJ31" s="703"/>
      <c r="CK31" s="703"/>
      <c r="CL31" s="703"/>
      <c r="CM31" s="703"/>
      <c r="CN31" s="703"/>
      <c r="CO31" s="703"/>
      <c r="CP31" s="703"/>
      <c r="CQ31" s="704"/>
      <c r="CR31" s="664">
        <v>72042</v>
      </c>
      <c r="CS31" s="675"/>
      <c r="CT31" s="675"/>
      <c r="CU31" s="675"/>
      <c r="CV31" s="675"/>
      <c r="CW31" s="675"/>
      <c r="CX31" s="675"/>
      <c r="CY31" s="676"/>
      <c r="CZ31" s="667">
        <v>0.3</v>
      </c>
      <c r="DA31" s="677"/>
      <c r="DB31" s="677"/>
      <c r="DC31" s="678"/>
      <c r="DD31" s="670">
        <v>63104</v>
      </c>
      <c r="DE31" s="675"/>
      <c r="DF31" s="675"/>
      <c r="DG31" s="675"/>
      <c r="DH31" s="675"/>
      <c r="DI31" s="675"/>
      <c r="DJ31" s="675"/>
      <c r="DK31" s="676"/>
      <c r="DL31" s="670">
        <v>63104</v>
      </c>
      <c r="DM31" s="675"/>
      <c r="DN31" s="675"/>
      <c r="DO31" s="675"/>
      <c r="DP31" s="675"/>
      <c r="DQ31" s="675"/>
      <c r="DR31" s="675"/>
      <c r="DS31" s="675"/>
      <c r="DT31" s="675"/>
      <c r="DU31" s="675"/>
      <c r="DV31" s="676"/>
      <c r="DW31" s="667">
        <v>0.4</v>
      </c>
      <c r="DX31" s="677"/>
      <c r="DY31" s="677"/>
      <c r="DZ31" s="677"/>
      <c r="EA31" s="677"/>
      <c r="EB31" s="677"/>
      <c r="EC31" s="698"/>
    </row>
    <row r="32" spans="2:133" ht="11.25" customHeight="1">
      <c r="B32" s="661" t="s">
        <v>280</v>
      </c>
      <c r="C32" s="662"/>
      <c r="D32" s="662"/>
      <c r="E32" s="662"/>
      <c r="F32" s="662"/>
      <c r="G32" s="662"/>
      <c r="H32" s="662"/>
      <c r="I32" s="662"/>
      <c r="J32" s="662"/>
      <c r="K32" s="662"/>
      <c r="L32" s="662"/>
      <c r="M32" s="662"/>
      <c r="N32" s="662"/>
      <c r="O32" s="662"/>
      <c r="P32" s="662"/>
      <c r="Q32" s="663"/>
      <c r="R32" s="664">
        <v>8725086</v>
      </c>
      <c r="S32" s="665"/>
      <c r="T32" s="665"/>
      <c r="U32" s="665"/>
      <c r="V32" s="665"/>
      <c r="W32" s="665"/>
      <c r="X32" s="665"/>
      <c r="Y32" s="666"/>
      <c r="Z32" s="691">
        <v>28.5</v>
      </c>
      <c r="AA32" s="691"/>
      <c r="AB32" s="691"/>
      <c r="AC32" s="691"/>
      <c r="AD32" s="692" t="s">
        <v>566</v>
      </c>
      <c r="AE32" s="692"/>
      <c r="AF32" s="692"/>
      <c r="AG32" s="692"/>
      <c r="AH32" s="692"/>
      <c r="AI32" s="692"/>
      <c r="AJ32" s="692"/>
      <c r="AK32" s="692"/>
      <c r="AL32" s="667" t="s">
        <v>128</v>
      </c>
      <c r="AM32" s="668"/>
      <c r="AN32" s="668"/>
      <c r="AO32" s="693"/>
      <c r="AP32" s="739"/>
      <c r="AQ32" s="740"/>
      <c r="AR32" s="740"/>
      <c r="AS32" s="740"/>
      <c r="AT32" s="744"/>
      <c r="AU32" s="361" t="s">
        <v>599</v>
      </c>
      <c r="AV32" s="361"/>
      <c r="AW32" s="361"/>
      <c r="AX32" s="661" t="s">
        <v>281</v>
      </c>
      <c r="AY32" s="662"/>
      <c r="AZ32" s="662"/>
      <c r="BA32" s="662"/>
      <c r="BB32" s="662"/>
      <c r="BC32" s="662"/>
      <c r="BD32" s="662"/>
      <c r="BE32" s="662"/>
      <c r="BF32" s="663"/>
      <c r="BG32" s="746">
        <v>98.9</v>
      </c>
      <c r="BH32" s="675"/>
      <c r="BI32" s="675"/>
      <c r="BJ32" s="675"/>
      <c r="BK32" s="675"/>
      <c r="BL32" s="675"/>
      <c r="BM32" s="668">
        <v>95.7</v>
      </c>
      <c r="BN32" s="747"/>
      <c r="BO32" s="747"/>
      <c r="BP32" s="747"/>
      <c r="BQ32" s="702"/>
      <c r="BR32" s="746">
        <v>98.6</v>
      </c>
      <c r="BS32" s="675"/>
      <c r="BT32" s="675"/>
      <c r="BU32" s="675"/>
      <c r="BV32" s="675"/>
      <c r="BW32" s="675"/>
      <c r="BX32" s="668">
        <v>95.6</v>
      </c>
      <c r="BY32" s="747"/>
      <c r="BZ32" s="747"/>
      <c r="CA32" s="747"/>
      <c r="CB32" s="702"/>
      <c r="CD32" s="755"/>
      <c r="CE32" s="756"/>
      <c r="CF32" s="706" t="s">
        <v>600</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568</v>
      </c>
      <c r="DE32" s="665"/>
      <c r="DF32" s="665"/>
      <c r="DG32" s="665"/>
      <c r="DH32" s="665"/>
      <c r="DI32" s="665"/>
      <c r="DJ32" s="665"/>
      <c r="DK32" s="666"/>
      <c r="DL32" s="670" t="s">
        <v>128</v>
      </c>
      <c r="DM32" s="665"/>
      <c r="DN32" s="665"/>
      <c r="DO32" s="665"/>
      <c r="DP32" s="665"/>
      <c r="DQ32" s="665"/>
      <c r="DR32" s="665"/>
      <c r="DS32" s="665"/>
      <c r="DT32" s="665"/>
      <c r="DU32" s="665"/>
      <c r="DV32" s="666"/>
      <c r="DW32" s="667" t="s">
        <v>566</v>
      </c>
      <c r="DX32" s="677"/>
      <c r="DY32" s="677"/>
      <c r="DZ32" s="677"/>
      <c r="EA32" s="677"/>
      <c r="EB32" s="677"/>
      <c r="EC32" s="698"/>
    </row>
    <row r="33" spans="2:133" ht="11.25" customHeight="1">
      <c r="B33" s="727" t="s">
        <v>282</v>
      </c>
      <c r="C33" s="728"/>
      <c r="D33" s="728"/>
      <c r="E33" s="728"/>
      <c r="F33" s="728"/>
      <c r="G33" s="728"/>
      <c r="H33" s="728"/>
      <c r="I33" s="728"/>
      <c r="J33" s="728"/>
      <c r="K33" s="728"/>
      <c r="L33" s="728"/>
      <c r="M33" s="728"/>
      <c r="N33" s="728"/>
      <c r="O33" s="728"/>
      <c r="P33" s="728"/>
      <c r="Q33" s="729"/>
      <c r="R33" s="664" t="s">
        <v>566</v>
      </c>
      <c r="S33" s="665"/>
      <c r="T33" s="665"/>
      <c r="U33" s="665"/>
      <c r="V33" s="665"/>
      <c r="W33" s="665"/>
      <c r="X33" s="665"/>
      <c r="Y33" s="666"/>
      <c r="Z33" s="691" t="s">
        <v>566</v>
      </c>
      <c r="AA33" s="691"/>
      <c r="AB33" s="691"/>
      <c r="AC33" s="691"/>
      <c r="AD33" s="692" t="s">
        <v>566</v>
      </c>
      <c r="AE33" s="692"/>
      <c r="AF33" s="692"/>
      <c r="AG33" s="692"/>
      <c r="AH33" s="692"/>
      <c r="AI33" s="692"/>
      <c r="AJ33" s="692"/>
      <c r="AK33" s="692"/>
      <c r="AL33" s="667" t="s">
        <v>566</v>
      </c>
      <c r="AM33" s="668"/>
      <c r="AN33" s="668"/>
      <c r="AO33" s="693"/>
      <c r="AP33" s="741"/>
      <c r="AQ33" s="742"/>
      <c r="AR33" s="742"/>
      <c r="AS33" s="742"/>
      <c r="AT33" s="745"/>
      <c r="AU33" s="362"/>
      <c r="AV33" s="362"/>
      <c r="AW33" s="362"/>
      <c r="AX33" s="641" t="s">
        <v>283</v>
      </c>
      <c r="AY33" s="642"/>
      <c r="AZ33" s="642"/>
      <c r="BA33" s="642"/>
      <c r="BB33" s="642"/>
      <c r="BC33" s="642"/>
      <c r="BD33" s="642"/>
      <c r="BE33" s="642"/>
      <c r="BF33" s="643"/>
      <c r="BG33" s="726">
        <v>99.1</v>
      </c>
      <c r="BH33" s="645"/>
      <c r="BI33" s="645"/>
      <c r="BJ33" s="645"/>
      <c r="BK33" s="645"/>
      <c r="BL33" s="645"/>
      <c r="BM33" s="683">
        <v>97.6</v>
      </c>
      <c r="BN33" s="645"/>
      <c r="BO33" s="645"/>
      <c r="BP33" s="645"/>
      <c r="BQ33" s="694"/>
      <c r="BR33" s="726">
        <v>98.4</v>
      </c>
      <c r="BS33" s="645"/>
      <c r="BT33" s="645"/>
      <c r="BU33" s="645"/>
      <c r="BV33" s="645"/>
      <c r="BW33" s="645"/>
      <c r="BX33" s="683">
        <v>96.9</v>
      </c>
      <c r="BY33" s="645"/>
      <c r="BZ33" s="645"/>
      <c r="CA33" s="645"/>
      <c r="CB33" s="694"/>
      <c r="CD33" s="706" t="s">
        <v>284</v>
      </c>
      <c r="CE33" s="703"/>
      <c r="CF33" s="703"/>
      <c r="CG33" s="703"/>
      <c r="CH33" s="703"/>
      <c r="CI33" s="703"/>
      <c r="CJ33" s="703"/>
      <c r="CK33" s="703"/>
      <c r="CL33" s="703"/>
      <c r="CM33" s="703"/>
      <c r="CN33" s="703"/>
      <c r="CO33" s="703"/>
      <c r="CP33" s="703"/>
      <c r="CQ33" s="704"/>
      <c r="CR33" s="664">
        <v>11290633</v>
      </c>
      <c r="CS33" s="675"/>
      <c r="CT33" s="675"/>
      <c r="CU33" s="675"/>
      <c r="CV33" s="675"/>
      <c r="CW33" s="675"/>
      <c r="CX33" s="675"/>
      <c r="CY33" s="676"/>
      <c r="CZ33" s="667">
        <v>40.1</v>
      </c>
      <c r="DA33" s="677"/>
      <c r="DB33" s="677"/>
      <c r="DC33" s="678"/>
      <c r="DD33" s="670">
        <v>9126739</v>
      </c>
      <c r="DE33" s="675"/>
      <c r="DF33" s="675"/>
      <c r="DG33" s="675"/>
      <c r="DH33" s="675"/>
      <c r="DI33" s="675"/>
      <c r="DJ33" s="675"/>
      <c r="DK33" s="676"/>
      <c r="DL33" s="670">
        <v>6806313</v>
      </c>
      <c r="DM33" s="675"/>
      <c r="DN33" s="675"/>
      <c r="DO33" s="675"/>
      <c r="DP33" s="675"/>
      <c r="DQ33" s="675"/>
      <c r="DR33" s="675"/>
      <c r="DS33" s="675"/>
      <c r="DT33" s="675"/>
      <c r="DU33" s="675"/>
      <c r="DV33" s="676"/>
      <c r="DW33" s="667">
        <v>44.8</v>
      </c>
      <c r="DX33" s="677"/>
      <c r="DY33" s="677"/>
      <c r="DZ33" s="677"/>
      <c r="EA33" s="677"/>
      <c r="EB33" s="677"/>
      <c r="EC33" s="698"/>
    </row>
    <row r="34" spans="2:133" ht="11.25" customHeight="1">
      <c r="B34" s="661" t="s">
        <v>285</v>
      </c>
      <c r="C34" s="662"/>
      <c r="D34" s="662"/>
      <c r="E34" s="662"/>
      <c r="F34" s="662"/>
      <c r="G34" s="662"/>
      <c r="H34" s="662"/>
      <c r="I34" s="662"/>
      <c r="J34" s="662"/>
      <c r="K34" s="662"/>
      <c r="L34" s="662"/>
      <c r="M34" s="662"/>
      <c r="N34" s="662"/>
      <c r="O34" s="662"/>
      <c r="P34" s="662"/>
      <c r="Q34" s="663"/>
      <c r="R34" s="664">
        <v>2041967</v>
      </c>
      <c r="S34" s="665"/>
      <c r="T34" s="665"/>
      <c r="U34" s="665"/>
      <c r="V34" s="665"/>
      <c r="W34" s="665"/>
      <c r="X34" s="665"/>
      <c r="Y34" s="666"/>
      <c r="Z34" s="691">
        <v>6.7</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601</v>
      </c>
      <c r="CE34" s="703"/>
      <c r="CF34" s="703"/>
      <c r="CG34" s="703"/>
      <c r="CH34" s="703"/>
      <c r="CI34" s="703"/>
      <c r="CJ34" s="703"/>
      <c r="CK34" s="703"/>
      <c r="CL34" s="703"/>
      <c r="CM34" s="703"/>
      <c r="CN34" s="703"/>
      <c r="CO34" s="703"/>
      <c r="CP34" s="703"/>
      <c r="CQ34" s="704"/>
      <c r="CR34" s="664">
        <v>4622460</v>
      </c>
      <c r="CS34" s="665"/>
      <c r="CT34" s="665"/>
      <c r="CU34" s="665"/>
      <c r="CV34" s="665"/>
      <c r="CW34" s="665"/>
      <c r="CX34" s="665"/>
      <c r="CY34" s="666"/>
      <c r="CZ34" s="667">
        <v>16.399999999999999</v>
      </c>
      <c r="DA34" s="677"/>
      <c r="DB34" s="677"/>
      <c r="DC34" s="678"/>
      <c r="DD34" s="670">
        <v>3469917</v>
      </c>
      <c r="DE34" s="665"/>
      <c r="DF34" s="665"/>
      <c r="DG34" s="665"/>
      <c r="DH34" s="665"/>
      <c r="DI34" s="665"/>
      <c r="DJ34" s="665"/>
      <c r="DK34" s="666"/>
      <c r="DL34" s="670">
        <v>2607988</v>
      </c>
      <c r="DM34" s="665"/>
      <c r="DN34" s="665"/>
      <c r="DO34" s="665"/>
      <c r="DP34" s="665"/>
      <c r="DQ34" s="665"/>
      <c r="DR34" s="665"/>
      <c r="DS34" s="665"/>
      <c r="DT34" s="665"/>
      <c r="DU34" s="665"/>
      <c r="DV34" s="666"/>
      <c r="DW34" s="667">
        <v>17.2</v>
      </c>
      <c r="DX34" s="677"/>
      <c r="DY34" s="677"/>
      <c r="DZ34" s="677"/>
      <c r="EA34" s="677"/>
      <c r="EB34" s="677"/>
      <c r="EC34" s="698"/>
    </row>
    <row r="35" spans="2:133" ht="11.25" customHeight="1">
      <c r="B35" s="661" t="s">
        <v>286</v>
      </c>
      <c r="C35" s="662"/>
      <c r="D35" s="662"/>
      <c r="E35" s="662"/>
      <c r="F35" s="662"/>
      <c r="G35" s="662"/>
      <c r="H35" s="662"/>
      <c r="I35" s="662"/>
      <c r="J35" s="662"/>
      <c r="K35" s="662"/>
      <c r="L35" s="662"/>
      <c r="M35" s="662"/>
      <c r="N35" s="662"/>
      <c r="O35" s="662"/>
      <c r="P35" s="662"/>
      <c r="Q35" s="663"/>
      <c r="R35" s="664">
        <v>30370</v>
      </c>
      <c r="S35" s="665"/>
      <c r="T35" s="665"/>
      <c r="U35" s="665"/>
      <c r="V35" s="665"/>
      <c r="W35" s="665"/>
      <c r="X35" s="665"/>
      <c r="Y35" s="666"/>
      <c r="Z35" s="691">
        <v>0.1</v>
      </c>
      <c r="AA35" s="691"/>
      <c r="AB35" s="691"/>
      <c r="AC35" s="691"/>
      <c r="AD35" s="692">
        <v>24421</v>
      </c>
      <c r="AE35" s="692"/>
      <c r="AF35" s="692"/>
      <c r="AG35" s="692"/>
      <c r="AH35" s="692"/>
      <c r="AI35" s="692"/>
      <c r="AJ35" s="692"/>
      <c r="AK35" s="692"/>
      <c r="AL35" s="667">
        <v>0.2</v>
      </c>
      <c r="AM35" s="668"/>
      <c r="AN35" s="668"/>
      <c r="AO35" s="693"/>
      <c r="AP35" s="218"/>
      <c r="AQ35" s="723" t="s">
        <v>287</v>
      </c>
      <c r="AR35" s="724"/>
      <c r="AS35" s="724"/>
      <c r="AT35" s="724"/>
      <c r="AU35" s="724"/>
      <c r="AV35" s="724"/>
      <c r="AW35" s="724"/>
      <c r="AX35" s="724"/>
      <c r="AY35" s="724"/>
      <c r="AZ35" s="724"/>
      <c r="BA35" s="724"/>
      <c r="BB35" s="724"/>
      <c r="BC35" s="724"/>
      <c r="BD35" s="724"/>
      <c r="BE35" s="724"/>
      <c r="BF35" s="725"/>
      <c r="BG35" s="723" t="s">
        <v>288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602</v>
      </c>
      <c r="CE35" s="703"/>
      <c r="CF35" s="703"/>
      <c r="CG35" s="703"/>
      <c r="CH35" s="703"/>
      <c r="CI35" s="703"/>
      <c r="CJ35" s="703"/>
      <c r="CK35" s="703"/>
      <c r="CL35" s="703"/>
      <c r="CM35" s="703"/>
      <c r="CN35" s="703"/>
      <c r="CO35" s="703"/>
      <c r="CP35" s="703"/>
      <c r="CQ35" s="704"/>
      <c r="CR35" s="664">
        <v>90328</v>
      </c>
      <c r="CS35" s="675"/>
      <c r="CT35" s="675"/>
      <c r="CU35" s="675"/>
      <c r="CV35" s="675"/>
      <c r="CW35" s="675"/>
      <c r="CX35" s="675"/>
      <c r="CY35" s="676"/>
      <c r="CZ35" s="667">
        <v>0.3</v>
      </c>
      <c r="DA35" s="677"/>
      <c r="DB35" s="677"/>
      <c r="DC35" s="678"/>
      <c r="DD35" s="670">
        <v>90328</v>
      </c>
      <c r="DE35" s="675"/>
      <c r="DF35" s="675"/>
      <c r="DG35" s="675"/>
      <c r="DH35" s="675"/>
      <c r="DI35" s="675"/>
      <c r="DJ35" s="675"/>
      <c r="DK35" s="676"/>
      <c r="DL35" s="670">
        <v>90328</v>
      </c>
      <c r="DM35" s="675"/>
      <c r="DN35" s="675"/>
      <c r="DO35" s="675"/>
      <c r="DP35" s="675"/>
      <c r="DQ35" s="675"/>
      <c r="DR35" s="675"/>
      <c r="DS35" s="675"/>
      <c r="DT35" s="675"/>
      <c r="DU35" s="675"/>
      <c r="DV35" s="676"/>
      <c r="DW35" s="667">
        <v>0.6</v>
      </c>
      <c r="DX35" s="677"/>
      <c r="DY35" s="677"/>
      <c r="DZ35" s="677"/>
      <c r="EA35" s="677"/>
      <c r="EB35" s="677"/>
      <c r="EC35" s="698"/>
    </row>
    <row r="36" spans="2:133" ht="11.25" customHeight="1">
      <c r="B36" s="661" t="s">
        <v>289</v>
      </c>
      <c r="C36" s="662"/>
      <c r="D36" s="662"/>
      <c r="E36" s="662"/>
      <c r="F36" s="662"/>
      <c r="G36" s="662"/>
      <c r="H36" s="662"/>
      <c r="I36" s="662"/>
      <c r="J36" s="662"/>
      <c r="K36" s="662"/>
      <c r="L36" s="662"/>
      <c r="M36" s="662"/>
      <c r="N36" s="662"/>
      <c r="O36" s="662"/>
      <c r="P36" s="662"/>
      <c r="Q36" s="663"/>
      <c r="R36" s="664">
        <v>903078</v>
      </c>
      <c r="S36" s="665"/>
      <c r="T36" s="665"/>
      <c r="U36" s="665"/>
      <c r="V36" s="665"/>
      <c r="W36" s="665"/>
      <c r="X36" s="665"/>
      <c r="Y36" s="666"/>
      <c r="Z36" s="691">
        <v>2.9</v>
      </c>
      <c r="AA36" s="691"/>
      <c r="AB36" s="691"/>
      <c r="AC36" s="691"/>
      <c r="AD36" s="692" t="s">
        <v>566</v>
      </c>
      <c r="AE36" s="692"/>
      <c r="AF36" s="692"/>
      <c r="AG36" s="692"/>
      <c r="AH36" s="692"/>
      <c r="AI36" s="692"/>
      <c r="AJ36" s="692"/>
      <c r="AK36" s="692"/>
      <c r="AL36" s="667" t="s">
        <v>128</v>
      </c>
      <c r="AM36" s="668"/>
      <c r="AN36" s="668"/>
      <c r="AO36" s="693"/>
      <c r="AP36" s="218"/>
      <c r="AQ36" s="714" t="s">
        <v>603</v>
      </c>
      <c r="AR36" s="715"/>
      <c r="AS36" s="715"/>
      <c r="AT36" s="715"/>
      <c r="AU36" s="715"/>
      <c r="AV36" s="715"/>
      <c r="AW36" s="715"/>
      <c r="AX36" s="715"/>
      <c r="AY36" s="716"/>
      <c r="AZ36" s="717">
        <v>3054139</v>
      </c>
      <c r="BA36" s="718"/>
      <c r="BB36" s="718"/>
      <c r="BC36" s="718"/>
      <c r="BD36" s="718"/>
      <c r="BE36" s="718"/>
      <c r="BF36" s="719"/>
      <c r="BG36" s="720" t="s">
        <v>290</v>
      </c>
      <c r="BH36" s="721"/>
      <c r="BI36" s="721"/>
      <c r="BJ36" s="721"/>
      <c r="BK36" s="721"/>
      <c r="BL36" s="721"/>
      <c r="BM36" s="721"/>
      <c r="BN36" s="721"/>
      <c r="BO36" s="721"/>
      <c r="BP36" s="721"/>
      <c r="BQ36" s="721"/>
      <c r="BR36" s="721"/>
      <c r="BS36" s="721"/>
      <c r="BT36" s="721"/>
      <c r="BU36" s="722"/>
      <c r="BV36" s="717">
        <v>120918</v>
      </c>
      <c r="BW36" s="718"/>
      <c r="BX36" s="718"/>
      <c r="BY36" s="718"/>
      <c r="BZ36" s="718"/>
      <c r="CA36" s="718"/>
      <c r="CB36" s="719"/>
      <c r="CD36" s="706" t="s">
        <v>291</v>
      </c>
      <c r="CE36" s="703"/>
      <c r="CF36" s="703"/>
      <c r="CG36" s="703"/>
      <c r="CH36" s="703"/>
      <c r="CI36" s="703"/>
      <c r="CJ36" s="703"/>
      <c r="CK36" s="703"/>
      <c r="CL36" s="703"/>
      <c r="CM36" s="703"/>
      <c r="CN36" s="703"/>
      <c r="CO36" s="703"/>
      <c r="CP36" s="703"/>
      <c r="CQ36" s="704"/>
      <c r="CR36" s="664">
        <v>2976644</v>
      </c>
      <c r="CS36" s="665"/>
      <c r="CT36" s="665"/>
      <c r="CU36" s="665"/>
      <c r="CV36" s="665"/>
      <c r="CW36" s="665"/>
      <c r="CX36" s="665"/>
      <c r="CY36" s="666"/>
      <c r="CZ36" s="667">
        <v>10.6</v>
      </c>
      <c r="DA36" s="677"/>
      <c r="DB36" s="677"/>
      <c r="DC36" s="678"/>
      <c r="DD36" s="670">
        <v>2638933</v>
      </c>
      <c r="DE36" s="665"/>
      <c r="DF36" s="665"/>
      <c r="DG36" s="665"/>
      <c r="DH36" s="665"/>
      <c r="DI36" s="665"/>
      <c r="DJ36" s="665"/>
      <c r="DK36" s="666"/>
      <c r="DL36" s="670">
        <v>2229516</v>
      </c>
      <c r="DM36" s="665"/>
      <c r="DN36" s="665"/>
      <c r="DO36" s="665"/>
      <c r="DP36" s="665"/>
      <c r="DQ36" s="665"/>
      <c r="DR36" s="665"/>
      <c r="DS36" s="665"/>
      <c r="DT36" s="665"/>
      <c r="DU36" s="665"/>
      <c r="DV36" s="666"/>
      <c r="DW36" s="667">
        <v>14.7</v>
      </c>
      <c r="DX36" s="677"/>
      <c r="DY36" s="677"/>
      <c r="DZ36" s="677"/>
      <c r="EA36" s="677"/>
      <c r="EB36" s="677"/>
      <c r="EC36" s="698"/>
    </row>
    <row r="37" spans="2:133" ht="11.25" customHeight="1">
      <c r="B37" s="661" t="s">
        <v>292</v>
      </c>
      <c r="C37" s="662"/>
      <c r="D37" s="662"/>
      <c r="E37" s="662"/>
      <c r="F37" s="662"/>
      <c r="G37" s="662"/>
      <c r="H37" s="662"/>
      <c r="I37" s="662"/>
      <c r="J37" s="662"/>
      <c r="K37" s="662"/>
      <c r="L37" s="662"/>
      <c r="M37" s="662"/>
      <c r="N37" s="662"/>
      <c r="O37" s="662"/>
      <c r="P37" s="662"/>
      <c r="Q37" s="663"/>
      <c r="R37" s="664">
        <v>56412</v>
      </c>
      <c r="S37" s="665"/>
      <c r="T37" s="665"/>
      <c r="U37" s="665"/>
      <c r="V37" s="665"/>
      <c r="W37" s="665"/>
      <c r="X37" s="665"/>
      <c r="Y37" s="666"/>
      <c r="Z37" s="691">
        <v>0.2</v>
      </c>
      <c r="AA37" s="691"/>
      <c r="AB37" s="691"/>
      <c r="AC37" s="691"/>
      <c r="AD37" s="692" t="s">
        <v>566</v>
      </c>
      <c r="AE37" s="692"/>
      <c r="AF37" s="692"/>
      <c r="AG37" s="692"/>
      <c r="AH37" s="692"/>
      <c r="AI37" s="692"/>
      <c r="AJ37" s="692"/>
      <c r="AK37" s="692"/>
      <c r="AL37" s="667" t="s">
        <v>568</v>
      </c>
      <c r="AM37" s="668"/>
      <c r="AN37" s="668"/>
      <c r="AO37" s="693"/>
      <c r="AQ37" s="699" t="s">
        <v>293</v>
      </c>
      <c r="AR37" s="700"/>
      <c r="AS37" s="700"/>
      <c r="AT37" s="700"/>
      <c r="AU37" s="700"/>
      <c r="AV37" s="700"/>
      <c r="AW37" s="700"/>
      <c r="AX37" s="700"/>
      <c r="AY37" s="701"/>
      <c r="AZ37" s="664">
        <v>454987</v>
      </c>
      <c r="BA37" s="665"/>
      <c r="BB37" s="665"/>
      <c r="BC37" s="665"/>
      <c r="BD37" s="675"/>
      <c r="BE37" s="675"/>
      <c r="BF37" s="702"/>
      <c r="BG37" s="706" t="s">
        <v>294</v>
      </c>
      <c r="BH37" s="703"/>
      <c r="BI37" s="703"/>
      <c r="BJ37" s="703"/>
      <c r="BK37" s="703"/>
      <c r="BL37" s="703"/>
      <c r="BM37" s="703"/>
      <c r="BN37" s="703"/>
      <c r="BO37" s="703"/>
      <c r="BP37" s="703"/>
      <c r="BQ37" s="703"/>
      <c r="BR37" s="703"/>
      <c r="BS37" s="703"/>
      <c r="BT37" s="703"/>
      <c r="BU37" s="704"/>
      <c r="BV37" s="664">
        <v>61045</v>
      </c>
      <c r="BW37" s="665"/>
      <c r="BX37" s="665"/>
      <c r="BY37" s="665"/>
      <c r="BZ37" s="665"/>
      <c r="CA37" s="665"/>
      <c r="CB37" s="705"/>
      <c r="CD37" s="706" t="s">
        <v>604</v>
      </c>
      <c r="CE37" s="703"/>
      <c r="CF37" s="703"/>
      <c r="CG37" s="703"/>
      <c r="CH37" s="703"/>
      <c r="CI37" s="703"/>
      <c r="CJ37" s="703"/>
      <c r="CK37" s="703"/>
      <c r="CL37" s="703"/>
      <c r="CM37" s="703"/>
      <c r="CN37" s="703"/>
      <c r="CO37" s="703"/>
      <c r="CP37" s="703"/>
      <c r="CQ37" s="704"/>
      <c r="CR37" s="664">
        <v>1153949</v>
      </c>
      <c r="CS37" s="675"/>
      <c r="CT37" s="675"/>
      <c r="CU37" s="675"/>
      <c r="CV37" s="675"/>
      <c r="CW37" s="675"/>
      <c r="CX37" s="675"/>
      <c r="CY37" s="676"/>
      <c r="CZ37" s="667">
        <v>4.0999999999999996</v>
      </c>
      <c r="DA37" s="677"/>
      <c r="DB37" s="677"/>
      <c r="DC37" s="678"/>
      <c r="DD37" s="670">
        <v>1153949</v>
      </c>
      <c r="DE37" s="675"/>
      <c r="DF37" s="675"/>
      <c r="DG37" s="675"/>
      <c r="DH37" s="675"/>
      <c r="DI37" s="675"/>
      <c r="DJ37" s="675"/>
      <c r="DK37" s="676"/>
      <c r="DL37" s="670">
        <v>1071940</v>
      </c>
      <c r="DM37" s="675"/>
      <c r="DN37" s="675"/>
      <c r="DO37" s="675"/>
      <c r="DP37" s="675"/>
      <c r="DQ37" s="675"/>
      <c r="DR37" s="675"/>
      <c r="DS37" s="675"/>
      <c r="DT37" s="675"/>
      <c r="DU37" s="675"/>
      <c r="DV37" s="676"/>
      <c r="DW37" s="667">
        <v>7.1</v>
      </c>
      <c r="DX37" s="677"/>
      <c r="DY37" s="677"/>
      <c r="DZ37" s="677"/>
      <c r="EA37" s="677"/>
      <c r="EB37" s="677"/>
      <c r="EC37" s="698"/>
    </row>
    <row r="38" spans="2:133" ht="11.25" customHeight="1">
      <c r="B38" s="661" t="s">
        <v>295</v>
      </c>
      <c r="C38" s="662"/>
      <c r="D38" s="662"/>
      <c r="E38" s="662"/>
      <c r="F38" s="662"/>
      <c r="G38" s="662"/>
      <c r="H38" s="662"/>
      <c r="I38" s="662"/>
      <c r="J38" s="662"/>
      <c r="K38" s="662"/>
      <c r="L38" s="662"/>
      <c r="M38" s="662"/>
      <c r="N38" s="662"/>
      <c r="O38" s="662"/>
      <c r="P38" s="662"/>
      <c r="Q38" s="663"/>
      <c r="R38" s="664">
        <v>1373210</v>
      </c>
      <c r="S38" s="665"/>
      <c r="T38" s="665"/>
      <c r="U38" s="665"/>
      <c r="V38" s="665"/>
      <c r="W38" s="665"/>
      <c r="X38" s="665"/>
      <c r="Y38" s="666"/>
      <c r="Z38" s="691">
        <v>4.5</v>
      </c>
      <c r="AA38" s="691"/>
      <c r="AB38" s="691"/>
      <c r="AC38" s="691"/>
      <c r="AD38" s="692" t="s">
        <v>568</v>
      </c>
      <c r="AE38" s="692"/>
      <c r="AF38" s="692"/>
      <c r="AG38" s="692"/>
      <c r="AH38" s="692"/>
      <c r="AI38" s="692"/>
      <c r="AJ38" s="692"/>
      <c r="AK38" s="692"/>
      <c r="AL38" s="667" t="s">
        <v>568</v>
      </c>
      <c r="AM38" s="668"/>
      <c r="AN38" s="668"/>
      <c r="AO38" s="693"/>
      <c r="AQ38" s="699" t="s">
        <v>296</v>
      </c>
      <c r="AR38" s="700"/>
      <c r="AS38" s="700"/>
      <c r="AT38" s="700"/>
      <c r="AU38" s="700"/>
      <c r="AV38" s="700"/>
      <c r="AW38" s="700"/>
      <c r="AX38" s="700"/>
      <c r="AY38" s="701"/>
      <c r="AZ38" s="664">
        <v>49194</v>
      </c>
      <c r="BA38" s="665"/>
      <c r="BB38" s="665"/>
      <c r="BC38" s="665"/>
      <c r="BD38" s="675"/>
      <c r="BE38" s="675"/>
      <c r="BF38" s="702"/>
      <c r="BG38" s="706" t="s">
        <v>297</v>
      </c>
      <c r="BH38" s="703"/>
      <c r="BI38" s="703"/>
      <c r="BJ38" s="703"/>
      <c r="BK38" s="703"/>
      <c r="BL38" s="703"/>
      <c r="BM38" s="703"/>
      <c r="BN38" s="703"/>
      <c r="BO38" s="703"/>
      <c r="BP38" s="703"/>
      <c r="BQ38" s="703"/>
      <c r="BR38" s="703"/>
      <c r="BS38" s="703"/>
      <c r="BT38" s="703"/>
      <c r="BU38" s="704"/>
      <c r="BV38" s="664">
        <v>9059</v>
      </c>
      <c r="BW38" s="665"/>
      <c r="BX38" s="665"/>
      <c r="BY38" s="665"/>
      <c r="BZ38" s="665"/>
      <c r="CA38" s="665"/>
      <c r="CB38" s="705"/>
      <c r="CD38" s="706" t="s">
        <v>605</v>
      </c>
      <c r="CE38" s="703"/>
      <c r="CF38" s="703"/>
      <c r="CG38" s="703"/>
      <c r="CH38" s="703"/>
      <c r="CI38" s="703"/>
      <c r="CJ38" s="703"/>
      <c r="CK38" s="703"/>
      <c r="CL38" s="703"/>
      <c r="CM38" s="703"/>
      <c r="CN38" s="703"/>
      <c r="CO38" s="703"/>
      <c r="CP38" s="703"/>
      <c r="CQ38" s="704"/>
      <c r="CR38" s="664">
        <v>2549958</v>
      </c>
      <c r="CS38" s="665"/>
      <c r="CT38" s="665"/>
      <c r="CU38" s="665"/>
      <c r="CV38" s="665"/>
      <c r="CW38" s="665"/>
      <c r="CX38" s="665"/>
      <c r="CY38" s="666"/>
      <c r="CZ38" s="667">
        <v>9.1</v>
      </c>
      <c r="DA38" s="677"/>
      <c r="DB38" s="677"/>
      <c r="DC38" s="678"/>
      <c r="DD38" s="670">
        <v>2052787</v>
      </c>
      <c r="DE38" s="665"/>
      <c r="DF38" s="665"/>
      <c r="DG38" s="665"/>
      <c r="DH38" s="665"/>
      <c r="DI38" s="665"/>
      <c r="DJ38" s="665"/>
      <c r="DK38" s="666"/>
      <c r="DL38" s="670">
        <v>1878481</v>
      </c>
      <c r="DM38" s="665"/>
      <c r="DN38" s="665"/>
      <c r="DO38" s="665"/>
      <c r="DP38" s="665"/>
      <c r="DQ38" s="665"/>
      <c r="DR38" s="665"/>
      <c r="DS38" s="665"/>
      <c r="DT38" s="665"/>
      <c r="DU38" s="665"/>
      <c r="DV38" s="666"/>
      <c r="DW38" s="667">
        <v>12.4</v>
      </c>
      <c r="DX38" s="677"/>
      <c r="DY38" s="677"/>
      <c r="DZ38" s="677"/>
      <c r="EA38" s="677"/>
      <c r="EB38" s="677"/>
      <c r="EC38" s="698"/>
    </row>
    <row r="39" spans="2:133" ht="11.25" customHeight="1">
      <c r="B39" s="661" t="s">
        <v>298</v>
      </c>
      <c r="C39" s="662"/>
      <c r="D39" s="662"/>
      <c r="E39" s="662"/>
      <c r="F39" s="662"/>
      <c r="G39" s="662"/>
      <c r="H39" s="662"/>
      <c r="I39" s="662"/>
      <c r="J39" s="662"/>
      <c r="K39" s="662"/>
      <c r="L39" s="662"/>
      <c r="M39" s="662"/>
      <c r="N39" s="662"/>
      <c r="O39" s="662"/>
      <c r="P39" s="662"/>
      <c r="Q39" s="663"/>
      <c r="R39" s="664">
        <v>322759</v>
      </c>
      <c r="S39" s="665"/>
      <c r="T39" s="665"/>
      <c r="U39" s="665"/>
      <c r="V39" s="665"/>
      <c r="W39" s="665"/>
      <c r="X39" s="665"/>
      <c r="Y39" s="666"/>
      <c r="Z39" s="691">
        <v>1.1000000000000001</v>
      </c>
      <c r="AA39" s="691"/>
      <c r="AB39" s="691"/>
      <c r="AC39" s="691"/>
      <c r="AD39" s="692">
        <v>2589</v>
      </c>
      <c r="AE39" s="692"/>
      <c r="AF39" s="692"/>
      <c r="AG39" s="692"/>
      <c r="AH39" s="692"/>
      <c r="AI39" s="692"/>
      <c r="AJ39" s="692"/>
      <c r="AK39" s="692"/>
      <c r="AL39" s="667">
        <v>0</v>
      </c>
      <c r="AM39" s="668"/>
      <c r="AN39" s="668"/>
      <c r="AO39" s="693"/>
      <c r="AQ39" s="699" t="s">
        <v>606</v>
      </c>
      <c r="AR39" s="700"/>
      <c r="AS39" s="700"/>
      <c r="AT39" s="700"/>
      <c r="AU39" s="700"/>
      <c r="AV39" s="700"/>
      <c r="AW39" s="700"/>
      <c r="AX39" s="700"/>
      <c r="AY39" s="701"/>
      <c r="AZ39" s="664" t="s">
        <v>568</v>
      </c>
      <c r="BA39" s="665"/>
      <c r="BB39" s="665"/>
      <c r="BC39" s="665"/>
      <c r="BD39" s="675"/>
      <c r="BE39" s="675"/>
      <c r="BF39" s="702"/>
      <c r="BG39" s="706" t="s">
        <v>299</v>
      </c>
      <c r="BH39" s="703"/>
      <c r="BI39" s="703"/>
      <c r="BJ39" s="703"/>
      <c r="BK39" s="703"/>
      <c r="BL39" s="703"/>
      <c r="BM39" s="703"/>
      <c r="BN39" s="703"/>
      <c r="BO39" s="703"/>
      <c r="BP39" s="703"/>
      <c r="BQ39" s="703"/>
      <c r="BR39" s="703"/>
      <c r="BS39" s="703"/>
      <c r="BT39" s="703"/>
      <c r="BU39" s="704"/>
      <c r="BV39" s="664">
        <v>13861</v>
      </c>
      <c r="BW39" s="665"/>
      <c r="BX39" s="665"/>
      <c r="BY39" s="665"/>
      <c r="BZ39" s="665"/>
      <c r="CA39" s="665"/>
      <c r="CB39" s="705"/>
      <c r="CD39" s="706" t="s">
        <v>607</v>
      </c>
      <c r="CE39" s="703"/>
      <c r="CF39" s="703"/>
      <c r="CG39" s="703"/>
      <c r="CH39" s="703"/>
      <c r="CI39" s="703"/>
      <c r="CJ39" s="703"/>
      <c r="CK39" s="703"/>
      <c r="CL39" s="703"/>
      <c r="CM39" s="703"/>
      <c r="CN39" s="703"/>
      <c r="CO39" s="703"/>
      <c r="CP39" s="703"/>
      <c r="CQ39" s="704"/>
      <c r="CR39" s="664">
        <v>847754</v>
      </c>
      <c r="CS39" s="675"/>
      <c r="CT39" s="675"/>
      <c r="CU39" s="675"/>
      <c r="CV39" s="675"/>
      <c r="CW39" s="675"/>
      <c r="CX39" s="675"/>
      <c r="CY39" s="676"/>
      <c r="CZ39" s="667">
        <v>3</v>
      </c>
      <c r="DA39" s="677"/>
      <c r="DB39" s="677"/>
      <c r="DC39" s="678"/>
      <c r="DD39" s="670">
        <v>844985</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c r="B40" s="661" t="s">
        <v>300</v>
      </c>
      <c r="C40" s="662"/>
      <c r="D40" s="662"/>
      <c r="E40" s="662"/>
      <c r="F40" s="662"/>
      <c r="G40" s="662"/>
      <c r="H40" s="662"/>
      <c r="I40" s="662"/>
      <c r="J40" s="662"/>
      <c r="K40" s="662"/>
      <c r="L40" s="662"/>
      <c r="M40" s="662"/>
      <c r="N40" s="662"/>
      <c r="O40" s="662"/>
      <c r="P40" s="662"/>
      <c r="Q40" s="663"/>
      <c r="R40" s="664">
        <v>1371718</v>
      </c>
      <c r="S40" s="665"/>
      <c r="T40" s="665"/>
      <c r="U40" s="665"/>
      <c r="V40" s="665"/>
      <c r="W40" s="665"/>
      <c r="X40" s="665"/>
      <c r="Y40" s="666"/>
      <c r="Z40" s="691">
        <v>4.5</v>
      </c>
      <c r="AA40" s="691"/>
      <c r="AB40" s="691"/>
      <c r="AC40" s="691"/>
      <c r="AD40" s="692" t="s">
        <v>566</v>
      </c>
      <c r="AE40" s="692"/>
      <c r="AF40" s="692"/>
      <c r="AG40" s="692"/>
      <c r="AH40" s="692"/>
      <c r="AI40" s="692"/>
      <c r="AJ40" s="692"/>
      <c r="AK40" s="692"/>
      <c r="AL40" s="667" t="s">
        <v>566</v>
      </c>
      <c r="AM40" s="668"/>
      <c r="AN40" s="668"/>
      <c r="AO40" s="693"/>
      <c r="AQ40" s="699" t="s">
        <v>301</v>
      </c>
      <c r="AR40" s="700"/>
      <c r="AS40" s="700"/>
      <c r="AT40" s="700"/>
      <c r="AU40" s="700"/>
      <c r="AV40" s="700"/>
      <c r="AW40" s="700"/>
      <c r="AX40" s="700"/>
      <c r="AY40" s="701"/>
      <c r="AZ40" s="664" t="s">
        <v>128</v>
      </c>
      <c r="BA40" s="665"/>
      <c r="BB40" s="665"/>
      <c r="BC40" s="665"/>
      <c r="BD40" s="675"/>
      <c r="BE40" s="675"/>
      <c r="BF40" s="702"/>
      <c r="BG40" s="707" t="s">
        <v>608</v>
      </c>
      <c r="BH40" s="708"/>
      <c r="BI40" s="708"/>
      <c r="BJ40" s="708"/>
      <c r="BK40" s="708"/>
      <c r="BL40" s="363"/>
      <c r="BM40" s="703" t="s">
        <v>609</v>
      </c>
      <c r="BN40" s="703"/>
      <c r="BO40" s="703"/>
      <c r="BP40" s="703"/>
      <c r="BQ40" s="703"/>
      <c r="BR40" s="703"/>
      <c r="BS40" s="703"/>
      <c r="BT40" s="703"/>
      <c r="BU40" s="704"/>
      <c r="BV40" s="664">
        <v>102</v>
      </c>
      <c r="BW40" s="665"/>
      <c r="BX40" s="665"/>
      <c r="BY40" s="665"/>
      <c r="BZ40" s="665"/>
      <c r="CA40" s="665"/>
      <c r="CB40" s="705"/>
      <c r="CD40" s="706" t="s">
        <v>610</v>
      </c>
      <c r="CE40" s="703"/>
      <c r="CF40" s="703"/>
      <c r="CG40" s="703"/>
      <c r="CH40" s="703"/>
      <c r="CI40" s="703"/>
      <c r="CJ40" s="703"/>
      <c r="CK40" s="703"/>
      <c r="CL40" s="703"/>
      <c r="CM40" s="703"/>
      <c r="CN40" s="703"/>
      <c r="CO40" s="703"/>
      <c r="CP40" s="703"/>
      <c r="CQ40" s="704"/>
      <c r="CR40" s="664">
        <v>203489</v>
      </c>
      <c r="CS40" s="665"/>
      <c r="CT40" s="665"/>
      <c r="CU40" s="665"/>
      <c r="CV40" s="665"/>
      <c r="CW40" s="665"/>
      <c r="CX40" s="665"/>
      <c r="CY40" s="666"/>
      <c r="CZ40" s="667">
        <v>0.7</v>
      </c>
      <c r="DA40" s="677"/>
      <c r="DB40" s="677"/>
      <c r="DC40" s="678"/>
      <c r="DD40" s="670">
        <v>29789</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c r="B41" s="661" t="s">
        <v>302</v>
      </c>
      <c r="C41" s="662"/>
      <c r="D41" s="662"/>
      <c r="E41" s="662"/>
      <c r="F41" s="662"/>
      <c r="G41" s="662"/>
      <c r="H41" s="662"/>
      <c r="I41" s="662"/>
      <c r="J41" s="662"/>
      <c r="K41" s="662"/>
      <c r="L41" s="662"/>
      <c r="M41" s="662"/>
      <c r="N41" s="662"/>
      <c r="O41" s="662"/>
      <c r="P41" s="662"/>
      <c r="Q41" s="663"/>
      <c r="R41" s="664" t="s">
        <v>568</v>
      </c>
      <c r="S41" s="665"/>
      <c r="T41" s="665"/>
      <c r="U41" s="665"/>
      <c r="V41" s="665"/>
      <c r="W41" s="665"/>
      <c r="X41" s="665"/>
      <c r="Y41" s="666"/>
      <c r="Z41" s="691" t="s">
        <v>568</v>
      </c>
      <c r="AA41" s="691"/>
      <c r="AB41" s="691"/>
      <c r="AC41" s="691"/>
      <c r="AD41" s="692" t="s">
        <v>128</v>
      </c>
      <c r="AE41" s="692"/>
      <c r="AF41" s="692"/>
      <c r="AG41" s="692"/>
      <c r="AH41" s="692"/>
      <c r="AI41" s="692"/>
      <c r="AJ41" s="692"/>
      <c r="AK41" s="692"/>
      <c r="AL41" s="667" t="s">
        <v>568</v>
      </c>
      <c r="AM41" s="668"/>
      <c r="AN41" s="668"/>
      <c r="AO41" s="693"/>
      <c r="AQ41" s="699" t="s">
        <v>611</v>
      </c>
      <c r="AR41" s="700"/>
      <c r="AS41" s="700"/>
      <c r="AT41" s="700"/>
      <c r="AU41" s="700"/>
      <c r="AV41" s="700"/>
      <c r="AW41" s="700"/>
      <c r="AX41" s="700"/>
      <c r="AY41" s="701"/>
      <c r="AZ41" s="664">
        <v>633613</v>
      </c>
      <c r="BA41" s="665"/>
      <c r="BB41" s="665"/>
      <c r="BC41" s="665"/>
      <c r="BD41" s="675"/>
      <c r="BE41" s="675"/>
      <c r="BF41" s="702"/>
      <c r="BG41" s="707"/>
      <c r="BH41" s="708"/>
      <c r="BI41" s="708"/>
      <c r="BJ41" s="708"/>
      <c r="BK41" s="708"/>
      <c r="BL41" s="363"/>
      <c r="BM41" s="703" t="s">
        <v>612</v>
      </c>
      <c r="BN41" s="703"/>
      <c r="BO41" s="703"/>
      <c r="BP41" s="703"/>
      <c r="BQ41" s="703"/>
      <c r="BR41" s="703"/>
      <c r="BS41" s="703"/>
      <c r="BT41" s="703"/>
      <c r="BU41" s="704"/>
      <c r="BV41" s="664" t="s">
        <v>568</v>
      </c>
      <c r="BW41" s="665"/>
      <c r="BX41" s="665"/>
      <c r="BY41" s="665"/>
      <c r="BZ41" s="665"/>
      <c r="CA41" s="665"/>
      <c r="CB41" s="705"/>
      <c r="CD41" s="706" t="s">
        <v>303</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568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304</v>
      </c>
      <c r="C42" s="662"/>
      <c r="D42" s="662"/>
      <c r="E42" s="662"/>
      <c r="F42" s="662"/>
      <c r="G42" s="662"/>
      <c r="H42" s="662"/>
      <c r="I42" s="662"/>
      <c r="J42" s="662"/>
      <c r="K42" s="662"/>
      <c r="L42" s="662"/>
      <c r="M42" s="662"/>
      <c r="N42" s="662"/>
      <c r="O42" s="662"/>
      <c r="P42" s="662"/>
      <c r="Q42" s="663"/>
      <c r="R42" s="664" t="s">
        <v>566</v>
      </c>
      <c r="S42" s="665"/>
      <c r="T42" s="665"/>
      <c r="U42" s="665"/>
      <c r="V42" s="665"/>
      <c r="W42" s="665"/>
      <c r="X42" s="665"/>
      <c r="Y42" s="666"/>
      <c r="Z42" s="691" t="s">
        <v>566</v>
      </c>
      <c r="AA42" s="691"/>
      <c r="AB42" s="691"/>
      <c r="AC42" s="691"/>
      <c r="AD42" s="692" t="s">
        <v>128</v>
      </c>
      <c r="AE42" s="692"/>
      <c r="AF42" s="692"/>
      <c r="AG42" s="692"/>
      <c r="AH42" s="692"/>
      <c r="AI42" s="692"/>
      <c r="AJ42" s="692"/>
      <c r="AK42" s="692"/>
      <c r="AL42" s="667" t="s">
        <v>592</v>
      </c>
      <c r="AM42" s="668"/>
      <c r="AN42" s="668"/>
      <c r="AO42" s="693"/>
      <c r="AQ42" s="711" t="s">
        <v>613</v>
      </c>
      <c r="AR42" s="712"/>
      <c r="AS42" s="712"/>
      <c r="AT42" s="712"/>
      <c r="AU42" s="712"/>
      <c r="AV42" s="712"/>
      <c r="AW42" s="712"/>
      <c r="AX42" s="712"/>
      <c r="AY42" s="713"/>
      <c r="AZ42" s="644">
        <v>1916345</v>
      </c>
      <c r="BA42" s="679"/>
      <c r="BB42" s="679"/>
      <c r="BC42" s="679"/>
      <c r="BD42" s="645"/>
      <c r="BE42" s="645"/>
      <c r="BF42" s="694"/>
      <c r="BG42" s="709"/>
      <c r="BH42" s="710"/>
      <c r="BI42" s="710"/>
      <c r="BJ42" s="710"/>
      <c r="BK42" s="710"/>
      <c r="BL42" s="364"/>
      <c r="BM42" s="695" t="s">
        <v>305</v>
      </c>
      <c r="BN42" s="695"/>
      <c r="BO42" s="695"/>
      <c r="BP42" s="695"/>
      <c r="BQ42" s="695"/>
      <c r="BR42" s="695"/>
      <c r="BS42" s="695"/>
      <c r="BT42" s="695"/>
      <c r="BU42" s="696"/>
      <c r="BV42" s="644">
        <v>347</v>
      </c>
      <c r="BW42" s="679"/>
      <c r="BX42" s="679"/>
      <c r="BY42" s="679"/>
      <c r="BZ42" s="679"/>
      <c r="CA42" s="679"/>
      <c r="CB42" s="697"/>
      <c r="CD42" s="661" t="s">
        <v>306</v>
      </c>
      <c r="CE42" s="662"/>
      <c r="CF42" s="662"/>
      <c r="CG42" s="662"/>
      <c r="CH42" s="662"/>
      <c r="CI42" s="662"/>
      <c r="CJ42" s="662"/>
      <c r="CK42" s="662"/>
      <c r="CL42" s="662"/>
      <c r="CM42" s="662"/>
      <c r="CN42" s="662"/>
      <c r="CO42" s="662"/>
      <c r="CP42" s="662"/>
      <c r="CQ42" s="663"/>
      <c r="CR42" s="664">
        <v>1355587</v>
      </c>
      <c r="CS42" s="675"/>
      <c r="CT42" s="675"/>
      <c r="CU42" s="675"/>
      <c r="CV42" s="675"/>
      <c r="CW42" s="675"/>
      <c r="CX42" s="675"/>
      <c r="CY42" s="676"/>
      <c r="CZ42" s="667">
        <v>4.8</v>
      </c>
      <c r="DA42" s="677"/>
      <c r="DB42" s="677"/>
      <c r="DC42" s="678"/>
      <c r="DD42" s="670">
        <v>562891</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307</v>
      </c>
      <c r="C43" s="662"/>
      <c r="D43" s="662"/>
      <c r="E43" s="662"/>
      <c r="F43" s="662"/>
      <c r="G43" s="662"/>
      <c r="H43" s="662"/>
      <c r="I43" s="662"/>
      <c r="J43" s="662"/>
      <c r="K43" s="662"/>
      <c r="L43" s="662"/>
      <c r="M43" s="662"/>
      <c r="N43" s="662"/>
      <c r="O43" s="662"/>
      <c r="P43" s="662"/>
      <c r="Q43" s="663"/>
      <c r="R43" s="664">
        <v>805840</v>
      </c>
      <c r="S43" s="665"/>
      <c r="T43" s="665"/>
      <c r="U43" s="665"/>
      <c r="V43" s="665"/>
      <c r="W43" s="665"/>
      <c r="X43" s="665"/>
      <c r="Y43" s="666"/>
      <c r="Z43" s="691">
        <v>2.6</v>
      </c>
      <c r="AA43" s="691"/>
      <c r="AB43" s="691"/>
      <c r="AC43" s="691"/>
      <c r="AD43" s="692" t="s">
        <v>128</v>
      </c>
      <c r="AE43" s="692"/>
      <c r="AF43" s="692"/>
      <c r="AG43" s="692"/>
      <c r="AH43" s="692"/>
      <c r="AI43" s="692"/>
      <c r="AJ43" s="692"/>
      <c r="AK43" s="692"/>
      <c r="AL43" s="667" t="s">
        <v>568</v>
      </c>
      <c r="AM43" s="668"/>
      <c r="AN43" s="668"/>
      <c r="AO43" s="693"/>
      <c r="BV43" s="219"/>
      <c r="BW43" s="219"/>
      <c r="BX43" s="219"/>
      <c r="BY43" s="219"/>
      <c r="BZ43" s="219"/>
      <c r="CA43" s="219"/>
      <c r="CB43" s="219"/>
      <c r="CD43" s="661" t="s">
        <v>614</v>
      </c>
      <c r="CE43" s="662"/>
      <c r="CF43" s="662"/>
      <c r="CG43" s="662"/>
      <c r="CH43" s="662"/>
      <c r="CI43" s="662"/>
      <c r="CJ43" s="662"/>
      <c r="CK43" s="662"/>
      <c r="CL43" s="662"/>
      <c r="CM43" s="662"/>
      <c r="CN43" s="662"/>
      <c r="CO43" s="662"/>
      <c r="CP43" s="662"/>
      <c r="CQ43" s="663"/>
      <c r="CR43" s="664">
        <v>34967</v>
      </c>
      <c r="CS43" s="675"/>
      <c r="CT43" s="675"/>
      <c r="CU43" s="675"/>
      <c r="CV43" s="675"/>
      <c r="CW43" s="675"/>
      <c r="CX43" s="675"/>
      <c r="CY43" s="676"/>
      <c r="CZ43" s="667">
        <v>0.1</v>
      </c>
      <c r="DA43" s="677"/>
      <c r="DB43" s="677"/>
      <c r="DC43" s="678"/>
      <c r="DD43" s="670">
        <v>34552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308</v>
      </c>
      <c r="C44" s="642"/>
      <c r="D44" s="642"/>
      <c r="E44" s="642"/>
      <c r="F44" s="642"/>
      <c r="G44" s="642"/>
      <c r="H44" s="642"/>
      <c r="I44" s="642"/>
      <c r="J44" s="642"/>
      <c r="K44" s="642"/>
      <c r="L44" s="642"/>
      <c r="M44" s="642"/>
      <c r="N44" s="642"/>
      <c r="O44" s="642"/>
      <c r="P44" s="642"/>
      <c r="Q44" s="643"/>
      <c r="R44" s="644">
        <v>30651443</v>
      </c>
      <c r="S44" s="679"/>
      <c r="T44" s="679"/>
      <c r="U44" s="679"/>
      <c r="V44" s="679"/>
      <c r="W44" s="679"/>
      <c r="X44" s="679"/>
      <c r="Y44" s="680"/>
      <c r="Z44" s="681">
        <v>100</v>
      </c>
      <c r="AA44" s="681"/>
      <c r="AB44" s="681"/>
      <c r="AC44" s="681"/>
      <c r="AD44" s="682">
        <v>14398063</v>
      </c>
      <c r="AE44" s="682"/>
      <c r="AF44" s="682"/>
      <c r="AG44" s="682"/>
      <c r="AH44" s="682"/>
      <c r="AI44" s="682"/>
      <c r="AJ44" s="682"/>
      <c r="AK44" s="682"/>
      <c r="AL44" s="647">
        <v>100</v>
      </c>
      <c r="AM44" s="683"/>
      <c r="AN44" s="683"/>
      <c r="AO44" s="684"/>
      <c r="CD44" s="685" t="s">
        <v>272</v>
      </c>
      <c r="CE44" s="686"/>
      <c r="CF44" s="661" t="s">
        <v>309</v>
      </c>
      <c r="CG44" s="662"/>
      <c r="CH44" s="662"/>
      <c r="CI44" s="662"/>
      <c r="CJ44" s="662"/>
      <c r="CK44" s="662"/>
      <c r="CL44" s="662"/>
      <c r="CM44" s="662"/>
      <c r="CN44" s="662"/>
      <c r="CO44" s="662"/>
      <c r="CP44" s="662"/>
      <c r="CQ44" s="663"/>
      <c r="CR44" s="664">
        <v>1329775</v>
      </c>
      <c r="CS44" s="665"/>
      <c r="CT44" s="665"/>
      <c r="CU44" s="665"/>
      <c r="CV44" s="665"/>
      <c r="CW44" s="665"/>
      <c r="CX44" s="665"/>
      <c r="CY44" s="666"/>
      <c r="CZ44" s="667">
        <v>4.7</v>
      </c>
      <c r="DA44" s="668"/>
      <c r="DB44" s="668"/>
      <c r="DC44" s="669"/>
      <c r="DD44" s="670">
        <v>552931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310</v>
      </c>
      <c r="CG45" s="662"/>
      <c r="CH45" s="662"/>
      <c r="CI45" s="662"/>
      <c r="CJ45" s="662"/>
      <c r="CK45" s="662"/>
      <c r="CL45" s="662"/>
      <c r="CM45" s="662"/>
      <c r="CN45" s="662"/>
      <c r="CO45" s="662"/>
      <c r="CP45" s="662"/>
      <c r="CQ45" s="663"/>
      <c r="CR45" s="664">
        <v>322075</v>
      </c>
      <c r="CS45" s="675"/>
      <c r="CT45" s="675"/>
      <c r="CU45" s="675"/>
      <c r="CV45" s="675"/>
      <c r="CW45" s="675"/>
      <c r="CX45" s="675"/>
      <c r="CY45" s="676"/>
      <c r="CZ45" s="667">
        <v>1.1000000000000001</v>
      </c>
      <c r="DA45" s="677"/>
      <c r="DB45" s="677"/>
      <c r="DC45" s="678"/>
      <c r="DD45" s="670">
        <v>42905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311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312</v>
      </c>
      <c r="CG46" s="662"/>
      <c r="CH46" s="662"/>
      <c r="CI46" s="662"/>
      <c r="CJ46" s="662"/>
      <c r="CK46" s="662"/>
      <c r="CL46" s="662"/>
      <c r="CM46" s="662"/>
      <c r="CN46" s="662"/>
      <c r="CO46" s="662"/>
      <c r="CP46" s="662"/>
      <c r="CQ46" s="663"/>
      <c r="CR46" s="664">
        <v>1007700</v>
      </c>
      <c r="CS46" s="665"/>
      <c r="CT46" s="665"/>
      <c r="CU46" s="665"/>
      <c r="CV46" s="665"/>
      <c r="CW46" s="665"/>
      <c r="CX46" s="665"/>
      <c r="CY46" s="666"/>
      <c r="CZ46" s="667">
        <v>3.6</v>
      </c>
      <c r="DA46" s="668"/>
      <c r="DB46" s="668"/>
      <c r="DC46" s="669"/>
      <c r="DD46" s="670">
        <v>510026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313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314</v>
      </c>
      <c r="CG47" s="662"/>
      <c r="CH47" s="662"/>
      <c r="CI47" s="662"/>
      <c r="CJ47" s="662"/>
      <c r="CK47" s="662"/>
      <c r="CL47" s="662"/>
      <c r="CM47" s="662"/>
      <c r="CN47" s="662"/>
      <c r="CO47" s="662"/>
      <c r="CP47" s="662"/>
      <c r="CQ47" s="663"/>
      <c r="CR47" s="664">
        <v>25812</v>
      </c>
      <c r="CS47" s="675"/>
      <c r="CT47" s="675"/>
      <c r="CU47" s="675"/>
      <c r="CV47" s="675"/>
      <c r="CW47" s="675"/>
      <c r="CX47" s="675"/>
      <c r="CY47" s="676"/>
      <c r="CZ47" s="667">
        <v>0.1</v>
      </c>
      <c r="DA47" s="677"/>
      <c r="DB47" s="677"/>
      <c r="DC47" s="678"/>
      <c r="DD47" s="670">
        <v>9960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315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316</v>
      </c>
      <c r="CG48" s="662"/>
      <c r="CH48" s="662"/>
      <c r="CI48" s="662"/>
      <c r="CJ48" s="662"/>
      <c r="CK48" s="662"/>
      <c r="CL48" s="662"/>
      <c r="CM48" s="662"/>
      <c r="CN48" s="662"/>
      <c r="CO48" s="662"/>
      <c r="CP48" s="662"/>
      <c r="CQ48" s="663"/>
      <c r="CR48" s="664" t="s">
        <v>568</v>
      </c>
      <c r="CS48" s="665"/>
      <c r="CT48" s="665"/>
      <c r="CU48" s="665"/>
      <c r="CV48" s="665"/>
      <c r="CW48" s="665"/>
      <c r="CX48" s="665"/>
      <c r="CY48" s="666"/>
      <c r="CZ48" s="667" t="s">
        <v>128</v>
      </c>
      <c r="DA48" s="668"/>
      <c r="DB48" s="668"/>
      <c r="DC48" s="669"/>
      <c r="DD48" s="670" t="s">
        <v>568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317</v>
      </c>
      <c r="CE49" s="642"/>
      <c r="CF49" s="642"/>
      <c r="CG49" s="642"/>
      <c r="CH49" s="642"/>
      <c r="CI49" s="642"/>
      <c r="CJ49" s="642"/>
      <c r="CK49" s="642"/>
      <c r="CL49" s="642"/>
      <c r="CM49" s="642"/>
      <c r="CN49" s="642"/>
      <c r="CO49" s="642"/>
      <c r="CP49" s="642"/>
      <c r="CQ49" s="643"/>
      <c r="CR49" s="644">
        <v>28169896</v>
      </c>
      <c r="CS49" s="645"/>
      <c r="CT49" s="645"/>
      <c r="CU49" s="645"/>
      <c r="CV49" s="645"/>
      <c r="CW49" s="645"/>
      <c r="CX49" s="645"/>
      <c r="CY49" s="646"/>
      <c r="CZ49" s="647">
        <v>100</v>
      </c>
      <c r="DA49" s="648"/>
      <c r="DB49" s="648"/>
      <c r="DC49" s="649"/>
      <c r="DD49" s="650">
        <v>16726909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Kme+PclLRzXQITxr5WSWwmv+UtuoYwF55lBeiOv98a7ftzCh/PQ0FX0WfYGa0l9Ul5bTpntmRZ5BQqSJ8iZdw==" saltValue="pse2SgTGpo5+2GrdS4KmG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318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319</v>
      </c>
      <c r="DK2" s="787"/>
      <c r="DL2" s="787"/>
      <c r="DM2" s="787"/>
      <c r="DN2" s="787"/>
      <c r="DO2" s="788"/>
      <c r="DP2" s="224"/>
      <c r="DQ2" s="786" t="s">
        <v>320</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321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322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323</v>
      </c>
      <c r="B5" s="792"/>
      <c r="C5" s="792"/>
      <c r="D5" s="792"/>
      <c r="E5" s="792"/>
      <c r="F5" s="792"/>
      <c r="G5" s="792"/>
      <c r="H5" s="792"/>
      <c r="I5" s="792"/>
      <c r="J5" s="792"/>
      <c r="K5" s="792"/>
      <c r="L5" s="792"/>
      <c r="M5" s="792"/>
      <c r="N5" s="792"/>
      <c r="O5" s="792"/>
      <c r="P5" s="793"/>
      <c r="Q5" s="797" t="s">
        <v>324</v>
      </c>
      <c r="R5" s="798"/>
      <c r="S5" s="798"/>
      <c r="T5" s="798"/>
      <c r="U5" s="799"/>
      <c r="V5" s="797" t="s">
        <v>325</v>
      </c>
      <c r="W5" s="798"/>
      <c r="X5" s="798"/>
      <c r="Y5" s="798"/>
      <c r="Z5" s="799"/>
      <c r="AA5" s="797" t="s">
        <v>326</v>
      </c>
      <c r="AB5" s="798"/>
      <c r="AC5" s="798"/>
      <c r="AD5" s="798"/>
      <c r="AE5" s="798"/>
      <c r="AF5" s="803" t="s">
        <v>327</v>
      </c>
      <c r="AG5" s="798"/>
      <c r="AH5" s="798"/>
      <c r="AI5" s="798"/>
      <c r="AJ5" s="804"/>
      <c r="AK5" s="798" t="s">
        <v>328</v>
      </c>
      <c r="AL5" s="798"/>
      <c r="AM5" s="798"/>
      <c r="AN5" s="798"/>
      <c r="AO5" s="799"/>
      <c r="AP5" s="797" t="s">
        <v>329</v>
      </c>
      <c r="AQ5" s="798"/>
      <c r="AR5" s="798"/>
      <c r="AS5" s="798"/>
      <c r="AT5" s="799"/>
      <c r="AU5" s="797" t="s">
        <v>330</v>
      </c>
      <c r="AV5" s="798"/>
      <c r="AW5" s="798"/>
      <c r="AX5" s="798"/>
      <c r="AY5" s="804"/>
      <c r="AZ5" s="228"/>
      <c r="BA5" s="228"/>
      <c r="BB5" s="228"/>
      <c r="BC5" s="228"/>
      <c r="BD5" s="228"/>
      <c r="BE5" s="229"/>
      <c r="BF5" s="229"/>
      <c r="BG5" s="229"/>
      <c r="BH5" s="229"/>
      <c r="BI5" s="229"/>
      <c r="BJ5" s="229"/>
      <c r="BK5" s="229"/>
      <c r="BL5" s="229"/>
      <c r="BM5" s="229"/>
      <c r="BN5" s="229"/>
      <c r="BO5" s="229"/>
      <c r="BP5" s="229"/>
      <c r="BQ5" s="791" t="s">
        <v>331</v>
      </c>
      <c r="BR5" s="792"/>
      <c r="BS5" s="792"/>
      <c r="BT5" s="792"/>
      <c r="BU5" s="792"/>
      <c r="BV5" s="792"/>
      <c r="BW5" s="792"/>
      <c r="BX5" s="792"/>
      <c r="BY5" s="792"/>
      <c r="BZ5" s="792"/>
      <c r="CA5" s="792"/>
      <c r="CB5" s="792"/>
      <c r="CC5" s="792"/>
      <c r="CD5" s="792"/>
      <c r="CE5" s="792"/>
      <c r="CF5" s="792"/>
      <c r="CG5" s="793"/>
      <c r="CH5" s="797" t="s">
        <v>332</v>
      </c>
      <c r="CI5" s="798"/>
      <c r="CJ5" s="798"/>
      <c r="CK5" s="798"/>
      <c r="CL5" s="799"/>
      <c r="CM5" s="797" t="s">
        <v>333</v>
      </c>
      <c r="CN5" s="798"/>
      <c r="CO5" s="798"/>
      <c r="CP5" s="798"/>
      <c r="CQ5" s="799"/>
      <c r="CR5" s="797" t="s">
        <v>334</v>
      </c>
      <c r="CS5" s="798"/>
      <c r="CT5" s="798"/>
      <c r="CU5" s="798"/>
      <c r="CV5" s="799"/>
      <c r="CW5" s="797" t="s">
        <v>335</v>
      </c>
      <c r="CX5" s="798"/>
      <c r="CY5" s="798"/>
      <c r="CZ5" s="798"/>
      <c r="DA5" s="799"/>
      <c r="DB5" s="797" t="s">
        <v>336</v>
      </c>
      <c r="DC5" s="798"/>
      <c r="DD5" s="798"/>
      <c r="DE5" s="798"/>
      <c r="DF5" s="799"/>
      <c r="DG5" s="827" t="s">
        <v>337</v>
      </c>
      <c r="DH5" s="828"/>
      <c r="DI5" s="828"/>
      <c r="DJ5" s="828"/>
      <c r="DK5" s="829"/>
      <c r="DL5" s="827" t="s">
        <v>338</v>
      </c>
      <c r="DM5" s="828"/>
      <c r="DN5" s="828"/>
      <c r="DO5" s="828"/>
      <c r="DP5" s="829"/>
      <c r="DQ5" s="797" t="s">
        <v>339</v>
      </c>
      <c r="DR5" s="798"/>
      <c r="DS5" s="798"/>
      <c r="DT5" s="798"/>
      <c r="DU5" s="799"/>
      <c r="DV5" s="797" t="s">
        <v>330</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340</v>
      </c>
      <c r="C7" s="814"/>
      <c r="D7" s="814"/>
      <c r="E7" s="814"/>
      <c r="F7" s="814"/>
      <c r="G7" s="814"/>
      <c r="H7" s="814"/>
      <c r="I7" s="814"/>
      <c r="J7" s="814"/>
      <c r="K7" s="814"/>
      <c r="L7" s="814"/>
      <c r="M7" s="814"/>
      <c r="N7" s="814"/>
      <c r="O7" s="814"/>
      <c r="P7" s="815"/>
      <c r="Q7" s="816">
        <v>30646</v>
      </c>
      <c r="R7" s="817"/>
      <c r="S7" s="817"/>
      <c r="T7" s="817"/>
      <c r="U7" s="817"/>
      <c r="V7" s="817">
        <v>28167</v>
      </c>
      <c r="W7" s="817"/>
      <c r="X7" s="817"/>
      <c r="Y7" s="817"/>
      <c r="Z7" s="817"/>
      <c r="AA7" s="817">
        <v>2479</v>
      </c>
      <c r="AB7" s="817"/>
      <c r="AC7" s="817"/>
      <c r="AD7" s="817"/>
      <c r="AE7" s="818"/>
      <c r="AF7" s="819">
        <v>2134</v>
      </c>
      <c r="AG7" s="820"/>
      <c r="AH7" s="820"/>
      <c r="AI7" s="820"/>
      <c r="AJ7" s="821"/>
      <c r="AK7" s="822">
        <v>56</v>
      </c>
      <c r="AL7" s="823"/>
      <c r="AM7" s="823"/>
      <c r="AN7" s="823"/>
      <c r="AO7" s="823"/>
      <c r="AP7" s="823">
        <v>20694</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532</v>
      </c>
      <c r="BT7" s="811"/>
      <c r="BU7" s="811"/>
      <c r="BV7" s="811"/>
      <c r="BW7" s="811"/>
      <c r="BX7" s="811"/>
      <c r="BY7" s="811"/>
      <c r="BZ7" s="811"/>
      <c r="CA7" s="811"/>
      <c r="CB7" s="811"/>
      <c r="CC7" s="811"/>
      <c r="CD7" s="811"/>
      <c r="CE7" s="811"/>
      <c r="CF7" s="811"/>
      <c r="CG7" s="826"/>
      <c r="CH7" s="807">
        <v>7</v>
      </c>
      <c r="CI7" s="808"/>
      <c r="CJ7" s="808"/>
      <c r="CK7" s="808"/>
      <c r="CL7" s="809"/>
      <c r="CM7" s="807">
        <v>177</v>
      </c>
      <c r="CN7" s="808"/>
      <c r="CO7" s="808"/>
      <c r="CP7" s="808"/>
      <c r="CQ7" s="809"/>
      <c r="CR7" s="807">
        <v>100</v>
      </c>
      <c r="CS7" s="808"/>
      <c r="CT7" s="808"/>
      <c r="CU7" s="808"/>
      <c r="CV7" s="809"/>
      <c r="CW7" s="807">
        <v>20</v>
      </c>
      <c r="CX7" s="808"/>
      <c r="CY7" s="808"/>
      <c r="CZ7" s="808"/>
      <c r="DA7" s="809"/>
      <c r="DB7" s="807" t="s">
        <v>531</v>
      </c>
      <c r="DC7" s="808"/>
      <c r="DD7" s="808"/>
      <c r="DE7" s="808"/>
      <c r="DF7" s="809"/>
      <c r="DG7" s="807" t="s">
        <v>531</v>
      </c>
      <c r="DH7" s="808"/>
      <c r="DI7" s="808"/>
      <c r="DJ7" s="808"/>
      <c r="DK7" s="809"/>
      <c r="DL7" s="807" t="s">
        <v>531</v>
      </c>
      <c r="DM7" s="808"/>
      <c r="DN7" s="808"/>
      <c r="DO7" s="808"/>
      <c r="DP7" s="809"/>
      <c r="DQ7" s="807" t="s">
        <v>531</v>
      </c>
      <c r="DR7" s="808"/>
      <c r="DS7" s="808"/>
      <c r="DT7" s="808"/>
      <c r="DU7" s="809"/>
      <c r="DV7" s="810"/>
      <c r="DW7" s="811"/>
      <c r="DX7" s="811"/>
      <c r="DY7" s="811"/>
      <c r="DZ7" s="812"/>
      <c r="EA7" s="230"/>
    </row>
    <row r="8" spans="1:131" s="231" customFormat="1" ht="26.25" customHeight="1">
      <c r="A8" s="234">
        <v>2</v>
      </c>
      <c r="B8" s="844" t="s">
        <v>341</v>
      </c>
      <c r="C8" s="845"/>
      <c r="D8" s="845"/>
      <c r="E8" s="845"/>
      <c r="F8" s="845"/>
      <c r="G8" s="845"/>
      <c r="H8" s="845"/>
      <c r="I8" s="845"/>
      <c r="J8" s="845"/>
      <c r="K8" s="845"/>
      <c r="L8" s="845"/>
      <c r="M8" s="845"/>
      <c r="N8" s="845"/>
      <c r="O8" s="845"/>
      <c r="P8" s="846"/>
      <c r="Q8" s="847">
        <v>6</v>
      </c>
      <c r="R8" s="848"/>
      <c r="S8" s="848"/>
      <c r="T8" s="848"/>
      <c r="U8" s="848"/>
      <c r="V8" s="848">
        <v>3</v>
      </c>
      <c r="W8" s="848"/>
      <c r="X8" s="848"/>
      <c r="Y8" s="848"/>
      <c r="Z8" s="848"/>
      <c r="AA8" s="848">
        <v>3</v>
      </c>
      <c r="AB8" s="848"/>
      <c r="AC8" s="848"/>
      <c r="AD8" s="848"/>
      <c r="AE8" s="849"/>
      <c r="AF8" s="850">
        <v>3</v>
      </c>
      <c r="AG8" s="851"/>
      <c r="AH8" s="851"/>
      <c r="AI8" s="851"/>
      <c r="AJ8" s="852"/>
      <c r="AK8" s="833">
        <v>0</v>
      </c>
      <c r="AL8" s="834"/>
      <c r="AM8" s="834"/>
      <c r="AN8" s="834"/>
      <c r="AO8" s="834"/>
      <c r="AP8" s="834" t="s">
        <v>531</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533</v>
      </c>
      <c r="BT8" s="838"/>
      <c r="BU8" s="838"/>
      <c r="BV8" s="838"/>
      <c r="BW8" s="838"/>
      <c r="BX8" s="838"/>
      <c r="BY8" s="838"/>
      <c r="BZ8" s="838"/>
      <c r="CA8" s="838"/>
      <c r="CB8" s="838"/>
      <c r="CC8" s="838"/>
      <c r="CD8" s="838"/>
      <c r="CE8" s="838"/>
      <c r="CF8" s="838"/>
      <c r="CG8" s="839"/>
      <c r="CH8" s="840">
        <v>0</v>
      </c>
      <c r="CI8" s="841"/>
      <c r="CJ8" s="841"/>
      <c r="CK8" s="841"/>
      <c r="CL8" s="842"/>
      <c r="CM8" s="840">
        <v>11</v>
      </c>
      <c r="CN8" s="841"/>
      <c r="CO8" s="841"/>
      <c r="CP8" s="841"/>
      <c r="CQ8" s="842"/>
      <c r="CR8" s="840">
        <v>10</v>
      </c>
      <c r="CS8" s="841"/>
      <c r="CT8" s="841"/>
      <c r="CU8" s="841"/>
      <c r="CV8" s="842"/>
      <c r="CW8" s="840">
        <v>4</v>
      </c>
      <c r="CX8" s="841"/>
      <c r="CY8" s="841"/>
      <c r="CZ8" s="841"/>
      <c r="DA8" s="842"/>
      <c r="DB8" s="840" t="s">
        <v>531</v>
      </c>
      <c r="DC8" s="841"/>
      <c r="DD8" s="841"/>
      <c r="DE8" s="841"/>
      <c r="DF8" s="842"/>
      <c r="DG8" s="840" t="s">
        <v>531</v>
      </c>
      <c r="DH8" s="841"/>
      <c r="DI8" s="841"/>
      <c r="DJ8" s="841"/>
      <c r="DK8" s="842"/>
      <c r="DL8" s="840" t="s">
        <v>531</v>
      </c>
      <c r="DM8" s="841"/>
      <c r="DN8" s="841"/>
      <c r="DO8" s="841"/>
      <c r="DP8" s="842"/>
      <c r="DQ8" s="840" t="s">
        <v>531</v>
      </c>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534</v>
      </c>
      <c r="BT9" s="838"/>
      <c r="BU9" s="838"/>
      <c r="BV9" s="838"/>
      <c r="BW9" s="838"/>
      <c r="BX9" s="838"/>
      <c r="BY9" s="838"/>
      <c r="BZ9" s="838"/>
      <c r="CA9" s="838"/>
      <c r="CB9" s="838"/>
      <c r="CC9" s="838"/>
      <c r="CD9" s="838"/>
      <c r="CE9" s="838"/>
      <c r="CF9" s="838"/>
      <c r="CG9" s="839"/>
      <c r="CH9" s="840">
        <v>-3</v>
      </c>
      <c r="CI9" s="841"/>
      <c r="CJ9" s="841"/>
      <c r="CK9" s="841"/>
      <c r="CL9" s="842"/>
      <c r="CM9" s="840">
        <v>89</v>
      </c>
      <c r="CN9" s="841"/>
      <c r="CO9" s="841"/>
      <c r="CP9" s="841"/>
      <c r="CQ9" s="842"/>
      <c r="CR9" s="840">
        <v>5</v>
      </c>
      <c r="CS9" s="841"/>
      <c r="CT9" s="841"/>
      <c r="CU9" s="841"/>
      <c r="CV9" s="842"/>
      <c r="CW9" s="840" t="s">
        <v>531</v>
      </c>
      <c r="CX9" s="841"/>
      <c r="CY9" s="841"/>
      <c r="CZ9" s="841"/>
      <c r="DA9" s="842"/>
      <c r="DB9" s="840" t="s">
        <v>531</v>
      </c>
      <c r="DC9" s="841"/>
      <c r="DD9" s="841"/>
      <c r="DE9" s="841"/>
      <c r="DF9" s="842"/>
      <c r="DG9" s="840" t="s">
        <v>531</v>
      </c>
      <c r="DH9" s="841"/>
      <c r="DI9" s="841"/>
      <c r="DJ9" s="841"/>
      <c r="DK9" s="842"/>
      <c r="DL9" s="840" t="s">
        <v>531</v>
      </c>
      <c r="DM9" s="841"/>
      <c r="DN9" s="841"/>
      <c r="DO9" s="841"/>
      <c r="DP9" s="842"/>
      <c r="DQ9" s="840" t="s">
        <v>531</v>
      </c>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342</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343</v>
      </c>
      <c r="B23" s="853" t="s">
        <v>344</v>
      </c>
      <c r="C23" s="854"/>
      <c r="D23" s="854"/>
      <c r="E23" s="854"/>
      <c r="F23" s="854"/>
      <c r="G23" s="854"/>
      <c r="H23" s="854"/>
      <c r="I23" s="854"/>
      <c r="J23" s="854"/>
      <c r="K23" s="854"/>
      <c r="L23" s="854"/>
      <c r="M23" s="854"/>
      <c r="N23" s="854"/>
      <c r="O23" s="854"/>
      <c r="P23" s="855"/>
      <c r="Q23" s="856">
        <v>30651</v>
      </c>
      <c r="R23" s="857"/>
      <c r="S23" s="857"/>
      <c r="T23" s="857"/>
      <c r="U23" s="857"/>
      <c r="V23" s="857">
        <v>28170</v>
      </c>
      <c r="W23" s="857"/>
      <c r="X23" s="857"/>
      <c r="Y23" s="857"/>
      <c r="Z23" s="857"/>
      <c r="AA23" s="857">
        <v>2482</v>
      </c>
      <c r="AB23" s="857"/>
      <c r="AC23" s="857"/>
      <c r="AD23" s="857"/>
      <c r="AE23" s="858"/>
      <c r="AF23" s="859">
        <v>2136</v>
      </c>
      <c r="AG23" s="857"/>
      <c r="AH23" s="857"/>
      <c r="AI23" s="857"/>
      <c r="AJ23" s="860"/>
      <c r="AK23" s="861"/>
      <c r="AL23" s="862"/>
      <c r="AM23" s="862"/>
      <c r="AN23" s="862"/>
      <c r="AO23" s="862"/>
      <c r="AP23" s="857">
        <v>20694</v>
      </c>
      <c r="AQ23" s="857"/>
      <c r="AR23" s="857"/>
      <c r="AS23" s="857"/>
      <c r="AT23" s="857"/>
      <c r="AU23" s="873"/>
      <c r="AV23" s="873"/>
      <c r="AW23" s="873"/>
      <c r="AX23" s="873"/>
      <c r="AY23" s="874"/>
      <c r="AZ23" s="875" t="s">
        <v>345</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346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347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323</v>
      </c>
      <c r="B26" s="792"/>
      <c r="C26" s="792"/>
      <c r="D26" s="792"/>
      <c r="E26" s="792"/>
      <c r="F26" s="792"/>
      <c r="G26" s="792"/>
      <c r="H26" s="792"/>
      <c r="I26" s="792"/>
      <c r="J26" s="792"/>
      <c r="K26" s="792"/>
      <c r="L26" s="792"/>
      <c r="M26" s="792"/>
      <c r="N26" s="792"/>
      <c r="O26" s="792"/>
      <c r="P26" s="793"/>
      <c r="Q26" s="797" t="s">
        <v>348</v>
      </c>
      <c r="R26" s="798"/>
      <c r="S26" s="798"/>
      <c r="T26" s="798"/>
      <c r="U26" s="799"/>
      <c r="V26" s="797" t="s">
        <v>349</v>
      </c>
      <c r="W26" s="798"/>
      <c r="X26" s="798"/>
      <c r="Y26" s="798"/>
      <c r="Z26" s="799"/>
      <c r="AA26" s="797" t="s">
        <v>350</v>
      </c>
      <c r="AB26" s="798"/>
      <c r="AC26" s="798"/>
      <c r="AD26" s="798"/>
      <c r="AE26" s="798"/>
      <c r="AF26" s="878" t="s">
        <v>351</v>
      </c>
      <c r="AG26" s="879"/>
      <c r="AH26" s="879"/>
      <c r="AI26" s="879"/>
      <c r="AJ26" s="880"/>
      <c r="AK26" s="798" t="s">
        <v>352</v>
      </c>
      <c r="AL26" s="798"/>
      <c r="AM26" s="798"/>
      <c r="AN26" s="798"/>
      <c r="AO26" s="799"/>
      <c r="AP26" s="797" t="s">
        <v>353</v>
      </c>
      <c r="AQ26" s="798"/>
      <c r="AR26" s="798"/>
      <c r="AS26" s="798"/>
      <c r="AT26" s="799"/>
      <c r="AU26" s="797" t="s">
        <v>354</v>
      </c>
      <c r="AV26" s="798"/>
      <c r="AW26" s="798"/>
      <c r="AX26" s="798"/>
      <c r="AY26" s="799"/>
      <c r="AZ26" s="797" t="s">
        <v>355</v>
      </c>
      <c r="BA26" s="798"/>
      <c r="BB26" s="798"/>
      <c r="BC26" s="798"/>
      <c r="BD26" s="799"/>
      <c r="BE26" s="797" t="s">
        <v>330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356</v>
      </c>
      <c r="C28" s="814"/>
      <c r="D28" s="814"/>
      <c r="E28" s="814"/>
      <c r="F28" s="814"/>
      <c r="G28" s="814"/>
      <c r="H28" s="814"/>
      <c r="I28" s="814"/>
      <c r="J28" s="814"/>
      <c r="K28" s="814"/>
      <c r="L28" s="814"/>
      <c r="M28" s="814"/>
      <c r="N28" s="814"/>
      <c r="O28" s="814"/>
      <c r="P28" s="815"/>
      <c r="Q28" s="886">
        <v>7154</v>
      </c>
      <c r="R28" s="887"/>
      <c r="S28" s="887"/>
      <c r="T28" s="887"/>
      <c r="U28" s="887"/>
      <c r="V28" s="887">
        <v>7033</v>
      </c>
      <c r="W28" s="887"/>
      <c r="X28" s="887"/>
      <c r="Y28" s="887"/>
      <c r="Z28" s="887"/>
      <c r="AA28" s="887">
        <v>121</v>
      </c>
      <c r="AB28" s="887"/>
      <c r="AC28" s="887"/>
      <c r="AD28" s="887"/>
      <c r="AE28" s="888"/>
      <c r="AF28" s="889">
        <v>121</v>
      </c>
      <c r="AG28" s="887"/>
      <c r="AH28" s="887"/>
      <c r="AI28" s="887"/>
      <c r="AJ28" s="890"/>
      <c r="AK28" s="891">
        <v>634</v>
      </c>
      <c r="AL28" s="892"/>
      <c r="AM28" s="892"/>
      <c r="AN28" s="892"/>
      <c r="AO28" s="892"/>
      <c r="AP28" s="892" t="s">
        <v>531</v>
      </c>
      <c r="AQ28" s="892"/>
      <c r="AR28" s="892"/>
      <c r="AS28" s="892"/>
      <c r="AT28" s="892"/>
      <c r="AU28" s="892" t="s">
        <v>531</v>
      </c>
      <c r="AV28" s="892"/>
      <c r="AW28" s="892"/>
      <c r="AX28" s="892"/>
      <c r="AY28" s="892"/>
      <c r="AZ28" s="893" t="s">
        <v>531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357</v>
      </c>
      <c r="C29" s="845"/>
      <c r="D29" s="845"/>
      <c r="E29" s="845"/>
      <c r="F29" s="845"/>
      <c r="G29" s="845"/>
      <c r="H29" s="845"/>
      <c r="I29" s="845"/>
      <c r="J29" s="845"/>
      <c r="K29" s="845"/>
      <c r="L29" s="845"/>
      <c r="M29" s="845"/>
      <c r="N29" s="845"/>
      <c r="O29" s="845"/>
      <c r="P29" s="846"/>
      <c r="Q29" s="847">
        <v>5516</v>
      </c>
      <c r="R29" s="848"/>
      <c r="S29" s="848"/>
      <c r="T29" s="848"/>
      <c r="U29" s="848"/>
      <c r="V29" s="848">
        <v>5407</v>
      </c>
      <c r="W29" s="848"/>
      <c r="X29" s="848"/>
      <c r="Y29" s="848"/>
      <c r="Z29" s="848"/>
      <c r="AA29" s="848">
        <v>109</v>
      </c>
      <c r="AB29" s="848"/>
      <c r="AC29" s="848"/>
      <c r="AD29" s="848"/>
      <c r="AE29" s="849"/>
      <c r="AF29" s="850">
        <v>109</v>
      </c>
      <c r="AG29" s="851"/>
      <c r="AH29" s="851"/>
      <c r="AI29" s="851"/>
      <c r="AJ29" s="852"/>
      <c r="AK29" s="898">
        <v>875</v>
      </c>
      <c r="AL29" s="894"/>
      <c r="AM29" s="894"/>
      <c r="AN29" s="894"/>
      <c r="AO29" s="894"/>
      <c r="AP29" s="894" t="s">
        <v>531</v>
      </c>
      <c r="AQ29" s="894"/>
      <c r="AR29" s="894"/>
      <c r="AS29" s="894"/>
      <c r="AT29" s="894"/>
      <c r="AU29" s="894" t="s">
        <v>531</v>
      </c>
      <c r="AV29" s="894"/>
      <c r="AW29" s="894"/>
      <c r="AX29" s="894"/>
      <c r="AY29" s="894"/>
      <c r="AZ29" s="895" t="s">
        <v>531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358</v>
      </c>
      <c r="C30" s="845"/>
      <c r="D30" s="845"/>
      <c r="E30" s="845"/>
      <c r="F30" s="845"/>
      <c r="G30" s="845"/>
      <c r="H30" s="845"/>
      <c r="I30" s="845"/>
      <c r="J30" s="845"/>
      <c r="K30" s="845"/>
      <c r="L30" s="845"/>
      <c r="M30" s="845"/>
      <c r="N30" s="845"/>
      <c r="O30" s="845"/>
      <c r="P30" s="846"/>
      <c r="Q30" s="847">
        <v>59</v>
      </c>
      <c r="R30" s="848"/>
      <c r="S30" s="848"/>
      <c r="T30" s="848"/>
      <c r="U30" s="848"/>
      <c r="V30" s="848">
        <v>59</v>
      </c>
      <c r="W30" s="848"/>
      <c r="X30" s="848"/>
      <c r="Y30" s="848"/>
      <c r="Z30" s="848"/>
      <c r="AA30" s="848" t="s">
        <v>531</v>
      </c>
      <c r="AB30" s="848"/>
      <c r="AC30" s="848"/>
      <c r="AD30" s="848"/>
      <c r="AE30" s="849"/>
      <c r="AF30" s="850" t="s">
        <v>359</v>
      </c>
      <c r="AG30" s="851"/>
      <c r="AH30" s="851"/>
      <c r="AI30" s="851"/>
      <c r="AJ30" s="852"/>
      <c r="AK30" s="898">
        <v>19</v>
      </c>
      <c r="AL30" s="894"/>
      <c r="AM30" s="894"/>
      <c r="AN30" s="894"/>
      <c r="AO30" s="894"/>
      <c r="AP30" s="894" t="s">
        <v>531</v>
      </c>
      <c r="AQ30" s="894"/>
      <c r="AR30" s="894"/>
      <c r="AS30" s="894"/>
      <c r="AT30" s="894"/>
      <c r="AU30" s="894" t="s">
        <v>531</v>
      </c>
      <c r="AV30" s="894"/>
      <c r="AW30" s="894"/>
      <c r="AX30" s="894"/>
      <c r="AY30" s="894"/>
      <c r="AZ30" s="895" t="s">
        <v>531</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360</v>
      </c>
      <c r="C31" s="845"/>
      <c r="D31" s="845"/>
      <c r="E31" s="845"/>
      <c r="F31" s="845"/>
      <c r="G31" s="845"/>
      <c r="H31" s="845"/>
      <c r="I31" s="845"/>
      <c r="J31" s="845"/>
      <c r="K31" s="845"/>
      <c r="L31" s="845"/>
      <c r="M31" s="845"/>
      <c r="N31" s="845"/>
      <c r="O31" s="845"/>
      <c r="P31" s="846"/>
      <c r="Q31" s="847">
        <v>1351</v>
      </c>
      <c r="R31" s="848"/>
      <c r="S31" s="848"/>
      <c r="T31" s="848"/>
      <c r="U31" s="848"/>
      <c r="V31" s="848">
        <v>1306</v>
      </c>
      <c r="W31" s="848"/>
      <c r="X31" s="848"/>
      <c r="Y31" s="848"/>
      <c r="Z31" s="848"/>
      <c r="AA31" s="848">
        <v>44</v>
      </c>
      <c r="AB31" s="848"/>
      <c r="AC31" s="848"/>
      <c r="AD31" s="848"/>
      <c r="AE31" s="849"/>
      <c r="AF31" s="850">
        <v>44</v>
      </c>
      <c r="AG31" s="851"/>
      <c r="AH31" s="851"/>
      <c r="AI31" s="851"/>
      <c r="AJ31" s="852"/>
      <c r="AK31" s="898">
        <v>223</v>
      </c>
      <c r="AL31" s="894"/>
      <c r="AM31" s="894"/>
      <c r="AN31" s="894"/>
      <c r="AO31" s="894"/>
      <c r="AP31" s="894" t="s">
        <v>531</v>
      </c>
      <c r="AQ31" s="894"/>
      <c r="AR31" s="894"/>
      <c r="AS31" s="894"/>
      <c r="AT31" s="894"/>
      <c r="AU31" s="894" t="s">
        <v>531</v>
      </c>
      <c r="AV31" s="894"/>
      <c r="AW31" s="894"/>
      <c r="AX31" s="894"/>
      <c r="AY31" s="894"/>
      <c r="AZ31" s="895" t="s">
        <v>531</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361</v>
      </c>
      <c r="C32" s="845"/>
      <c r="D32" s="845"/>
      <c r="E32" s="845"/>
      <c r="F32" s="845"/>
      <c r="G32" s="845"/>
      <c r="H32" s="845"/>
      <c r="I32" s="845"/>
      <c r="J32" s="845"/>
      <c r="K32" s="845"/>
      <c r="L32" s="845"/>
      <c r="M32" s="845"/>
      <c r="N32" s="845"/>
      <c r="O32" s="845"/>
      <c r="P32" s="846"/>
      <c r="Q32" s="847">
        <v>1402</v>
      </c>
      <c r="R32" s="848"/>
      <c r="S32" s="848"/>
      <c r="T32" s="848"/>
      <c r="U32" s="848"/>
      <c r="V32" s="848">
        <v>1165</v>
      </c>
      <c r="W32" s="848"/>
      <c r="X32" s="848"/>
      <c r="Y32" s="848"/>
      <c r="Z32" s="848"/>
      <c r="AA32" s="848">
        <v>237</v>
      </c>
      <c r="AB32" s="848"/>
      <c r="AC32" s="848"/>
      <c r="AD32" s="848"/>
      <c r="AE32" s="849"/>
      <c r="AF32" s="850">
        <v>1982</v>
      </c>
      <c r="AG32" s="851"/>
      <c r="AH32" s="851"/>
      <c r="AI32" s="851"/>
      <c r="AJ32" s="852"/>
      <c r="AK32" s="898">
        <v>0</v>
      </c>
      <c r="AL32" s="894"/>
      <c r="AM32" s="894"/>
      <c r="AN32" s="894"/>
      <c r="AO32" s="894"/>
      <c r="AP32" s="894">
        <v>548</v>
      </c>
      <c r="AQ32" s="894"/>
      <c r="AR32" s="894"/>
      <c r="AS32" s="894"/>
      <c r="AT32" s="894"/>
      <c r="AU32" s="894" t="s">
        <v>531</v>
      </c>
      <c r="AV32" s="894"/>
      <c r="AW32" s="894"/>
      <c r="AX32" s="894"/>
      <c r="AY32" s="894"/>
      <c r="AZ32" s="895" t="s">
        <v>531</v>
      </c>
      <c r="BA32" s="895"/>
      <c r="BB32" s="895"/>
      <c r="BC32" s="895"/>
      <c r="BD32" s="895"/>
      <c r="BE32" s="896" t="s">
        <v>362</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t="s">
        <v>363</v>
      </c>
      <c r="C33" s="845"/>
      <c r="D33" s="845"/>
      <c r="E33" s="845"/>
      <c r="F33" s="845"/>
      <c r="G33" s="845"/>
      <c r="H33" s="845"/>
      <c r="I33" s="845"/>
      <c r="J33" s="845"/>
      <c r="K33" s="845"/>
      <c r="L33" s="845"/>
      <c r="M33" s="845"/>
      <c r="N33" s="845"/>
      <c r="O33" s="845"/>
      <c r="P33" s="846"/>
      <c r="Q33" s="847">
        <v>1816</v>
      </c>
      <c r="R33" s="848"/>
      <c r="S33" s="848"/>
      <c r="T33" s="848"/>
      <c r="U33" s="848"/>
      <c r="V33" s="848">
        <v>1334</v>
      </c>
      <c r="W33" s="848"/>
      <c r="X33" s="848"/>
      <c r="Y33" s="848"/>
      <c r="Z33" s="848"/>
      <c r="AA33" s="848">
        <v>481</v>
      </c>
      <c r="AB33" s="848"/>
      <c r="AC33" s="848"/>
      <c r="AD33" s="848"/>
      <c r="AE33" s="849"/>
      <c r="AF33" s="850">
        <v>1491</v>
      </c>
      <c r="AG33" s="851"/>
      <c r="AH33" s="851"/>
      <c r="AI33" s="851"/>
      <c r="AJ33" s="852"/>
      <c r="AK33" s="898">
        <v>455</v>
      </c>
      <c r="AL33" s="894"/>
      <c r="AM33" s="894"/>
      <c r="AN33" s="894"/>
      <c r="AO33" s="894"/>
      <c r="AP33" s="894">
        <v>5326</v>
      </c>
      <c r="AQ33" s="894"/>
      <c r="AR33" s="894"/>
      <c r="AS33" s="894"/>
      <c r="AT33" s="894"/>
      <c r="AU33" s="894">
        <v>2290</v>
      </c>
      <c r="AV33" s="894"/>
      <c r="AW33" s="894"/>
      <c r="AX33" s="894"/>
      <c r="AY33" s="894"/>
      <c r="AZ33" s="895" t="s">
        <v>531</v>
      </c>
      <c r="BA33" s="895"/>
      <c r="BB33" s="895"/>
      <c r="BC33" s="895"/>
      <c r="BD33" s="895"/>
      <c r="BE33" s="896" t="s">
        <v>364</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365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343</v>
      </c>
      <c r="B63" s="853" t="s">
        <v>366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3747</v>
      </c>
      <c r="AG63" s="908"/>
      <c r="AH63" s="908"/>
      <c r="AI63" s="908"/>
      <c r="AJ63" s="909"/>
      <c r="AK63" s="910"/>
      <c r="AL63" s="905"/>
      <c r="AM63" s="905"/>
      <c r="AN63" s="905"/>
      <c r="AO63" s="905"/>
      <c r="AP63" s="908">
        <v>5874</v>
      </c>
      <c r="AQ63" s="908"/>
      <c r="AR63" s="908"/>
      <c r="AS63" s="908"/>
      <c r="AT63" s="908"/>
      <c r="AU63" s="908">
        <v>2290</v>
      </c>
      <c r="AV63" s="908"/>
      <c r="AW63" s="908"/>
      <c r="AX63" s="908"/>
      <c r="AY63" s="908"/>
      <c r="AZ63" s="912"/>
      <c r="BA63" s="912"/>
      <c r="BB63" s="912"/>
      <c r="BC63" s="912"/>
      <c r="BD63" s="912"/>
      <c r="BE63" s="913"/>
      <c r="BF63" s="913"/>
      <c r="BG63" s="913"/>
      <c r="BH63" s="913"/>
      <c r="BI63" s="914"/>
      <c r="BJ63" s="915" t="s">
        <v>367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368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369</v>
      </c>
      <c r="B66" s="792"/>
      <c r="C66" s="792"/>
      <c r="D66" s="792"/>
      <c r="E66" s="792"/>
      <c r="F66" s="792"/>
      <c r="G66" s="792"/>
      <c r="H66" s="792"/>
      <c r="I66" s="792"/>
      <c r="J66" s="792"/>
      <c r="K66" s="792"/>
      <c r="L66" s="792"/>
      <c r="M66" s="792"/>
      <c r="N66" s="792"/>
      <c r="O66" s="792"/>
      <c r="P66" s="793"/>
      <c r="Q66" s="797" t="s">
        <v>348</v>
      </c>
      <c r="R66" s="798"/>
      <c r="S66" s="798"/>
      <c r="T66" s="798"/>
      <c r="U66" s="799"/>
      <c r="V66" s="797" t="s">
        <v>370</v>
      </c>
      <c r="W66" s="798"/>
      <c r="X66" s="798"/>
      <c r="Y66" s="798"/>
      <c r="Z66" s="799"/>
      <c r="AA66" s="797" t="s">
        <v>371</v>
      </c>
      <c r="AB66" s="798"/>
      <c r="AC66" s="798"/>
      <c r="AD66" s="798"/>
      <c r="AE66" s="799"/>
      <c r="AF66" s="918" t="s">
        <v>372</v>
      </c>
      <c r="AG66" s="879"/>
      <c r="AH66" s="879"/>
      <c r="AI66" s="879"/>
      <c r="AJ66" s="919"/>
      <c r="AK66" s="797" t="s">
        <v>373</v>
      </c>
      <c r="AL66" s="792"/>
      <c r="AM66" s="792"/>
      <c r="AN66" s="792"/>
      <c r="AO66" s="793"/>
      <c r="AP66" s="797" t="s">
        <v>374</v>
      </c>
      <c r="AQ66" s="798"/>
      <c r="AR66" s="798"/>
      <c r="AS66" s="798"/>
      <c r="AT66" s="799"/>
      <c r="AU66" s="797" t="s">
        <v>375</v>
      </c>
      <c r="AV66" s="798"/>
      <c r="AW66" s="798"/>
      <c r="AX66" s="798"/>
      <c r="AY66" s="799"/>
      <c r="AZ66" s="797" t="s">
        <v>330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541</v>
      </c>
      <c r="C68" s="934"/>
      <c r="D68" s="934"/>
      <c r="E68" s="934"/>
      <c r="F68" s="934"/>
      <c r="G68" s="934"/>
      <c r="H68" s="934"/>
      <c r="I68" s="934"/>
      <c r="J68" s="934"/>
      <c r="K68" s="934"/>
      <c r="L68" s="934"/>
      <c r="M68" s="934"/>
      <c r="N68" s="934"/>
      <c r="O68" s="934"/>
      <c r="P68" s="935"/>
      <c r="Q68" s="936">
        <v>192</v>
      </c>
      <c r="R68" s="930"/>
      <c r="S68" s="930"/>
      <c r="T68" s="930"/>
      <c r="U68" s="930"/>
      <c r="V68" s="930">
        <v>148</v>
      </c>
      <c r="W68" s="930"/>
      <c r="X68" s="930"/>
      <c r="Y68" s="930"/>
      <c r="Z68" s="930"/>
      <c r="AA68" s="930">
        <v>44</v>
      </c>
      <c r="AB68" s="930"/>
      <c r="AC68" s="930"/>
      <c r="AD68" s="930"/>
      <c r="AE68" s="930"/>
      <c r="AF68" s="930">
        <v>44</v>
      </c>
      <c r="AG68" s="930"/>
      <c r="AH68" s="930"/>
      <c r="AI68" s="930"/>
      <c r="AJ68" s="930"/>
      <c r="AK68" s="930" t="s">
        <v>468</v>
      </c>
      <c r="AL68" s="930"/>
      <c r="AM68" s="930"/>
      <c r="AN68" s="930"/>
      <c r="AO68" s="930"/>
      <c r="AP68" s="930" t="s">
        <v>468</v>
      </c>
      <c r="AQ68" s="930"/>
      <c r="AR68" s="930"/>
      <c r="AS68" s="930"/>
      <c r="AT68" s="930"/>
      <c r="AU68" s="930" t="s">
        <v>560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542</v>
      </c>
      <c r="C69" s="938"/>
      <c r="D69" s="938"/>
      <c r="E69" s="938"/>
      <c r="F69" s="938"/>
      <c r="G69" s="938"/>
      <c r="H69" s="938"/>
      <c r="I69" s="938"/>
      <c r="J69" s="938"/>
      <c r="K69" s="938"/>
      <c r="L69" s="938"/>
      <c r="M69" s="938"/>
      <c r="N69" s="938"/>
      <c r="O69" s="938"/>
      <c r="P69" s="939"/>
      <c r="Q69" s="940">
        <v>86</v>
      </c>
      <c r="R69" s="894"/>
      <c r="S69" s="894"/>
      <c r="T69" s="894"/>
      <c r="U69" s="894"/>
      <c r="V69" s="894">
        <v>83</v>
      </c>
      <c r="W69" s="894"/>
      <c r="X69" s="894"/>
      <c r="Y69" s="894"/>
      <c r="Z69" s="894"/>
      <c r="AA69" s="894">
        <v>3</v>
      </c>
      <c r="AB69" s="894"/>
      <c r="AC69" s="894"/>
      <c r="AD69" s="894"/>
      <c r="AE69" s="894"/>
      <c r="AF69" s="894">
        <v>3</v>
      </c>
      <c r="AG69" s="894"/>
      <c r="AH69" s="894"/>
      <c r="AI69" s="894"/>
      <c r="AJ69" s="894"/>
      <c r="AK69" s="894" t="s">
        <v>468</v>
      </c>
      <c r="AL69" s="894"/>
      <c r="AM69" s="894"/>
      <c r="AN69" s="894"/>
      <c r="AO69" s="894"/>
      <c r="AP69" s="894" t="s">
        <v>468</v>
      </c>
      <c r="AQ69" s="894"/>
      <c r="AR69" s="894"/>
      <c r="AS69" s="894"/>
      <c r="AT69" s="894"/>
      <c r="AU69" s="894" t="s">
        <v>468</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543</v>
      </c>
      <c r="C70" s="938"/>
      <c r="D70" s="938"/>
      <c r="E70" s="938"/>
      <c r="F70" s="938"/>
      <c r="G70" s="938"/>
      <c r="H70" s="938"/>
      <c r="I70" s="938"/>
      <c r="J70" s="938"/>
      <c r="K70" s="938"/>
      <c r="L70" s="938"/>
      <c r="M70" s="938"/>
      <c r="N70" s="938"/>
      <c r="O70" s="938"/>
      <c r="P70" s="939"/>
      <c r="Q70" s="940">
        <v>10461</v>
      </c>
      <c r="R70" s="894"/>
      <c r="S70" s="894"/>
      <c r="T70" s="894"/>
      <c r="U70" s="894"/>
      <c r="V70" s="894">
        <v>10445</v>
      </c>
      <c r="W70" s="894"/>
      <c r="X70" s="894"/>
      <c r="Y70" s="894"/>
      <c r="Z70" s="894"/>
      <c r="AA70" s="894">
        <v>17</v>
      </c>
      <c r="AB70" s="894"/>
      <c r="AC70" s="894"/>
      <c r="AD70" s="894"/>
      <c r="AE70" s="894"/>
      <c r="AF70" s="894">
        <v>17</v>
      </c>
      <c r="AG70" s="894"/>
      <c r="AH70" s="894"/>
      <c r="AI70" s="894"/>
      <c r="AJ70" s="894"/>
      <c r="AK70" s="894" t="s">
        <v>468</v>
      </c>
      <c r="AL70" s="894"/>
      <c r="AM70" s="894"/>
      <c r="AN70" s="894"/>
      <c r="AO70" s="894"/>
      <c r="AP70" s="894" t="s">
        <v>468</v>
      </c>
      <c r="AQ70" s="894"/>
      <c r="AR70" s="894"/>
      <c r="AS70" s="894"/>
      <c r="AT70" s="894"/>
      <c r="AU70" s="894" t="s">
        <v>468</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544</v>
      </c>
      <c r="C71" s="938"/>
      <c r="D71" s="938"/>
      <c r="E71" s="938"/>
      <c r="F71" s="938"/>
      <c r="G71" s="938"/>
      <c r="H71" s="938"/>
      <c r="I71" s="938"/>
      <c r="J71" s="938"/>
      <c r="K71" s="938"/>
      <c r="L71" s="938"/>
      <c r="M71" s="938"/>
      <c r="N71" s="938"/>
      <c r="O71" s="938"/>
      <c r="P71" s="939"/>
      <c r="Q71" s="940">
        <v>63</v>
      </c>
      <c r="R71" s="894"/>
      <c r="S71" s="894"/>
      <c r="T71" s="894"/>
      <c r="U71" s="894"/>
      <c r="V71" s="894">
        <v>63</v>
      </c>
      <c r="W71" s="894"/>
      <c r="X71" s="894"/>
      <c r="Y71" s="894"/>
      <c r="Z71" s="894"/>
      <c r="AA71" s="894" t="s">
        <v>468</v>
      </c>
      <c r="AB71" s="894"/>
      <c r="AC71" s="894"/>
      <c r="AD71" s="894"/>
      <c r="AE71" s="894"/>
      <c r="AF71" s="894" t="s">
        <v>468</v>
      </c>
      <c r="AG71" s="894"/>
      <c r="AH71" s="894"/>
      <c r="AI71" s="894"/>
      <c r="AJ71" s="894"/>
      <c r="AK71" s="894" t="s">
        <v>468</v>
      </c>
      <c r="AL71" s="894"/>
      <c r="AM71" s="894"/>
      <c r="AN71" s="894"/>
      <c r="AO71" s="894"/>
      <c r="AP71" s="894" t="s">
        <v>468</v>
      </c>
      <c r="AQ71" s="894"/>
      <c r="AR71" s="894"/>
      <c r="AS71" s="894"/>
      <c r="AT71" s="894"/>
      <c r="AU71" s="894" t="s">
        <v>468</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545</v>
      </c>
      <c r="C72" s="938"/>
      <c r="D72" s="938"/>
      <c r="E72" s="938"/>
      <c r="F72" s="938"/>
      <c r="G72" s="938"/>
      <c r="H72" s="938"/>
      <c r="I72" s="938"/>
      <c r="J72" s="938"/>
      <c r="K72" s="938"/>
      <c r="L72" s="938"/>
      <c r="M72" s="938"/>
      <c r="N72" s="938"/>
      <c r="O72" s="938"/>
      <c r="P72" s="939"/>
      <c r="Q72" s="940">
        <v>45</v>
      </c>
      <c r="R72" s="894"/>
      <c r="S72" s="894"/>
      <c r="T72" s="894"/>
      <c r="U72" s="894"/>
      <c r="V72" s="894">
        <v>43</v>
      </c>
      <c r="W72" s="894"/>
      <c r="X72" s="894"/>
      <c r="Y72" s="894"/>
      <c r="Z72" s="894"/>
      <c r="AA72" s="894">
        <v>3</v>
      </c>
      <c r="AB72" s="894"/>
      <c r="AC72" s="894"/>
      <c r="AD72" s="894"/>
      <c r="AE72" s="894"/>
      <c r="AF72" s="894">
        <v>3</v>
      </c>
      <c r="AG72" s="894"/>
      <c r="AH72" s="894"/>
      <c r="AI72" s="894"/>
      <c r="AJ72" s="894"/>
      <c r="AK72" s="894" t="s">
        <v>468</v>
      </c>
      <c r="AL72" s="894"/>
      <c r="AM72" s="894"/>
      <c r="AN72" s="894"/>
      <c r="AO72" s="894"/>
      <c r="AP72" s="894">
        <v>9</v>
      </c>
      <c r="AQ72" s="894"/>
      <c r="AR72" s="894"/>
      <c r="AS72" s="894"/>
      <c r="AT72" s="894"/>
      <c r="AU72" s="894">
        <v>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546</v>
      </c>
      <c r="C73" s="938"/>
      <c r="D73" s="938"/>
      <c r="E73" s="938"/>
      <c r="F73" s="938"/>
      <c r="G73" s="938"/>
      <c r="H73" s="938"/>
      <c r="I73" s="938"/>
      <c r="J73" s="938"/>
      <c r="K73" s="938"/>
      <c r="L73" s="938"/>
      <c r="M73" s="938"/>
      <c r="N73" s="938"/>
      <c r="O73" s="938"/>
      <c r="P73" s="939"/>
      <c r="Q73" s="940">
        <v>1</v>
      </c>
      <c r="R73" s="894"/>
      <c r="S73" s="894"/>
      <c r="T73" s="894"/>
      <c r="U73" s="894"/>
      <c r="V73" s="894">
        <v>0</v>
      </c>
      <c r="W73" s="894"/>
      <c r="X73" s="894"/>
      <c r="Y73" s="894"/>
      <c r="Z73" s="894"/>
      <c r="AA73" s="894">
        <v>1</v>
      </c>
      <c r="AB73" s="894"/>
      <c r="AC73" s="894"/>
      <c r="AD73" s="894"/>
      <c r="AE73" s="894"/>
      <c r="AF73" s="894">
        <v>1</v>
      </c>
      <c r="AG73" s="894"/>
      <c r="AH73" s="894"/>
      <c r="AI73" s="894"/>
      <c r="AJ73" s="894"/>
      <c r="AK73" s="894" t="s">
        <v>468</v>
      </c>
      <c r="AL73" s="894"/>
      <c r="AM73" s="894"/>
      <c r="AN73" s="894"/>
      <c r="AO73" s="894"/>
      <c r="AP73" s="894" t="s">
        <v>468</v>
      </c>
      <c r="AQ73" s="894"/>
      <c r="AR73" s="894"/>
      <c r="AS73" s="894"/>
      <c r="AT73" s="894"/>
      <c r="AU73" s="894" t="s">
        <v>468</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547</v>
      </c>
      <c r="C74" s="938"/>
      <c r="D74" s="938"/>
      <c r="E74" s="938"/>
      <c r="F74" s="938"/>
      <c r="G74" s="938"/>
      <c r="H74" s="938"/>
      <c r="I74" s="938"/>
      <c r="J74" s="938"/>
      <c r="K74" s="938"/>
      <c r="L74" s="938"/>
      <c r="M74" s="938"/>
      <c r="N74" s="938"/>
      <c r="O74" s="938"/>
      <c r="P74" s="939"/>
      <c r="Q74" s="940">
        <v>1795</v>
      </c>
      <c r="R74" s="894"/>
      <c r="S74" s="894"/>
      <c r="T74" s="894"/>
      <c r="U74" s="894"/>
      <c r="V74" s="894">
        <v>1783</v>
      </c>
      <c r="W74" s="894"/>
      <c r="X74" s="894"/>
      <c r="Y74" s="894"/>
      <c r="Z74" s="894"/>
      <c r="AA74" s="894">
        <v>12</v>
      </c>
      <c r="AB74" s="894"/>
      <c r="AC74" s="894"/>
      <c r="AD74" s="894"/>
      <c r="AE74" s="894"/>
      <c r="AF74" s="894">
        <v>12</v>
      </c>
      <c r="AG74" s="894"/>
      <c r="AH74" s="894"/>
      <c r="AI74" s="894"/>
      <c r="AJ74" s="894"/>
      <c r="AK74" s="894" t="s">
        <v>468</v>
      </c>
      <c r="AL74" s="894"/>
      <c r="AM74" s="894"/>
      <c r="AN74" s="894"/>
      <c r="AO74" s="894"/>
      <c r="AP74" s="894">
        <v>1435</v>
      </c>
      <c r="AQ74" s="894"/>
      <c r="AR74" s="894"/>
      <c r="AS74" s="894"/>
      <c r="AT74" s="894"/>
      <c r="AU74" s="894">
        <v>612</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548</v>
      </c>
      <c r="C75" s="938"/>
      <c r="D75" s="938"/>
      <c r="E75" s="938"/>
      <c r="F75" s="938"/>
      <c r="G75" s="938"/>
      <c r="H75" s="938"/>
      <c r="I75" s="938"/>
      <c r="J75" s="938"/>
      <c r="K75" s="938"/>
      <c r="L75" s="938"/>
      <c r="M75" s="938"/>
      <c r="N75" s="938"/>
      <c r="O75" s="938"/>
      <c r="P75" s="939"/>
      <c r="Q75" s="941">
        <v>534</v>
      </c>
      <c r="R75" s="942"/>
      <c r="S75" s="942"/>
      <c r="T75" s="942"/>
      <c r="U75" s="898"/>
      <c r="V75" s="943">
        <v>514</v>
      </c>
      <c r="W75" s="942"/>
      <c r="X75" s="942"/>
      <c r="Y75" s="942"/>
      <c r="Z75" s="898"/>
      <c r="AA75" s="943">
        <v>21</v>
      </c>
      <c r="AB75" s="942"/>
      <c r="AC75" s="942"/>
      <c r="AD75" s="942"/>
      <c r="AE75" s="898"/>
      <c r="AF75" s="943">
        <v>1616</v>
      </c>
      <c r="AG75" s="942"/>
      <c r="AH75" s="942"/>
      <c r="AI75" s="942"/>
      <c r="AJ75" s="898"/>
      <c r="AK75" s="943">
        <v>0</v>
      </c>
      <c r="AL75" s="942"/>
      <c r="AM75" s="942"/>
      <c r="AN75" s="942"/>
      <c r="AO75" s="898"/>
      <c r="AP75" s="943">
        <v>1930</v>
      </c>
      <c r="AQ75" s="942"/>
      <c r="AR75" s="942"/>
      <c r="AS75" s="942"/>
      <c r="AT75" s="898"/>
      <c r="AU75" s="943" t="s">
        <v>468</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549</v>
      </c>
      <c r="C76" s="938"/>
      <c r="D76" s="938"/>
      <c r="E76" s="938"/>
      <c r="F76" s="938"/>
      <c r="G76" s="938"/>
      <c r="H76" s="938"/>
      <c r="I76" s="938"/>
      <c r="J76" s="938"/>
      <c r="K76" s="938"/>
      <c r="L76" s="938"/>
      <c r="M76" s="938"/>
      <c r="N76" s="938"/>
      <c r="O76" s="938"/>
      <c r="P76" s="939"/>
      <c r="Q76" s="941">
        <v>11656</v>
      </c>
      <c r="R76" s="942"/>
      <c r="S76" s="942"/>
      <c r="T76" s="942"/>
      <c r="U76" s="898"/>
      <c r="V76" s="943">
        <v>10459</v>
      </c>
      <c r="W76" s="942"/>
      <c r="X76" s="942"/>
      <c r="Y76" s="942"/>
      <c r="Z76" s="898"/>
      <c r="AA76" s="943">
        <v>1196</v>
      </c>
      <c r="AB76" s="942"/>
      <c r="AC76" s="942"/>
      <c r="AD76" s="942"/>
      <c r="AE76" s="898"/>
      <c r="AF76" s="943">
        <v>7363</v>
      </c>
      <c r="AG76" s="942"/>
      <c r="AH76" s="942"/>
      <c r="AI76" s="942"/>
      <c r="AJ76" s="898"/>
      <c r="AK76" s="943">
        <v>1109</v>
      </c>
      <c r="AL76" s="942"/>
      <c r="AM76" s="942"/>
      <c r="AN76" s="942"/>
      <c r="AO76" s="898"/>
      <c r="AP76" s="943">
        <v>9502</v>
      </c>
      <c r="AQ76" s="942"/>
      <c r="AR76" s="942"/>
      <c r="AS76" s="942"/>
      <c r="AT76" s="898"/>
      <c r="AU76" s="943" t="s">
        <v>468</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550</v>
      </c>
      <c r="C77" s="938"/>
      <c r="D77" s="938"/>
      <c r="E77" s="938"/>
      <c r="F77" s="938"/>
      <c r="G77" s="938"/>
      <c r="H77" s="938"/>
      <c r="I77" s="938"/>
      <c r="J77" s="938"/>
      <c r="K77" s="938"/>
      <c r="L77" s="938"/>
      <c r="M77" s="938"/>
      <c r="N77" s="938"/>
      <c r="O77" s="938"/>
      <c r="P77" s="939"/>
      <c r="Q77" s="941">
        <v>301</v>
      </c>
      <c r="R77" s="942"/>
      <c r="S77" s="942"/>
      <c r="T77" s="942"/>
      <c r="U77" s="898"/>
      <c r="V77" s="943">
        <v>273</v>
      </c>
      <c r="W77" s="942"/>
      <c r="X77" s="942"/>
      <c r="Y77" s="942"/>
      <c r="Z77" s="898"/>
      <c r="AA77" s="943">
        <v>28</v>
      </c>
      <c r="AB77" s="942"/>
      <c r="AC77" s="942"/>
      <c r="AD77" s="942"/>
      <c r="AE77" s="898"/>
      <c r="AF77" s="943">
        <v>28</v>
      </c>
      <c r="AG77" s="942"/>
      <c r="AH77" s="942"/>
      <c r="AI77" s="942"/>
      <c r="AJ77" s="898"/>
      <c r="AK77" s="943">
        <v>15</v>
      </c>
      <c r="AL77" s="942"/>
      <c r="AM77" s="942"/>
      <c r="AN77" s="942"/>
      <c r="AO77" s="898"/>
      <c r="AP77" s="943">
        <v>350</v>
      </c>
      <c r="AQ77" s="942"/>
      <c r="AR77" s="942"/>
      <c r="AS77" s="942"/>
      <c r="AT77" s="898"/>
      <c r="AU77" s="943">
        <v>152</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551</v>
      </c>
      <c r="C78" s="938"/>
      <c r="D78" s="938"/>
      <c r="E78" s="938"/>
      <c r="F78" s="938"/>
      <c r="G78" s="938"/>
      <c r="H78" s="938"/>
      <c r="I78" s="938"/>
      <c r="J78" s="938"/>
      <c r="K78" s="938"/>
      <c r="L78" s="938"/>
      <c r="M78" s="938"/>
      <c r="N78" s="938"/>
      <c r="O78" s="938"/>
      <c r="P78" s="939"/>
      <c r="Q78" s="940">
        <v>379</v>
      </c>
      <c r="R78" s="894"/>
      <c r="S78" s="894"/>
      <c r="T78" s="894"/>
      <c r="U78" s="894"/>
      <c r="V78" s="894">
        <v>370</v>
      </c>
      <c r="W78" s="894"/>
      <c r="X78" s="894"/>
      <c r="Y78" s="894"/>
      <c r="Z78" s="894"/>
      <c r="AA78" s="894">
        <v>8</v>
      </c>
      <c r="AB78" s="894"/>
      <c r="AC78" s="894"/>
      <c r="AD78" s="894"/>
      <c r="AE78" s="894"/>
      <c r="AF78" s="894">
        <v>8</v>
      </c>
      <c r="AG78" s="894"/>
      <c r="AH78" s="894"/>
      <c r="AI78" s="894"/>
      <c r="AJ78" s="894"/>
      <c r="AK78" s="894">
        <v>165</v>
      </c>
      <c r="AL78" s="894"/>
      <c r="AM78" s="894"/>
      <c r="AN78" s="894"/>
      <c r="AO78" s="894"/>
      <c r="AP78" s="894" t="s">
        <v>468</v>
      </c>
      <c r="AQ78" s="894"/>
      <c r="AR78" s="894"/>
      <c r="AS78" s="894"/>
      <c r="AT78" s="894"/>
      <c r="AU78" s="894" t="s">
        <v>468</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t="s">
        <v>552</v>
      </c>
      <c r="C79" s="938"/>
      <c r="D79" s="938"/>
      <c r="E79" s="938"/>
      <c r="F79" s="938"/>
      <c r="G79" s="938"/>
      <c r="H79" s="938"/>
      <c r="I79" s="938"/>
      <c r="J79" s="938"/>
      <c r="K79" s="938"/>
      <c r="L79" s="938"/>
      <c r="M79" s="938"/>
      <c r="N79" s="938"/>
      <c r="O79" s="938"/>
      <c r="P79" s="939"/>
      <c r="Q79" s="940">
        <v>63</v>
      </c>
      <c r="R79" s="894"/>
      <c r="S79" s="894"/>
      <c r="T79" s="894"/>
      <c r="U79" s="894"/>
      <c r="V79" s="894">
        <v>63</v>
      </c>
      <c r="W79" s="894"/>
      <c r="X79" s="894"/>
      <c r="Y79" s="894"/>
      <c r="Z79" s="894"/>
      <c r="AA79" s="894" t="s">
        <v>468</v>
      </c>
      <c r="AB79" s="894"/>
      <c r="AC79" s="894"/>
      <c r="AD79" s="894"/>
      <c r="AE79" s="894"/>
      <c r="AF79" s="894" t="s">
        <v>468</v>
      </c>
      <c r="AG79" s="894"/>
      <c r="AH79" s="894"/>
      <c r="AI79" s="894"/>
      <c r="AJ79" s="894"/>
      <c r="AK79" s="894" t="s">
        <v>468</v>
      </c>
      <c r="AL79" s="894"/>
      <c r="AM79" s="894"/>
      <c r="AN79" s="894"/>
      <c r="AO79" s="894"/>
      <c r="AP79" s="894" t="s">
        <v>468</v>
      </c>
      <c r="AQ79" s="894"/>
      <c r="AR79" s="894"/>
      <c r="AS79" s="894"/>
      <c r="AT79" s="894"/>
      <c r="AU79" s="894" t="s">
        <v>468</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t="s">
        <v>553</v>
      </c>
      <c r="C80" s="938"/>
      <c r="D80" s="938"/>
      <c r="E80" s="938"/>
      <c r="F80" s="938"/>
      <c r="G80" s="938"/>
      <c r="H80" s="938"/>
      <c r="I80" s="938"/>
      <c r="J80" s="938"/>
      <c r="K80" s="938"/>
      <c r="L80" s="938"/>
      <c r="M80" s="938"/>
      <c r="N80" s="938"/>
      <c r="O80" s="938"/>
      <c r="P80" s="939"/>
      <c r="Q80" s="940">
        <v>275</v>
      </c>
      <c r="R80" s="894"/>
      <c r="S80" s="894"/>
      <c r="T80" s="894"/>
      <c r="U80" s="894"/>
      <c r="V80" s="894">
        <v>266</v>
      </c>
      <c r="W80" s="894"/>
      <c r="X80" s="894"/>
      <c r="Y80" s="894"/>
      <c r="Z80" s="894"/>
      <c r="AA80" s="894">
        <v>8</v>
      </c>
      <c r="AB80" s="894"/>
      <c r="AC80" s="894"/>
      <c r="AD80" s="894"/>
      <c r="AE80" s="894"/>
      <c r="AF80" s="894">
        <v>8</v>
      </c>
      <c r="AG80" s="894"/>
      <c r="AH80" s="894"/>
      <c r="AI80" s="894"/>
      <c r="AJ80" s="894"/>
      <c r="AK80" s="894" t="s">
        <v>468</v>
      </c>
      <c r="AL80" s="894"/>
      <c r="AM80" s="894"/>
      <c r="AN80" s="894"/>
      <c r="AO80" s="894"/>
      <c r="AP80" s="894" t="s">
        <v>468</v>
      </c>
      <c r="AQ80" s="894"/>
      <c r="AR80" s="894"/>
      <c r="AS80" s="894"/>
      <c r="AT80" s="894"/>
      <c r="AU80" s="894" t="s">
        <v>468</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t="s">
        <v>554</v>
      </c>
      <c r="C81" s="938"/>
      <c r="D81" s="938"/>
      <c r="E81" s="938"/>
      <c r="F81" s="938"/>
      <c r="G81" s="938"/>
      <c r="H81" s="938"/>
      <c r="I81" s="938"/>
      <c r="J81" s="938"/>
      <c r="K81" s="938"/>
      <c r="L81" s="938"/>
      <c r="M81" s="938"/>
      <c r="N81" s="938"/>
      <c r="O81" s="938"/>
      <c r="P81" s="939"/>
      <c r="Q81" s="940">
        <v>319</v>
      </c>
      <c r="R81" s="894"/>
      <c r="S81" s="894"/>
      <c r="T81" s="894"/>
      <c r="U81" s="894"/>
      <c r="V81" s="894">
        <v>246</v>
      </c>
      <c r="W81" s="894"/>
      <c r="X81" s="894"/>
      <c r="Y81" s="894"/>
      <c r="Z81" s="894"/>
      <c r="AA81" s="894">
        <v>73</v>
      </c>
      <c r="AB81" s="894"/>
      <c r="AC81" s="894"/>
      <c r="AD81" s="894"/>
      <c r="AE81" s="894"/>
      <c r="AF81" s="894">
        <v>73</v>
      </c>
      <c r="AG81" s="894"/>
      <c r="AH81" s="894"/>
      <c r="AI81" s="894"/>
      <c r="AJ81" s="894"/>
      <c r="AK81" s="894" t="s">
        <v>468</v>
      </c>
      <c r="AL81" s="894"/>
      <c r="AM81" s="894"/>
      <c r="AN81" s="894"/>
      <c r="AO81" s="894"/>
      <c r="AP81" s="894" t="s">
        <v>468</v>
      </c>
      <c r="AQ81" s="894"/>
      <c r="AR81" s="894"/>
      <c r="AS81" s="894"/>
      <c r="AT81" s="894"/>
      <c r="AU81" s="894" t="s">
        <v>468</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t="s">
        <v>555</v>
      </c>
      <c r="C82" s="938"/>
      <c r="D82" s="938"/>
      <c r="E82" s="938"/>
      <c r="F82" s="938"/>
      <c r="G82" s="938"/>
      <c r="H82" s="938"/>
      <c r="I82" s="938"/>
      <c r="J82" s="938"/>
      <c r="K82" s="938"/>
      <c r="L82" s="938"/>
      <c r="M82" s="938"/>
      <c r="N82" s="938"/>
      <c r="O82" s="938"/>
      <c r="P82" s="939"/>
      <c r="Q82" s="940">
        <v>23</v>
      </c>
      <c r="R82" s="894"/>
      <c r="S82" s="894"/>
      <c r="T82" s="894"/>
      <c r="U82" s="894"/>
      <c r="V82" s="894">
        <v>23</v>
      </c>
      <c r="W82" s="894"/>
      <c r="X82" s="894"/>
      <c r="Y82" s="894"/>
      <c r="Z82" s="894"/>
      <c r="AA82" s="894" t="s">
        <v>468</v>
      </c>
      <c r="AB82" s="894"/>
      <c r="AC82" s="894"/>
      <c r="AD82" s="894"/>
      <c r="AE82" s="894"/>
      <c r="AF82" s="894" t="s">
        <v>468</v>
      </c>
      <c r="AG82" s="894"/>
      <c r="AH82" s="894"/>
      <c r="AI82" s="894"/>
      <c r="AJ82" s="894"/>
      <c r="AK82" s="894">
        <v>23</v>
      </c>
      <c r="AL82" s="894"/>
      <c r="AM82" s="894"/>
      <c r="AN82" s="894"/>
      <c r="AO82" s="894"/>
      <c r="AP82" s="894" t="s">
        <v>468</v>
      </c>
      <c r="AQ82" s="894"/>
      <c r="AR82" s="894"/>
      <c r="AS82" s="894"/>
      <c r="AT82" s="894"/>
      <c r="AU82" s="894" t="s">
        <v>468</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t="s">
        <v>556</v>
      </c>
      <c r="C83" s="938"/>
      <c r="D83" s="938"/>
      <c r="E83" s="938"/>
      <c r="F83" s="938"/>
      <c r="G83" s="938"/>
      <c r="H83" s="938"/>
      <c r="I83" s="938"/>
      <c r="J83" s="938"/>
      <c r="K83" s="938"/>
      <c r="L83" s="938"/>
      <c r="M83" s="938"/>
      <c r="N83" s="938"/>
      <c r="O83" s="938"/>
      <c r="P83" s="939"/>
      <c r="Q83" s="940">
        <v>6185</v>
      </c>
      <c r="R83" s="894"/>
      <c r="S83" s="894"/>
      <c r="T83" s="894"/>
      <c r="U83" s="894"/>
      <c r="V83" s="894">
        <v>6049</v>
      </c>
      <c r="W83" s="894"/>
      <c r="X83" s="894"/>
      <c r="Y83" s="894"/>
      <c r="Z83" s="894"/>
      <c r="AA83" s="894">
        <v>136</v>
      </c>
      <c r="AB83" s="894"/>
      <c r="AC83" s="894"/>
      <c r="AD83" s="894"/>
      <c r="AE83" s="894"/>
      <c r="AF83" s="894">
        <v>136</v>
      </c>
      <c r="AG83" s="894"/>
      <c r="AH83" s="894"/>
      <c r="AI83" s="894"/>
      <c r="AJ83" s="894"/>
      <c r="AK83" s="894" t="s">
        <v>468</v>
      </c>
      <c r="AL83" s="894"/>
      <c r="AM83" s="894"/>
      <c r="AN83" s="894"/>
      <c r="AO83" s="894"/>
      <c r="AP83" s="894" t="s">
        <v>468</v>
      </c>
      <c r="AQ83" s="894"/>
      <c r="AR83" s="894"/>
      <c r="AS83" s="894"/>
      <c r="AT83" s="894"/>
      <c r="AU83" s="894" t="s">
        <v>468</v>
      </c>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t="s">
        <v>557</v>
      </c>
      <c r="C84" s="938"/>
      <c r="D84" s="938"/>
      <c r="E84" s="938"/>
      <c r="F84" s="938"/>
      <c r="G84" s="938"/>
      <c r="H84" s="938"/>
      <c r="I84" s="938"/>
      <c r="J84" s="938"/>
      <c r="K84" s="938"/>
      <c r="L84" s="938"/>
      <c r="M84" s="938"/>
      <c r="N84" s="938"/>
      <c r="O84" s="938"/>
      <c r="P84" s="939"/>
      <c r="Q84" s="940">
        <v>3226</v>
      </c>
      <c r="R84" s="894"/>
      <c r="S84" s="894"/>
      <c r="T84" s="894"/>
      <c r="U84" s="894"/>
      <c r="V84" s="894">
        <v>2951</v>
      </c>
      <c r="W84" s="894"/>
      <c r="X84" s="894"/>
      <c r="Y84" s="894"/>
      <c r="Z84" s="894"/>
      <c r="AA84" s="894">
        <v>275</v>
      </c>
      <c r="AB84" s="894"/>
      <c r="AC84" s="894"/>
      <c r="AD84" s="894"/>
      <c r="AE84" s="894"/>
      <c r="AF84" s="894">
        <v>275</v>
      </c>
      <c r="AG84" s="894"/>
      <c r="AH84" s="894"/>
      <c r="AI84" s="894"/>
      <c r="AJ84" s="894"/>
      <c r="AK84" s="894">
        <v>375</v>
      </c>
      <c r="AL84" s="894"/>
      <c r="AM84" s="894"/>
      <c r="AN84" s="894"/>
      <c r="AO84" s="894"/>
      <c r="AP84" s="894">
        <v>10989</v>
      </c>
      <c r="AQ84" s="894"/>
      <c r="AR84" s="894"/>
      <c r="AS84" s="894"/>
      <c r="AT84" s="894"/>
      <c r="AU84" s="894">
        <v>1736</v>
      </c>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t="s">
        <v>558</v>
      </c>
      <c r="C85" s="938"/>
      <c r="D85" s="938"/>
      <c r="E85" s="938"/>
      <c r="F85" s="938"/>
      <c r="G85" s="938"/>
      <c r="H85" s="938"/>
      <c r="I85" s="938"/>
      <c r="J85" s="938"/>
      <c r="K85" s="938"/>
      <c r="L85" s="938"/>
      <c r="M85" s="938"/>
      <c r="N85" s="938"/>
      <c r="O85" s="938"/>
      <c r="P85" s="939"/>
      <c r="Q85" s="940">
        <v>194</v>
      </c>
      <c r="R85" s="894"/>
      <c r="S85" s="894"/>
      <c r="T85" s="894"/>
      <c r="U85" s="894"/>
      <c r="V85" s="894">
        <v>161</v>
      </c>
      <c r="W85" s="894"/>
      <c r="X85" s="894"/>
      <c r="Y85" s="894"/>
      <c r="Z85" s="894"/>
      <c r="AA85" s="894">
        <v>33</v>
      </c>
      <c r="AB85" s="894"/>
      <c r="AC85" s="894"/>
      <c r="AD85" s="894"/>
      <c r="AE85" s="894"/>
      <c r="AF85" s="894">
        <v>33</v>
      </c>
      <c r="AG85" s="894"/>
      <c r="AH85" s="894"/>
      <c r="AI85" s="894"/>
      <c r="AJ85" s="894"/>
      <c r="AK85" s="894" t="s">
        <v>468</v>
      </c>
      <c r="AL85" s="894"/>
      <c r="AM85" s="894"/>
      <c r="AN85" s="894"/>
      <c r="AO85" s="894"/>
      <c r="AP85" s="894" t="s">
        <v>468</v>
      </c>
      <c r="AQ85" s="894"/>
      <c r="AR85" s="894"/>
      <c r="AS85" s="894"/>
      <c r="AT85" s="894"/>
      <c r="AU85" s="894" t="s">
        <v>468</v>
      </c>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t="s">
        <v>559</v>
      </c>
      <c r="C86" s="938"/>
      <c r="D86" s="938"/>
      <c r="E86" s="938"/>
      <c r="F86" s="938"/>
      <c r="G86" s="938"/>
      <c r="H86" s="938"/>
      <c r="I86" s="938"/>
      <c r="J86" s="938"/>
      <c r="K86" s="938"/>
      <c r="L86" s="938"/>
      <c r="M86" s="938"/>
      <c r="N86" s="938"/>
      <c r="O86" s="938"/>
      <c r="P86" s="939"/>
      <c r="Q86" s="940">
        <v>814330</v>
      </c>
      <c r="R86" s="894"/>
      <c r="S86" s="894"/>
      <c r="T86" s="894"/>
      <c r="U86" s="894"/>
      <c r="V86" s="894">
        <v>784571</v>
      </c>
      <c r="W86" s="894"/>
      <c r="X86" s="894"/>
      <c r="Y86" s="894"/>
      <c r="Z86" s="894"/>
      <c r="AA86" s="894">
        <v>29760</v>
      </c>
      <c r="AB86" s="894"/>
      <c r="AC86" s="894"/>
      <c r="AD86" s="894"/>
      <c r="AE86" s="894"/>
      <c r="AF86" s="894">
        <v>29760</v>
      </c>
      <c r="AG86" s="894"/>
      <c r="AH86" s="894"/>
      <c r="AI86" s="894"/>
      <c r="AJ86" s="894"/>
      <c r="AK86" s="894">
        <v>5568</v>
      </c>
      <c r="AL86" s="894"/>
      <c r="AM86" s="894"/>
      <c r="AN86" s="894"/>
      <c r="AO86" s="894"/>
      <c r="AP86" s="894" t="s">
        <v>468</v>
      </c>
      <c r="AQ86" s="894"/>
      <c r="AR86" s="894"/>
      <c r="AS86" s="894"/>
      <c r="AT86" s="894"/>
      <c r="AU86" s="894" t="s">
        <v>468</v>
      </c>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343</v>
      </c>
      <c r="B88" s="853" t="s">
        <v>376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39379</v>
      </c>
      <c r="AG88" s="908"/>
      <c r="AH88" s="908"/>
      <c r="AI88" s="908"/>
      <c r="AJ88" s="908"/>
      <c r="AK88" s="905"/>
      <c r="AL88" s="905"/>
      <c r="AM88" s="905"/>
      <c r="AN88" s="905"/>
      <c r="AO88" s="905"/>
      <c r="AP88" s="908">
        <v>24216</v>
      </c>
      <c r="AQ88" s="908"/>
      <c r="AR88" s="908"/>
      <c r="AS88" s="908"/>
      <c r="AT88" s="908"/>
      <c r="AU88" s="908">
        <v>2501</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343</v>
      </c>
      <c r="BR102" s="853" t="s">
        <v>377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115</v>
      </c>
      <c r="CS102" s="916"/>
      <c r="CT102" s="916"/>
      <c r="CU102" s="916"/>
      <c r="CV102" s="955"/>
      <c r="CW102" s="954">
        <v>24</v>
      </c>
      <c r="CX102" s="916"/>
      <c r="CY102" s="916"/>
      <c r="CZ102" s="916"/>
      <c r="DA102" s="955"/>
      <c r="DB102" s="954" t="s">
        <v>531</v>
      </c>
      <c r="DC102" s="916"/>
      <c r="DD102" s="916"/>
      <c r="DE102" s="916"/>
      <c r="DF102" s="955"/>
      <c r="DG102" s="954" t="s">
        <v>531</v>
      </c>
      <c r="DH102" s="916"/>
      <c r="DI102" s="916"/>
      <c r="DJ102" s="916"/>
      <c r="DK102" s="955"/>
      <c r="DL102" s="954" t="s">
        <v>531</v>
      </c>
      <c r="DM102" s="916"/>
      <c r="DN102" s="916"/>
      <c r="DO102" s="916"/>
      <c r="DP102" s="955"/>
      <c r="DQ102" s="954" t="s">
        <v>531</v>
      </c>
      <c r="DR102" s="916"/>
      <c r="DS102" s="916"/>
      <c r="DT102" s="916"/>
      <c r="DU102" s="955"/>
      <c r="DV102" s="853" t="s">
        <v>531</v>
      </c>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378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379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380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382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383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384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385</v>
      </c>
      <c r="AB109" s="957"/>
      <c r="AC109" s="957"/>
      <c r="AD109" s="957"/>
      <c r="AE109" s="958"/>
      <c r="AF109" s="956" t="s">
        <v>386</v>
      </c>
      <c r="AG109" s="957"/>
      <c r="AH109" s="957"/>
      <c r="AI109" s="957"/>
      <c r="AJ109" s="958"/>
      <c r="AK109" s="956" t="s">
        <v>274</v>
      </c>
      <c r="AL109" s="957"/>
      <c r="AM109" s="957"/>
      <c r="AN109" s="957"/>
      <c r="AO109" s="958"/>
      <c r="AP109" s="956" t="s">
        <v>387</v>
      </c>
      <c r="AQ109" s="957"/>
      <c r="AR109" s="957"/>
      <c r="AS109" s="957"/>
      <c r="AT109" s="959"/>
      <c r="AU109" s="976" t="s">
        <v>384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385</v>
      </c>
      <c r="BR109" s="957"/>
      <c r="BS109" s="957"/>
      <c r="BT109" s="957"/>
      <c r="BU109" s="958"/>
      <c r="BV109" s="956" t="s">
        <v>386</v>
      </c>
      <c r="BW109" s="957"/>
      <c r="BX109" s="957"/>
      <c r="BY109" s="957"/>
      <c r="BZ109" s="958"/>
      <c r="CA109" s="956" t="s">
        <v>274</v>
      </c>
      <c r="CB109" s="957"/>
      <c r="CC109" s="957"/>
      <c r="CD109" s="957"/>
      <c r="CE109" s="958"/>
      <c r="CF109" s="977" t="s">
        <v>387</v>
      </c>
      <c r="CG109" s="977"/>
      <c r="CH109" s="977"/>
      <c r="CI109" s="977"/>
      <c r="CJ109" s="977"/>
      <c r="CK109" s="956" t="s">
        <v>388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385</v>
      </c>
      <c r="DH109" s="957"/>
      <c r="DI109" s="957"/>
      <c r="DJ109" s="957"/>
      <c r="DK109" s="958"/>
      <c r="DL109" s="956" t="s">
        <v>386</v>
      </c>
      <c r="DM109" s="957"/>
      <c r="DN109" s="957"/>
      <c r="DO109" s="957"/>
      <c r="DP109" s="958"/>
      <c r="DQ109" s="956" t="s">
        <v>274</v>
      </c>
      <c r="DR109" s="957"/>
      <c r="DS109" s="957"/>
      <c r="DT109" s="957"/>
      <c r="DU109" s="958"/>
      <c r="DV109" s="956" t="s">
        <v>387</v>
      </c>
      <c r="DW109" s="957"/>
      <c r="DX109" s="957"/>
      <c r="DY109" s="957"/>
      <c r="DZ109" s="959"/>
    </row>
    <row r="110" spans="1:131" s="226" customFormat="1" ht="26.25" customHeight="1">
      <c r="A110" s="960" t="s">
        <v>389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2615376</v>
      </c>
      <c r="AB110" s="964"/>
      <c r="AC110" s="964"/>
      <c r="AD110" s="964"/>
      <c r="AE110" s="965"/>
      <c r="AF110" s="966">
        <v>2564006</v>
      </c>
      <c r="AG110" s="964"/>
      <c r="AH110" s="964"/>
      <c r="AI110" s="964"/>
      <c r="AJ110" s="965"/>
      <c r="AK110" s="966">
        <v>2604252</v>
      </c>
      <c r="AL110" s="964"/>
      <c r="AM110" s="964"/>
      <c r="AN110" s="964"/>
      <c r="AO110" s="965"/>
      <c r="AP110" s="967">
        <v>19.7</v>
      </c>
      <c r="AQ110" s="968"/>
      <c r="AR110" s="968"/>
      <c r="AS110" s="968"/>
      <c r="AT110" s="969"/>
      <c r="AU110" s="970" t="s">
        <v>73</v>
      </c>
      <c r="AV110" s="971"/>
      <c r="AW110" s="971"/>
      <c r="AX110" s="971"/>
      <c r="AY110" s="971"/>
      <c r="AZ110" s="993" t="s">
        <v>390</v>
      </c>
      <c r="BA110" s="961"/>
      <c r="BB110" s="961"/>
      <c r="BC110" s="961"/>
      <c r="BD110" s="961"/>
      <c r="BE110" s="961"/>
      <c r="BF110" s="961"/>
      <c r="BG110" s="961"/>
      <c r="BH110" s="961"/>
      <c r="BI110" s="961"/>
      <c r="BJ110" s="961"/>
      <c r="BK110" s="961"/>
      <c r="BL110" s="961"/>
      <c r="BM110" s="961"/>
      <c r="BN110" s="961"/>
      <c r="BO110" s="961"/>
      <c r="BP110" s="962"/>
      <c r="BQ110" s="994">
        <v>22765960</v>
      </c>
      <c r="BR110" s="995"/>
      <c r="BS110" s="995"/>
      <c r="BT110" s="995"/>
      <c r="BU110" s="995"/>
      <c r="BV110" s="995">
        <v>21854253</v>
      </c>
      <c r="BW110" s="995"/>
      <c r="BX110" s="995"/>
      <c r="BY110" s="995"/>
      <c r="BZ110" s="995"/>
      <c r="CA110" s="995">
        <v>20693761</v>
      </c>
      <c r="CB110" s="995"/>
      <c r="CC110" s="995"/>
      <c r="CD110" s="995"/>
      <c r="CE110" s="995"/>
      <c r="CF110" s="1008">
        <v>156.30000000000001</v>
      </c>
      <c r="CG110" s="1009"/>
      <c r="CH110" s="1009"/>
      <c r="CI110" s="1009"/>
      <c r="CJ110" s="1009"/>
      <c r="CK110" s="1010" t="s">
        <v>391</v>
      </c>
      <c r="CL110" s="1011"/>
      <c r="CM110" s="993" t="s">
        <v>392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367</v>
      </c>
      <c r="DH110" s="995"/>
      <c r="DI110" s="995"/>
      <c r="DJ110" s="995"/>
      <c r="DK110" s="995"/>
      <c r="DL110" s="995" t="s">
        <v>235</v>
      </c>
      <c r="DM110" s="995"/>
      <c r="DN110" s="995"/>
      <c r="DO110" s="995"/>
      <c r="DP110" s="995"/>
      <c r="DQ110" s="995" t="s">
        <v>393</v>
      </c>
      <c r="DR110" s="995"/>
      <c r="DS110" s="995"/>
      <c r="DT110" s="995"/>
      <c r="DU110" s="995"/>
      <c r="DV110" s="996" t="s">
        <v>393</v>
      </c>
      <c r="DW110" s="996"/>
      <c r="DX110" s="996"/>
      <c r="DY110" s="996"/>
      <c r="DZ110" s="997"/>
    </row>
    <row r="111" spans="1:131" s="226" customFormat="1" ht="26.25" customHeight="1">
      <c r="A111" s="998" t="s">
        <v>394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235</v>
      </c>
      <c r="AB111" s="1002"/>
      <c r="AC111" s="1002"/>
      <c r="AD111" s="1002"/>
      <c r="AE111" s="1003"/>
      <c r="AF111" s="1004" t="s">
        <v>235</v>
      </c>
      <c r="AG111" s="1002"/>
      <c r="AH111" s="1002"/>
      <c r="AI111" s="1002"/>
      <c r="AJ111" s="1003"/>
      <c r="AK111" s="1004" t="s">
        <v>367</v>
      </c>
      <c r="AL111" s="1002"/>
      <c r="AM111" s="1002"/>
      <c r="AN111" s="1002"/>
      <c r="AO111" s="1003"/>
      <c r="AP111" s="1005" t="s">
        <v>235</v>
      </c>
      <c r="AQ111" s="1006"/>
      <c r="AR111" s="1006"/>
      <c r="AS111" s="1006"/>
      <c r="AT111" s="1007"/>
      <c r="AU111" s="972"/>
      <c r="AV111" s="973"/>
      <c r="AW111" s="973"/>
      <c r="AX111" s="973"/>
      <c r="AY111" s="973"/>
      <c r="AZ111" s="986" t="s">
        <v>395</v>
      </c>
      <c r="BA111" s="987"/>
      <c r="BB111" s="987"/>
      <c r="BC111" s="987"/>
      <c r="BD111" s="987"/>
      <c r="BE111" s="987"/>
      <c r="BF111" s="987"/>
      <c r="BG111" s="987"/>
      <c r="BH111" s="987"/>
      <c r="BI111" s="987"/>
      <c r="BJ111" s="987"/>
      <c r="BK111" s="987"/>
      <c r="BL111" s="987"/>
      <c r="BM111" s="987"/>
      <c r="BN111" s="987"/>
      <c r="BO111" s="987"/>
      <c r="BP111" s="988"/>
      <c r="BQ111" s="989" t="s">
        <v>235</v>
      </c>
      <c r="BR111" s="990"/>
      <c r="BS111" s="990"/>
      <c r="BT111" s="990"/>
      <c r="BU111" s="990"/>
      <c r="BV111" s="990" t="s">
        <v>235</v>
      </c>
      <c r="BW111" s="990"/>
      <c r="BX111" s="990"/>
      <c r="BY111" s="990"/>
      <c r="BZ111" s="990"/>
      <c r="CA111" s="990" t="s">
        <v>235</v>
      </c>
      <c r="CB111" s="990"/>
      <c r="CC111" s="990"/>
      <c r="CD111" s="990"/>
      <c r="CE111" s="990"/>
      <c r="CF111" s="984" t="s">
        <v>235</v>
      </c>
      <c r="CG111" s="985"/>
      <c r="CH111" s="985"/>
      <c r="CI111" s="985"/>
      <c r="CJ111" s="985"/>
      <c r="CK111" s="1012"/>
      <c r="CL111" s="1013"/>
      <c r="CM111" s="986" t="s">
        <v>396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235</v>
      </c>
      <c r="DH111" s="990"/>
      <c r="DI111" s="990"/>
      <c r="DJ111" s="990"/>
      <c r="DK111" s="990"/>
      <c r="DL111" s="990" t="s">
        <v>367</v>
      </c>
      <c r="DM111" s="990"/>
      <c r="DN111" s="990"/>
      <c r="DO111" s="990"/>
      <c r="DP111" s="990"/>
      <c r="DQ111" s="990" t="s">
        <v>367</v>
      </c>
      <c r="DR111" s="990"/>
      <c r="DS111" s="990"/>
      <c r="DT111" s="990"/>
      <c r="DU111" s="990"/>
      <c r="DV111" s="991" t="s">
        <v>235</v>
      </c>
      <c r="DW111" s="991"/>
      <c r="DX111" s="991"/>
      <c r="DY111" s="991"/>
      <c r="DZ111" s="992"/>
    </row>
    <row r="112" spans="1:131" s="226" customFormat="1" ht="26.25" customHeight="1">
      <c r="A112" s="1016" t="s">
        <v>397</v>
      </c>
      <c r="B112" s="1017"/>
      <c r="C112" s="987" t="s">
        <v>398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235</v>
      </c>
      <c r="AB112" s="1023"/>
      <c r="AC112" s="1023"/>
      <c r="AD112" s="1023"/>
      <c r="AE112" s="1024"/>
      <c r="AF112" s="1025" t="s">
        <v>235</v>
      </c>
      <c r="AG112" s="1023"/>
      <c r="AH112" s="1023"/>
      <c r="AI112" s="1023"/>
      <c r="AJ112" s="1024"/>
      <c r="AK112" s="1025" t="s">
        <v>235</v>
      </c>
      <c r="AL112" s="1023"/>
      <c r="AM112" s="1023"/>
      <c r="AN112" s="1023"/>
      <c r="AO112" s="1024"/>
      <c r="AP112" s="1026" t="s">
        <v>393</v>
      </c>
      <c r="AQ112" s="1027"/>
      <c r="AR112" s="1027"/>
      <c r="AS112" s="1027"/>
      <c r="AT112" s="1028"/>
      <c r="AU112" s="972"/>
      <c r="AV112" s="973"/>
      <c r="AW112" s="973"/>
      <c r="AX112" s="973"/>
      <c r="AY112" s="973"/>
      <c r="AZ112" s="986" t="s">
        <v>399</v>
      </c>
      <c r="BA112" s="987"/>
      <c r="BB112" s="987"/>
      <c r="BC112" s="987"/>
      <c r="BD112" s="987"/>
      <c r="BE112" s="987"/>
      <c r="BF112" s="987"/>
      <c r="BG112" s="987"/>
      <c r="BH112" s="987"/>
      <c r="BI112" s="987"/>
      <c r="BJ112" s="987"/>
      <c r="BK112" s="987"/>
      <c r="BL112" s="987"/>
      <c r="BM112" s="987"/>
      <c r="BN112" s="987"/>
      <c r="BO112" s="987"/>
      <c r="BP112" s="988"/>
      <c r="BQ112" s="989">
        <v>2591907</v>
      </c>
      <c r="BR112" s="990"/>
      <c r="BS112" s="990"/>
      <c r="BT112" s="990"/>
      <c r="BU112" s="990"/>
      <c r="BV112" s="990">
        <v>2479098</v>
      </c>
      <c r="BW112" s="990"/>
      <c r="BX112" s="990"/>
      <c r="BY112" s="990"/>
      <c r="BZ112" s="990"/>
      <c r="CA112" s="990">
        <v>2289992</v>
      </c>
      <c r="CB112" s="990"/>
      <c r="CC112" s="990"/>
      <c r="CD112" s="990"/>
      <c r="CE112" s="990"/>
      <c r="CF112" s="984">
        <v>17.3</v>
      </c>
      <c r="CG112" s="985"/>
      <c r="CH112" s="985"/>
      <c r="CI112" s="985"/>
      <c r="CJ112" s="985"/>
      <c r="CK112" s="1012"/>
      <c r="CL112" s="1013"/>
      <c r="CM112" s="986" t="s">
        <v>400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235</v>
      </c>
      <c r="DH112" s="990"/>
      <c r="DI112" s="990"/>
      <c r="DJ112" s="990"/>
      <c r="DK112" s="990"/>
      <c r="DL112" s="990" t="s">
        <v>235</v>
      </c>
      <c r="DM112" s="990"/>
      <c r="DN112" s="990"/>
      <c r="DO112" s="990"/>
      <c r="DP112" s="990"/>
      <c r="DQ112" s="990" t="s">
        <v>235</v>
      </c>
      <c r="DR112" s="990"/>
      <c r="DS112" s="990"/>
      <c r="DT112" s="990"/>
      <c r="DU112" s="990"/>
      <c r="DV112" s="991" t="s">
        <v>235</v>
      </c>
      <c r="DW112" s="991"/>
      <c r="DX112" s="991"/>
      <c r="DY112" s="991"/>
      <c r="DZ112" s="992"/>
    </row>
    <row r="113" spans="1:130" s="226" customFormat="1" ht="26.25" customHeight="1">
      <c r="A113" s="1018"/>
      <c r="B113" s="1019"/>
      <c r="C113" s="987" t="s">
        <v>401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346159</v>
      </c>
      <c r="AB113" s="1002"/>
      <c r="AC113" s="1002"/>
      <c r="AD113" s="1002"/>
      <c r="AE113" s="1003"/>
      <c r="AF113" s="1004">
        <v>328150</v>
      </c>
      <c r="AG113" s="1002"/>
      <c r="AH113" s="1002"/>
      <c r="AI113" s="1002"/>
      <c r="AJ113" s="1003"/>
      <c r="AK113" s="1004">
        <v>303121</v>
      </c>
      <c r="AL113" s="1002"/>
      <c r="AM113" s="1002"/>
      <c r="AN113" s="1002"/>
      <c r="AO113" s="1003"/>
      <c r="AP113" s="1005">
        <v>2.2999999999999998</v>
      </c>
      <c r="AQ113" s="1006"/>
      <c r="AR113" s="1006"/>
      <c r="AS113" s="1006"/>
      <c r="AT113" s="1007"/>
      <c r="AU113" s="972"/>
      <c r="AV113" s="973"/>
      <c r="AW113" s="973"/>
      <c r="AX113" s="973"/>
      <c r="AY113" s="973"/>
      <c r="AZ113" s="986" t="s">
        <v>402</v>
      </c>
      <c r="BA113" s="987"/>
      <c r="BB113" s="987"/>
      <c r="BC113" s="987"/>
      <c r="BD113" s="987"/>
      <c r="BE113" s="987"/>
      <c r="BF113" s="987"/>
      <c r="BG113" s="987"/>
      <c r="BH113" s="987"/>
      <c r="BI113" s="987"/>
      <c r="BJ113" s="987"/>
      <c r="BK113" s="987"/>
      <c r="BL113" s="987"/>
      <c r="BM113" s="987"/>
      <c r="BN113" s="987"/>
      <c r="BO113" s="987"/>
      <c r="BP113" s="988"/>
      <c r="BQ113" s="989">
        <v>3167066</v>
      </c>
      <c r="BR113" s="990"/>
      <c r="BS113" s="990"/>
      <c r="BT113" s="990"/>
      <c r="BU113" s="990"/>
      <c r="BV113" s="990">
        <v>2832392</v>
      </c>
      <c r="BW113" s="990"/>
      <c r="BX113" s="990"/>
      <c r="BY113" s="990"/>
      <c r="BZ113" s="990"/>
      <c r="CA113" s="990">
        <v>2501293</v>
      </c>
      <c r="CB113" s="990"/>
      <c r="CC113" s="990"/>
      <c r="CD113" s="990"/>
      <c r="CE113" s="990"/>
      <c r="CF113" s="984">
        <v>18.899999999999999</v>
      </c>
      <c r="CG113" s="985"/>
      <c r="CH113" s="985"/>
      <c r="CI113" s="985"/>
      <c r="CJ113" s="985"/>
      <c r="CK113" s="1012"/>
      <c r="CL113" s="1013"/>
      <c r="CM113" s="986" t="s">
        <v>403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404</v>
      </c>
      <c r="DH113" s="1023"/>
      <c r="DI113" s="1023"/>
      <c r="DJ113" s="1023"/>
      <c r="DK113" s="1024"/>
      <c r="DL113" s="1025" t="s">
        <v>235</v>
      </c>
      <c r="DM113" s="1023"/>
      <c r="DN113" s="1023"/>
      <c r="DO113" s="1023"/>
      <c r="DP113" s="1024"/>
      <c r="DQ113" s="1025" t="s">
        <v>235</v>
      </c>
      <c r="DR113" s="1023"/>
      <c r="DS113" s="1023"/>
      <c r="DT113" s="1023"/>
      <c r="DU113" s="1024"/>
      <c r="DV113" s="1026" t="s">
        <v>235</v>
      </c>
      <c r="DW113" s="1027"/>
      <c r="DX113" s="1027"/>
      <c r="DY113" s="1027"/>
      <c r="DZ113" s="1028"/>
    </row>
    <row r="114" spans="1:130" s="226" customFormat="1" ht="26.25" customHeight="1">
      <c r="A114" s="1018"/>
      <c r="B114" s="1019"/>
      <c r="C114" s="987" t="s">
        <v>405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1105</v>
      </c>
      <c r="AB114" s="1023"/>
      <c r="AC114" s="1023"/>
      <c r="AD114" s="1023"/>
      <c r="AE114" s="1024"/>
      <c r="AF114" s="1025">
        <v>919</v>
      </c>
      <c r="AG114" s="1023"/>
      <c r="AH114" s="1023"/>
      <c r="AI114" s="1023"/>
      <c r="AJ114" s="1024"/>
      <c r="AK114" s="1025">
        <v>659</v>
      </c>
      <c r="AL114" s="1023"/>
      <c r="AM114" s="1023"/>
      <c r="AN114" s="1023"/>
      <c r="AO114" s="1024"/>
      <c r="AP114" s="1026">
        <v>0</v>
      </c>
      <c r="AQ114" s="1027"/>
      <c r="AR114" s="1027"/>
      <c r="AS114" s="1027"/>
      <c r="AT114" s="1028"/>
      <c r="AU114" s="972"/>
      <c r="AV114" s="973"/>
      <c r="AW114" s="973"/>
      <c r="AX114" s="973"/>
      <c r="AY114" s="973"/>
      <c r="AZ114" s="986" t="s">
        <v>406</v>
      </c>
      <c r="BA114" s="987"/>
      <c r="BB114" s="987"/>
      <c r="BC114" s="987"/>
      <c r="BD114" s="987"/>
      <c r="BE114" s="987"/>
      <c r="BF114" s="987"/>
      <c r="BG114" s="987"/>
      <c r="BH114" s="987"/>
      <c r="BI114" s="987"/>
      <c r="BJ114" s="987"/>
      <c r="BK114" s="987"/>
      <c r="BL114" s="987"/>
      <c r="BM114" s="987"/>
      <c r="BN114" s="987"/>
      <c r="BO114" s="987"/>
      <c r="BP114" s="988"/>
      <c r="BQ114" s="989" t="s">
        <v>235</v>
      </c>
      <c r="BR114" s="990"/>
      <c r="BS114" s="990"/>
      <c r="BT114" s="990"/>
      <c r="BU114" s="990"/>
      <c r="BV114" s="990" t="s">
        <v>393</v>
      </c>
      <c r="BW114" s="990"/>
      <c r="BX114" s="990"/>
      <c r="BY114" s="990"/>
      <c r="BZ114" s="990"/>
      <c r="CA114" s="990" t="s">
        <v>235</v>
      </c>
      <c r="CB114" s="990"/>
      <c r="CC114" s="990"/>
      <c r="CD114" s="990"/>
      <c r="CE114" s="990"/>
      <c r="CF114" s="984" t="s">
        <v>367</v>
      </c>
      <c r="CG114" s="985"/>
      <c r="CH114" s="985"/>
      <c r="CI114" s="985"/>
      <c r="CJ114" s="985"/>
      <c r="CK114" s="1012"/>
      <c r="CL114" s="1013"/>
      <c r="CM114" s="986" t="s">
        <v>407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235</v>
      </c>
      <c r="DH114" s="1023"/>
      <c r="DI114" s="1023"/>
      <c r="DJ114" s="1023"/>
      <c r="DK114" s="1024"/>
      <c r="DL114" s="1025" t="s">
        <v>235</v>
      </c>
      <c r="DM114" s="1023"/>
      <c r="DN114" s="1023"/>
      <c r="DO114" s="1023"/>
      <c r="DP114" s="1024"/>
      <c r="DQ114" s="1025" t="s">
        <v>235</v>
      </c>
      <c r="DR114" s="1023"/>
      <c r="DS114" s="1023"/>
      <c r="DT114" s="1023"/>
      <c r="DU114" s="1024"/>
      <c r="DV114" s="1026" t="s">
        <v>235</v>
      </c>
      <c r="DW114" s="1027"/>
      <c r="DX114" s="1027"/>
      <c r="DY114" s="1027"/>
      <c r="DZ114" s="1028"/>
    </row>
    <row r="115" spans="1:130" s="226" customFormat="1" ht="26.25" customHeight="1">
      <c r="A115" s="1018"/>
      <c r="B115" s="1019"/>
      <c r="C115" s="987" t="s">
        <v>408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243525</v>
      </c>
      <c r="AB115" s="1002"/>
      <c r="AC115" s="1002"/>
      <c r="AD115" s="1002"/>
      <c r="AE115" s="1003"/>
      <c r="AF115" s="1004">
        <v>284601</v>
      </c>
      <c r="AG115" s="1002"/>
      <c r="AH115" s="1002"/>
      <c r="AI115" s="1002"/>
      <c r="AJ115" s="1003"/>
      <c r="AK115" s="1004">
        <v>268721</v>
      </c>
      <c r="AL115" s="1002"/>
      <c r="AM115" s="1002"/>
      <c r="AN115" s="1002"/>
      <c r="AO115" s="1003"/>
      <c r="AP115" s="1005">
        <v>2</v>
      </c>
      <c r="AQ115" s="1006"/>
      <c r="AR115" s="1006"/>
      <c r="AS115" s="1006"/>
      <c r="AT115" s="1007"/>
      <c r="AU115" s="972"/>
      <c r="AV115" s="973"/>
      <c r="AW115" s="973"/>
      <c r="AX115" s="973"/>
      <c r="AY115" s="973"/>
      <c r="AZ115" s="986" t="s">
        <v>409</v>
      </c>
      <c r="BA115" s="987"/>
      <c r="BB115" s="987"/>
      <c r="BC115" s="987"/>
      <c r="BD115" s="987"/>
      <c r="BE115" s="987"/>
      <c r="BF115" s="987"/>
      <c r="BG115" s="987"/>
      <c r="BH115" s="987"/>
      <c r="BI115" s="987"/>
      <c r="BJ115" s="987"/>
      <c r="BK115" s="987"/>
      <c r="BL115" s="987"/>
      <c r="BM115" s="987"/>
      <c r="BN115" s="987"/>
      <c r="BO115" s="987"/>
      <c r="BP115" s="988"/>
      <c r="BQ115" s="989" t="s">
        <v>367</v>
      </c>
      <c r="BR115" s="990"/>
      <c r="BS115" s="990"/>
      <c r="BT115" s="990"/>
      <c r="BU115" s="990"/>
      <c r="BV115" s="990" t="s">
        <v>235</v>
      </c>
      <c r="BW115" s="990"/>
      <c r="BX115" s="990"/>
      <c r="BY115" s="990"/>
      <c r="BZ115" s="990"/>
      <c r="CA115" s="990" t="s">
        <v>235</v>
      </c>
      <c r="CB115" s="990"/>
      <c r="CC115" s="990"/>
      <c r="CD115" s="990"/>
      <c r="CE115" s="990"/>
      <c r="CF115" s="984" t="s">
        <v>367</v>
      </c>
      <c r="CG115" s="985"/>
      <c r="CH115" s="985"/>
      <c r="CI115" s="985"/>
      <c r="CJ115" s="985"/>
      <c r="CK115" s="1012"/>
      <c r="CL115" s="1013"/>
      <c r="CM115" s="986" t="s">
        <v>410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235</v>
      </c>
      <c r="DH115" s="1023"/>
      <c r="DI115" s="1023"/>
      <c r="DJ115" s="1023"/>
      <c r="DK115" s="1024"/>
      <c r="DL115" s="1025" t="s">
        <v>235</v>
      </c>
      <c r="DM115" s="1023"/>
      <c r="DN115" s="1023"/>
      <c r="DO115" s="1023"/>
      <c r="DP115" s="1024"/>
      <c r="DQ115" s="1025" t="s">
        <v>367</v>
      </c>
      <c r="DR115" s="1023"/>
      <c r="DS115" s="1023"/>
      <c r="DT115" s="1023"/>
      <c r="DU115" s="1024"/>
      <c r="DV115" s="1026" t="s">
        <v>235</v>
      </c>
      <c r="DW115" s="1027"/>
      <c r="DX115" s="1027"/>
      <c r="DY115" s="1027"/>
      <c r="DZ115" s="1028"/>
    </row>
    <row r="116" spans="1:130" s="226" customFormat="1" ht="26.25" customHeight="1">
      <c r="A116" s="1020"/>
      <c r="B116" s="1021"/>
      <c r="C116" s="1029" t="s">
        <v>411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235</v>
      </c>
      <c r="AB116" s="1023"/>
      <c r="AC116" s="1023"/>
      <c r="AD116" s="1023"/>
      <c r="AE116" s="1024"/>
      <c r="AF116" s="1025" t="s">
        <v>235</v>
      </c>
      <c r="AG116" s="1023"/>
      <c r="AH116" s="1023"/>
      <c r="AI116" s="1023"/>
      <c r="AJ116" s="1024"/>
      <c r="AK116" s="1025" t="s">
        <v>367</v>
      </c>
      <c r="AL116" s="1023"/>
      <c r="AM116" s="1023"/>
      <c r="AN116" s="1023"/>
      <c r="AO116" s="1024"/>
      <c r="AP116" s="1026" t="s">
        <v>235</v>
      </c>
      <c r="AQ116" s="1027"/>
      <c r="AR116" s="1027"/>
      <c r="AS116" s="1027"/>
      <c r="AT116" s="1028"/>
      <c r="AU116" s="972"/>
      <c r="AV116" s="973"/>
      <c r="AW116" s="973"/>
      <c r="AX116" s="973"/>
      <c r="AY116" s="973"/>
      <c r="AZ116" s="1031" t="s">
        <v>412</v>
      </c>
      <c r="BA116" s="1032"/>
      <c r="BB116" s="1032"/>
      <c r="BC116" s="1032"/>
      <c r="BD116" s="1032"/>
      <c r="BE116" s="1032"/>
      <c r="BF116" s="1032"/>
      <c r="BG116" s="1032"/>
      <c r="BH116" s="1032"/>
      <c r="BI116" s="1032"/>
      <c r="BJ116" s="1032"/>
      <c r="BK116" s="1032"/>
      <c r="BL116" s="1032"/>
      <c r="BM116" s="1032"/>
      <c r="BN116" s="1032"/>
      <c r="BO116" s="1032"/>
      <c r="BP116" s="1033"/>
      <c r="BQ116" s="989" t="s">
        <v>235</v>
      </c>
      <c r="BR116" s="990"/>
      <c r="BS116" s="990"/>
      <c r="BT116" s="990"/>
      <c r="BU116" s="990"/>
      <c r="BV116" s="990" t="s">
        <v>235</v>
      </c>
      <c r="BW116" s="990"/>
      <c r="BX116" s="990"/>
      <c r="BY116" s="990"/>
      <c r="BZ116" s="990"/>
      <c r="CA116" s="990" t="s">
        <v>367</v>
      </c>
      <c r="CB116" s="990"/>
      <c r="CC116" s="990"/>
      <c r="CD116" s="990"/>
      <c r="CE116" s="990"/>
      <c r="CF116" s="984" t="s">
        <v>393</v>
      </c>
      <c r="CG116" s="985"/>
      <c r="CH116" s="985"/>
      <c r="CI116" s="985"/>
      <c r="CJ116" s="985"/>
      <c r="CK116" s="1012"/>
      <c r="CL116" s="1013"/>
      <c r="CM116" s="986" t="s">
        <v>413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235</v>
      </c>
      <c r="DH116" s="1023"/>
      <c r="DI116" s="1023"/>
      <c r="DJ116" s="1023"/>
      <c r="DK116" s="1024"/>
      <c r="DL116" s="1025" t="s">
        <v>235</v>
      </c>
      <c r="DM116" s="1023"/>
      <c r="DN116" s="1023"/>
      <c r="DO116" s="1023"/>
      <c r="DP116" s="1024"/>
      <c r="DQ116" s="1025" t="s">
        <v>367</v>
      </c>
      <c r="DR116" s="1023"/>
      <c r="DS116" s="1023"/>
      <c r="DT116" s="1023"/>
      <c r="DU116" s="1024"/>
      <c r="DV116" s="1026" t="s">
        <v>235</v>
      </c>
      <c r="DW116" s="1027"/>
      <c r="DX116" s="1027"/>
      <c r="DY116" s="1027"/>
      <c r="DZ116" s="1028"/>
    </row>
    <row r="117" spans="1:130" s="226" customFormat="1" ht="26.25" customHeight="1">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414</v>
      </c>
      <c r="Z117" s="958"/>
      <c r="AA117" s="1042">
        <v>3206165</v>
      </c>
      <c r="AB117" s="1043"/>
      <c r="AC117" s="1043"/>
      <c r="AD117" s="1043"/>
      <c r="AE117" s="1044"/>
      <c r="AF117" s="1045">
        <v>3177676</v>
      </c>
      <c r="AG117" s="1043"/>
      <c r="AH117" s="1043"/>
      <c r="AI117" s="1043"/>
      <c r="AJ117" s="1044"/>
      <c r="AK117" s="1045">
        <v>3176753</v>
      </c>
      <c r="AL117" s="1043"/>
      <c r="AM117" s="1043"/>
      <c r="AN117" s="1043"/>
      <c r="AO117" s="1044"/>
      <c r="AP117" s="1046"/>
      <c r="AQ117" s="1047"/>
      <c r="AR117" s="1047"/>
      <c r="AS117" s="1047"/>
      <c r="AT117" s="1048"/>
      <c r="AU117" s="972"/>
      <c r="AV117" s="973"/>
      <c r="AW117" s="973"/>
      <c r="AX117" s="973"/>
      <c r="AY117" s="973"/>
      <c r="AZ117" s="1038" t="s">
        <v>415</v>
      </c>
      <c r="BA117" s="1039"/>
      <c r="BB117" s="1039"/>
      <c r="BC117" s="1039"/>
      <c r="BD117" s="1039"/>
      <c r="BE117" s="1039"/>
      <c r="BF117" s="1039"/>
      <c r="BG117" s="1039"/>
      <c r="BH117" s="1039"/>
      <c r="BI117" s="1039"/>
      <c r="BJ117" s="1039"/>
      <c r="BK117" s="1039"/>
      <c r="BL117" s="1039"/>
      <c r="BM117" s="1039"/>
      <c r="BN117" s="1039"/>
      <c r="BO117" s="1039"/>
      <c r="BP117" s="1040"/>
      <c r="BQ117" s="989" t="s">
        <v>235</v>
      </c>
      <c r="BR117" s="990"/>
      <c r="BS117" s="990"/>
      <c r="BT117" s="990"/>
      <c r="BU117" s="990"/>
      <c r="BV117" s="990" t="s">
        <v>235</v>
      </c>
      <c r="BW117" s="990"/>
      <c r="BX117" s="990"/>
      <c r="BY117" s="990"/>
      <c r="BZ117" s="990"/>
      <c r="CA117" s="990" t="s">
        <v>367</v>
      </c>
      <c r="CB117" s="990"/>
      <c r="CC117" s="990"/>
      <c r="CD117" s="990"/>
      <c r="CE117" s="990"/>
      <c r="CF117" s="984" t="s">
        <v>367</v>
      </c>
      <c r="CG117" s="985"/>
      <c r="CH117" s="985"/>
      <c r="CI117" s="985"/>
      <c r="CJ117" s="985"/>
      <c r="CK117" s="1012"/>
      <c r="CL117" s="1013"/>
      <c r="CM117" s="986" t="s">
        <v>416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235</v>
      </c>
      <c r="DH117" s="1023"/>
      <c r="DI117" s="1023"/>
      <c r="DJ117" s="1023"/>
      <c r="DK117" s="1024"/>
      <c r="DL117" s="1025" t="s">
        <v>235</v>
      </c>
      <c r="DM117" s="1023"/>
      <c r="DN117" s="1023"/>
      <c r="DO117" s="1023"/>
      <c r="DP117" s="1024"/>
      <c r="DQ117" s="1025" t="s">
        <v>235</v>
      </c>
      <c r="DR117" s="1023"/>
      <c r="DS117" s="1023"/>
      <c r="DT117" s="1023"/>
      <c r="DU117" s="1024"/>
      <c r="DV117" s="1026" t="s">
        <v>235</v>
      </c>
      <c r="DW117" s="1027"/>
      <c r="DX117" s="1027"/>
      <c r="DY117" s="1027"/>
      <c r="DZ117" s="1028"/>
    </row>
    <row r="118" spans="1:130" s="226" customFormat="1" ht="26.25" customHeight="1">
      <c r="A118" s="976" t="s">
        <v>388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385</v>
      </c>
      <c r="AB118" s="957"/>
      <c r="AC118" s="957"/>
      <c r="AD118" s="957"/>
      <c r="AE118" s="958"/>
      <c r="AF118" s="956" t="s">
        <v>386</v>
      </c>
      <c r="AG118" s="957"/>
      <c r="AH118" s="957"/>
      <c r="AI118" s="957"/>
      <c r="AJ118" s="958"/>
      <c r="AK118" s="956" t="s">
        <v>274</v>
      </c>
      <c r="AL118" s="957"/>
      <c r="AM118" s="957"/>
      <c r="AN118" s="957"/>
      <c r="AO118" s="958"/>
      <c r="AP118" s="1034" t="s">
        <v>387</v>
      </c>
      <c r="AQ118" s="1035"/>
      <c r="AR118" s="1035"/>
      <c r="AS118" s="1035"/>
      <c r="AT118" s="1036"/>
      <c r="AU118" s="972"/>
      <c r="AV118" s="973"/>
      <c r="AW118" s="973"/>
      <c r="AX118" s="973"/>
      <c r="AY118" s="973"/>
      <c r="AZ118" s="1037" t="s">
        <v>417</v>
      </c>
      <c r="BA118" s="1029"/>
      <c r="BB118" s="1029"/>
      <c r="BC118" s="1029"/>
      <c r="BD118" s="1029"/>
      <c r="BE118" s="1029"/>
      <c r="BF118" s="1029"/>
      <c r="BG118" s="1029"/>
      <c r="BH118" s="1029"/>
      <c r="BI118" s="1029"/>
      <c r="BJ118" s="1029"/>
      <c r="BK118" s="1029"/>
      <c r="BL118" s="1029"/>
      <c r="BM118" s="1029"/>
      <c r="BN118" s="1029"/>
      <c r="BO118" s="1029"/>
      <c r="BP118" s="1030"/>
      <c r="BQ118" s="1063" t="s">
        <v>367</v>
      </c>
      <c r="BR118" s="1064"/>
      <c r="BS118" s="1064"/>
      <c r="BT118" s="1064"/>
      <c r="BU118" s="1064"/>
      <c r="BV118" s="1064" t="s">
        <v>404</v>
      </c>
      <c r="BW118" s="1064"/>
      <c r="BX118" s="1064"/>
      <c r="BY118" s="1064"/>
      <c r="BZ118" s="1064"/>
      <c r="CA118" s="1064" t="s">
        <v>367</v>
      </c>
      <c r="CB118" s="1064"/>
      <c r="CC118" s="1064"/>
      <c r="CD118" s="1064"/>
      <c r="CE118" s="1064"/>
      <c r="CF118" s="984" t="s">
        <v>367</v>
      </c>
      <c r="CG118" s="985"/>
      <c r="CH118" s="985"/>
      <c r="CI118" s="985"/>
      <c r="CJ118" s="985"/>
      <c r="CK118" s="1012"/>
      <c r="CL118" s="1013"/>
      <c r="CM118" s="986" t="s">
        <v>418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235</v>
      </c>
      <c r="DH118" s="1023"/>
      <c r="DI118" s="1023"/>
      <c r="DJ118" s="1023"/>
      <c r="DK118" s="1024"/>
      <c r="DL118" s="1025" t="s">
        <v>367</v>
      </c>
      <c r="DM118" s="1023"/>
      <c r="DN118" s="1023"/>
      <c r="DO118" s="1023"/>
      <c r="DP118" s="1024"/>
      <c r="DQ118" s="1025" t="s">
        <v>367</v>
      </c>
      <c r="DR118" s="1023"/>
      <c r="DS118" s="1023"/>
      <c r="DT118" s="1023"/>
      <c r="DU118" s="1024"/>
      <c r="DV118" s="1026" t="s">
        <v>235</v>
      </c>
      <c r="DW118" s="1027"/>
      <c r="DX118" s="1027"/>
      <c r="DY118" s="1027"/>
      <c r="DZ118" s="1028"/>
    </row>
    <row r="119" spans="1:130" s="226" customFormat="1" ht="26.25" customHeight="1">
      <c r="A119" s="1120" t="s">
        <v>391</v>
      </c>
      <c r="B119" s="1011"/>
      <c r="C119" s="993" t="s">
        <v>392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235</v>
      </c>
      <c r="AB119" s="964"/>
      <c r="AC119" s="964"/>
      <c r="AD119" s="964"/>
      <c r="AE119" s="965"/>
      <c r="AF119" s="966" t="s">
        <v>367</v>
      </c>
      <c r="AG119" s="964"/>
      <c r="AH119" s="964"/>
      <c r="AI119" s="964"/>
      <c r="AJ119" s="965"/>
      <c r="AK119" s="966" t="s">
        <v>404</v>
      </c>
      <c r="AL119" s="964"/>
      <c r="AM119" s="964"/>
      <c r="AN119" s="964"/>
      <c r="AO119" s="965"/>
      <c r="AP119" s="967" t="s">
        <v>235</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419</v>
      </c>
      <c r="BP119" s="1069"/>
      <c r="BQ119" s="1063">
        <v>28524933</v>
      </c>
      <c r="BR119" s="1064"/>
      <c r="BS119" s="1064"/>
      <c r="BT119" s="1064"/>
      <c r="BU119" s="1064"/>
      <c r="BV119" s="1064">
        <v>27165743</v>
      </c>
      <c r="BW119" s="1064"/>
      <c r="BX119" s="1064"/>
      <c r="BY119" s="1064"/>
      <c r="BZ119" s="1064"/>
      <c r="CA119" s="1064">
        <v>25485046</v>
      </c>
      <c r="CB119" s="1064"/>
      <c r="CC119" s="1064"/>
      <c r="CD119" s="1064"/>
      <c r="CE119" s="1064"/>
      <c r="CF119" s="1065"/>
      <c r="CG119" s="1066"/>
      <c r="CH119" s="1066"/>
      <c r="CI119" s="1066"/>
      <c r="CJ119" s="1067"/>
      <c r="CK119" s="1014"/>
      <c r="CL119" s="1015"/>
      <c r="CM119" s="1037" t="s">
        <v>420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367</v>
      </c>
      <c r="DH119" s="1050"/>
      <c r="DI119" s="1050"/>
      <c r="DJ119" s="1050"/>
      <c r="DK119" s="1051"/>
      <c r="DL119" s="1049" t="s">
        <v>367</v>
      </c>
      <c r="DM119" s="1050"/>
      <c r="DN119" s="1050"/>
      <c r="DO119" s="1050"/>
      <c r="DP119" s="1051"/>
      <c r="DQ119" s="1049" t="s">
        <v>235</v>
      </c>
      <c r="DR119" s="1050"/>
      <c r="DS119" s="1050"/>
      <c r="DT119" s="1050"/>
      <c r="DU119" s="1051"/>
      <c r="DV119" s="1052" t="s">
        <v>235</v>
      </c>
      <c r="DW119" s="1053"/>
      <c r="DX119" s="1053"/>
      <c r="DY119" s="1053"/>
      <c r="DZ119" s="1054"/>
    </row>
    <row r="120" spans="1:130" s="226" customFormat="1" ht="26.25" customHeight="1">
      <c r="A120" s="1121"/>
      <c r="B120" s="1013"/>
      <c r="C120" s="986" t="s">
        <v>396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v>243525</v>
      </c>
      <c r="AB120" s="1023"/>
      <c r="AC120" s="1023"/>
      <c r="AD120" s="1023"/>
      <c r="AE120" s="1024"/>
      <c r="AF120" s="1025">
        <v>284601</v>
      </c>
      <c r="AG120" s="1023"/>
      <c r="AH120" s="1023"/>
      <c r="AI120" s="1023"/>
      <c r="AJ120" s="1024"/>
      <c r="AK120" s="1025">
        <v>268721</v>
      </c>
      <c r="AL120" s="1023"/>
      <c r="AM120" s="1023"/>
      <c r="AN120" s="1023"/>
      <c r="AO120" s="1024"/>
      <c r="AP120" s="1026">
        <v>2</v>
      </c>
      <c r="AQ120" s="1027"/>
      <c r="AR120" s="1027"/>
      <c r="AS120" s="1027"/>
      <c r="AT120" s="1028"/>
      <c r="AU120" s="1055" t="s">
        <v>421</v>
      </c>
      <c r="AV120" s="1056"/>
      <c r="AW120" s="1056"/>
      <c r="AX120" s="1056"/>
      <c r="AY120" s="1057"/>
      <c r="AZ120" s="993" t="s">
        <v>422</v>
      </c>
      <c r="BA120" s="961"/>
      <c r="BB120" s="961"/>
      <c r="BC120" s="961"/>
      <c r="BD120" s="961"/>
      <c r="BE120" s="961"/>
      <c r="BF120" s="961"/>
      <c r="BG120" s="961"/>
      <c r="BH120" s="961"/>
      <c r="BI120" s="961"/>
      <c r="BJ120" s="961"/>
      <c r="BK120" s="961"/>
      <c r="BL120" s="961"/>
      <c r="BM120" s="961"/>
      <c r="BN120" s="961"/>
      <c r="BO120" s="961"/>
      <c r="BP120" s="962"/>
      <c r="BQ120" s="994">
        <v>5565242</v>
      </c>
      <c r="BR120" s="995"/>
      <c r="BS120" s="995"/>
      <c r="BT120" s="995"/>
      <c r="BU120" s="995"/>
      <c r="BV120" s="995">
        <v>5415762</v>
      </c>
      <c r="BW120" s="995"/>
      <c r="BX120" s="995"/>
      <c r="BY120" s="995"/>
      <c r="BZ120" s="995"/>
      <c r="CA120" s="995">
        <v>6243854</v>
      </c>
      <c r="CB120" s="995"/>
      <c r="CC120" s="995"/>
      <c r="CD120" s="995"/>
      <c r="CE120" s="995"/>
      <c r="CF120" s="1008">
        <v>47.2</v>
      </c>
      <c r="CG120" s="1009"/>
      <c r="CH120" s="1009"/>
      <c r="CI120" s="1009"/>
      <c r="CJ120" s="1009"/>
      <c r="CK120" s="1070" t="s">
        <v>423</v>
      </c>
      <c r="CL120" s="1071"/>
      <c r="CM120" s="1071"/>
      <c r="CN120" s="1071"/>
      <c r="CO120" s="1072"/>
      <c r="CP120" s="1078" t="s">
        <v>424</v>
      </c>
      <c r="CQ120" s="1079"/>
      <c r="CR120" s="1079"/>
      <c r="CS120" s="1079"/>
      <c r="CT120" s="1079"/>
      <c r="CU120" s="1079"/>
      <c r="CV120" s="1079"/>
      <c r="CW120" s="1079"/>
      <c r="CX120" s="1079"/>
      <c r="CY120" s="1079"/>
      <c r="CZ120" s="1079"/>
      <c r="DA120" s="1079"/>
      <c r="DB120" s="1079"/>
      <c r="DC120" s="1079"/>
      <c r="DD120" s="1079"/>
      <c r="DE120" s="1079"/>
      <c r="DF120" s="1080"/>
      <c r="DG120" s="994">
        <v>2591103</v>
      </c>
      <c r="DH120" s="995"/>
      <c r="DI120" s="995"/>
      <c r="DJ120" s="995"/>
      <c r="DK120" s="995"/>
      <c r="DL120" s="995">
        <v>2479098</v>
      </c>
      <c r="DM120" s="995"/>
      <c r="DN120" s="995"/>
      <c r="DO120" s="995"/>
      <c r="DP120" s="995"/>
      <c r="DQ120" s="995">
        <v>2289992</v>
      </c>
      <c r="DR120" s="995"/>
      <c r="DS120" s="995"/>
      <c r="DT120" s="995"/>
      <c r="DU120" s="995"/>
      <c r="DV120" s="996">
        <v>17.3</v>
      </c>
      <c r="DW120" s="996"/>
      <c r="DX120" s="996"/>
      <c r="DY120" s="996"/>
      <c r="DZ120" s="997"/>
    </row>
    <row r="121" spans="1:130" s="226" customFormat="1" ht="26.25" customHeight="1">
      <c r="A121" s="1121"/>
      <c r="B121" s="1013"/>
      <c r="C121" s="1038" t="s">
        <v>425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367</v>
      </c>
      <c r="AB121" s="1023"/>
      <c r="AC121" s="1023"/>
      <c r="AD121" s="1023"/>
      <c r="AE121" s="1024"/>
      <c r="AF121" s="1025" t="s">
        <v>235</v>
      </c>
      <c r="AG121" s="1023"/>
      <c r="AH121" s="1023"/>
      <c r="AI121" s="1023"/>
      <c r="AJ121" s="1024"/>
      <c r="AK121" s="1025" t="s">
        <v>367</v>
      </c>
      <c r="AL121" s="1023"/>
      <c r="AM121" s="1023"/>
      <c r="AN121" s="1023"/>
      <c r="AO121" s="1024"/>
      <c r="AP121" s="1026" t="s">
        <v>235</v>
      </c>
      <c r="AQ121" s="1027"/>
      <c r="AR121" s="1027"/>
      <c r="AS121" s="1027"/>
      <c r="AT121" s="1028"/>
      <c r="AU121" s="1058"/>
      <c r="AV121" s="1059"/>
      <c r="AW121" s="1059"/>
      <c r="AX121" s="1059"/>
      <c r="AY121" s="1060"/>
      <c r="AZ121" s="986" t="s">
        <v>426</v>
      </c>
      <c r="BA121" s="987"/>
      <c r="BB121" s="987"/>
      <c r="BC121" s="987"/>
      <c r="BD121" s="987"/>
      <c r="BE121" s="987"/>
      <c r="BF121" s="987"/>
      <c r="BG121" s="987"/>
      <c r="BH121" s="987"/>
      <c r="BI121" s="987"/>
      <c r="BJ121" s="987"/>
      <c r="BK121" s="987"/>
      <c r="BL121" s="987"/>
      <c r="BM121" s="987"/>
      <c r="BN121" s="987"/>
      <c r="BO121" s="987"/>
      <c r="BP121" s="988"/>
      <c r="BQ121" s="989">
        <v>5890337</v>
      </c>
      <c r="BR121" s="990"/>
      <c r="BS121" s="990"/>
      <c r="BT121" s="990"/>
      <c r="BU121" s="990"/>
      <c r="BV121" s="990">
        <v>5483708</v>
      </c>
      <c r="BW121" s="990"/>
      <c r="BX121" s="990"/>
      <c r="BY121" s="990"/>
      <c r="BZ121" s="990"/>
      <c r="CA121" s="990">
        <v>5015582</v>
      </c>
      <c r="CB121" s="990"/>
      <c r="CC121" s="990"/>
      <c r="CD121" s="990"/>
      <c r="CE121" s="990"/>
      <c r="CF121" s="984">
        <v>37.9</v>
      </c>
      <c r="CG121" s="985"/>
      <c r="CH121" s="985"/>
      <c r="CI121" s="985"/>
      <c r="CJ121" s="985"/>
      <c r="CK121" s="1073"/>
      <c r="CL121" s="1074"/>
      <c r="CM121" s="1074"/>
      <c r="CN121" s="1074"/>
      <c r="CO121" s="1075"/>
      <c r="CP121" s="1083" t="s">
        <v>427</v>
      </c>
      <c r="CQ121" s="1084"/>
      <c r="CR121" s="1084"/>
      <c r="CS121" s="1084"/>
      <c r="CT121" s="1084"/>
      <c r="CU121" s="1084"/>
      <c r="CV121" s="1084"/>
      <c r="CW121" s="1084"/>
      <c r="CX121" s="1084"/>
      <c r="CY121" s="1084"/>
      <c r="CZ121" s="1084"/>
      <c r="DA121" s="1084"/>
      <c r="DB121" s="1084"/>
      <c r="DC121" s="1084"/>
      <c r="DD121" s="1084"/>
      <c r="DE121" s="1084"/>
      <c r="DF121" s="1085"/>
      <c r="DG121" s="989">
        <v>804</v>
      </c>
      <c r="DH121" s="990"/>
      <c r="DI121" s="990"/>
      <c r="DJ121" s="990"/>
      <c r="DK121" s="990"/>
      <c r="DL121" s="990" t="s">
        <v>367</v>
      </c>
      <c r="DM121" s="990"/>
      <c r="DN121" s="990"/>
      <c r="DO121" s="990"/>
      <c r="DP121" s="990"/>
      <c r="DQ121" s="990" t="s">
        <v>235</v>
      </c>
      <c r="DR121" s="990"/>
      <c r="DS121" s="990"/>
      <c r="DT121" s="990"/>
      <c r="DU121" s="990"/>
      <c r="DV121" s="991" t="s">
        <v>367</v>
      </c>
      <c r="DW121" s="991"/>
      <c r="DX121" s="991"/>
      <c r="DY121" s="991"/>
      <c r="DZ121" s="992"/>
    </row>
    <row r="122" spans="1:130" s="226" customFormat="1" ht="26.25" customHeight="1">
      <c r="A122" s="1121"/>
      <c r="B122" s="1013"/>
      <c r="C122" s="986" t="s">
        <v>407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367</v>
      </c>
      <c r="AB122" s="1023"/>
      <c r="AC122" s="1023"/>
      <c r="AD122" s="1023"/>
      <c r="AE122" s="1024"/>
      <c r="AF122" s="1025" t="s">
        <v>367</v>
      </c>
      <c r="AG122" s="1023"/>
      <c r="AH122" s="1023"/>
      <c r="AI122" s="1023"/>
      <c r="AJ122" s="1024"/>
      <c r="AK122" s="1025" t="s">
        <v>367</v>
      </c>
      <c r="AL122" s="1023"/>
      <c r="AM122" s="1023"/>
      <c r="AN122" s="1023"/>
      <c r="AO122" s="1024"/>
      <c r="AP122" s="1026" t="s">
        <v>235</v>
      </c>
      <c r="AQ122" s="1027"/>
      <c r="AR122" s="1027"/>
      <c r="AS122" s="1027"/>
      <c r="AT122" s="1028"/>
      <c r="AU122" s="1058"/>
      <c r="AV122" s="1059"/>
      <c r="AW122" s="1059"/>
      <c r="AX122" s="1059"/>
      <c r="AY122" s="1060"/>
      <c r="AZ122" s="1037" t="s">
        <v>428</v>
      </c>
      <c r="BA122" s="1029"/>
      <c r="BB122" s="1029"/>
      <c r="BC122" s="1029"/>
      <c r="BD122" s="1029"/>
      <c r="BE122" s="1029"/>
      <c r="BF122" s="1029"/>
      <c r="BG122" s="1029"/>
      <c r="BH122" s="1029"/>
      <c r="BI122" s="1029"/>
      <c r="BJ122" s="1029"/>
      <c r="BK122" s="1029"/>
      <c r="BL122" s="1029"/>
      <c r="BM122" s="1029"/>
      <c r="BN122" s="1029"/>
      <c r="BO122" s="1029"/>
      <c r="BP122" s="1030"/>
      <c r="BQ122" s="1063">
        <v>20726501</v>
      </c>
      <c r="BR122" s="1064"/>
      <c r="BS122" s="1064"/>
      <c r="BT122" s="1064"/>
      <c r="BU122" s="1064"/>
      <c r="BV122" s="1064">
        <v>20197210</v>
      </c>
      <c r="BW122" s="1064"/>
      <c r="BX122" s="1064"/>
      <c r="BY122" s="1064"/>
      <c r="BZ122" s="1064"/>
      <c r="CA122" s="1064">
        <v>19690774</v>
      </c>
      <c r="CB122" s="1064"/>
      <c r="CC122" s="1064"/>
      <c r="CD122" s="1064"/>
      <c r="CE122" s="1064"/>
      <c r="CF122" s="1081">
        <v>148.69999999999999</v>
      </c>
      <c r="CG122" s="1082"/>
      <c r="CH122" s="1082"/>
      <c r="CI122" s="1082"/>
      <c r="CJ122" s="1082"/>
      <c r="CK122" s="1073"/>
      <c r="CL122" s="1074"/>
      <c r="CM122" s="1074"/>
      <c r="CN122" s="1074"/>
      <c r="CO122" s="1075"/>
      <c r="CP122" s="1083"/>
      <c r="CQ122" s="1084"/>
      <c r="CR122" s="1084"/>
      <c r="CS122" s="1084"/>
      <c r="CT122" s="1084"/>
      <c r="CU122" s="1084"/>
      <c r="CV122" s="1084"/>
      <c r="CW122" s="1084"/>
      <c r="CX122" s="1084"/>
      <c r="CY122" s="1084"/>
      <c r="CZ122" s="1084"/>
      <c r="DA122" s="1084"/>
      <c r="DB122" s="1084"/>
      <c r="DC122" s="1084"/>
      <c r="DD122" s="1084"/>
      <c r="DE122" s="1084"/>
      <c r="DF122" s="1085"/>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1"/>
      <c r="B123" s="1013"/>
      <c r="C123" s="986" t="s">
        <v>413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393</v>
      </c>
      <c r="AB123" s="1023"/>
      <c r="AC123" s="1023"/>
      <c r="AD123" s="1023"/>
      <c r="AE123" s="1024"/>
      <c r="AF123" s="1025" t="s">
        <v>367</v>
      </c>
      <c r="AG123" s="1023"/>
      <c r="AH123" s="1023"/>
      <c r="AI123" s="1023"/>
      <c r="AJ123" s="1024"/>
      <c r="AK123" s="1025" t="s">
        <v>235</v>
      </c>
      <c r="AL123" s="1023"/>
      <c r="AM123" s="1023"/>
      <c r="AN123" s="1023"/>
      <c r="AO123" s="1024"/>
      <c r="AP123" s="1026" t="s">
        <v>393</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429</v>
      </c>
      <c r="BP123" s="1069"/>
      <c r="BQ123" s="1127">
        <v>32182080</v>
      </c>
      <c r="BR123" s="1128"/>
      <c r="BS123" s="1128"/>
      <c r="BT123" s="1128"/>
      <c r="BU123" s="1128"/>
      <c r="BV123" s="1128">
        <v>31096680</v>
      </c>
      <c r="BW123" s="1128"/>
      <c r="BX123" s="1128"/>
      <c r="BY123" s="1128"/>
      <c r="BZ123" s="1128"/>
      <c r="CA123" s="1128">
        <v>30950210</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c r="A124" s="1121"/>
      <c r="B124" s="1013"/>
      <c r="C124" s="986" t="s">
        <v>416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367</v>
      </c>
      <c r="AB124" s="1023"/>
      <c r="AC124" s="1023"/>
      <c r="AD124" s="1023"/>
      <c r="AE124" s="1024"/>
      <c r="AF124" s="1025" t="s">
        <v>235</v>
      </c>
      <c r="AG124" s="1023"/>
      <c r="AH124" s="1023"/>
      <c r="AI124" s="1023"/>
      <c r="AJ124" s="1024"/>
      <c r="AK124" s="1025" t="s">
        <v>367</v>
      </c>
      <c r="AL124" s="1023"/>
      <c r="AM124" s="1023"/>
      <c r="AN124" s="1023"/>
      <c r="AO124" s="1024"/>
      <c r="AP124" s="1026" t="s">
        <v>235</v>
      </c>
      <c r="AQ124" s="1027"/>
      <c r="AR124" s="1027"/>
      <c r="AS124" s="1027"/>
      <c r="AT124" s="1028"/>
      <c r="AU124" s="1123" t="s">
        <v>430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367</v>
      </c>
      <c r="BR124" s="1091"/>
      <c r="BS124" s="1091"/>
      <c r="BT124" s="1091"/>
      <c r="BU124" s="1091"/>
      <c r="BV124" s="1091" t="s">
        <v>367</v>
      </c>
      <c r="BW124" s="1091"/>
      <c r="BX124" s="1091"/>
      <c r="BY124" s="1091"/>
      <c r="BZ124" s="1091"/>
      <c r="CA124" s="1091" t="s">
        <v>367</v>
      </c>
      <c r="CB124" s="1091"/>
      <c r="CC124" s="1091"/>
      <c r="CD124" s="1091"/>
      <c r="CE124" s="1091"/>
      <c r="CF124" s="1092"/>
      <c r="CG124" s="1093"/>
      <c r="CH124" s="1093"/>
      <c r="CI124" s="1093"/>
      <c r="CJ124" s="1094"/>
      <c r="CK124" s="1076"/>
      <c r="CL124" s="1076"/>
      <c r="CM124" s="1076"/>
      <c r="CN124" s="1076"/>
      <c r="CO124" s="1077"/>
      <c r="CP124" s="1083" t="s">
        <v>431</v>
      </c>
      <c r="CQ124" s="1084"/>
      <c r="CR124" s="1084"/>
      <c r="CS124" s="1084"/>
      <c r="CT124" s="1084"/>
      <c r="CU124" s="1084"/>
      <c r="CV124" s="1084"/>
      <c r="CW124" s="1084"/>
      <c r="CX124" s="1084"/>
      <c r="CY124" s="1084"/>
      <c r="CZ124" s="1084"/>
      <c r="DA124" s="1084"/>
      <c r="DB124" s="1084"/>
      <c r="DC124" s="1084"/>
      <c r="DD124" s="1084"/>
      <c r="DE124" s="1084"/>
      <c r="DF124" s="1085"/>
      <c r="DG124" s="1068" t="s">
        <v>432</v>
      </c>
      <c r="DH124" s="1050"/>
      <c r="DI124" s="1050"/>
      <c r="DJ124" s="1050"/>
      <c r="DK124" s="1051"/>
      <c r="DL124" s="1049" t="s">
        <v>235</v>
      </c>
      <c r="DM124" s="1050"/>
      <c r="DN124" s="1050"/>
      <c r="DO124" s="1050"/>
      <c r="DP124" s="1051"/>
      <c r="DQ124" s="1049" t="s">
        <v>235</v>
      </c>
      <c r="DR124" s="1050"/>
      <c r="DS124" s="1050"/>
      <c r="DT124" s="1050"/>
      <c r="DU124" s="1051"/>
      <c r="DV124" s="1052" t="s">
        <v>235</v>
      </c>
      <c r="DW124" s="1053"/>
      <c r="DX124" s="1053"/>
      <c r="DY124" s="1053"/>
      <c r="DZ124" s="1054"/>
    </row>
    <row r="125" spans="1:130" s="226" customFormat="1" ht="26.25" customHeight="1">
      <c r="A125" s="1121"/>
      <c r="B125" s="1013"/>
      <c r="C125" s="986" t="s">
        <v>418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235</v>
      </c>
      <c r="AB125" s="1023"/>
      <c r="AC125" s="1023"/>
      <c r="AD125" s="1023"/>
      <c r="AE125" s="1024"/>
      <c r="AF125" s="1025" t="s">
        <v>432</v>
      </c>
      <c r="AG125" s="1023"/>
      <c r="AH125" s="1023"/>
      <c r="AI125" s="1023"/>
      <c r="AJ125" s="1024"/>
      <c r="AK125" s="1025" t="s">
        <v>235</v>
      </c>
      <c r="AL125" s="1023"/>
      <c r="AM125" s="1023"/>
      <c r="AN125" s="1023"/>
      <c r="AO125" s="1024"/>
      <c r="AP125" s="1026" t="s">
        <v>235</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433</v>
      </c>
      <c r="CL125" s="1071"/>
      <c r="CM125" s="1071"/>
      <c r="CN125" s="1071"/>
      <c r="CO125" s="1072"/>
      <c r="CP125" s="993" t="s">
        <v>434</v>
      </c>
      <c r="CQ125" s="961"/>
      <c r="CR125" s="961"/>
      <c r="CS125" s="961"/>
      <c r="CT125" s="961"/>
      <c r="CU125" s="961"/>
      <c r="CV125" s="961"/>
      <c r="CW125" s="961"/>
      <c r="CX125" s="961"/>
      <c r="CY125" s="961"/>
      <c r="CZ125" s="961"/>
      <c r="DA125" s="961"/>
      <c r="DB125" s="961"/>
      <c r="DC125" s="961"/>
      <c r="DD125" s="961"/>
      <c r="DE125" s="961"/>
      <c r="DF125" s="962"/>
      <c r="DG125" s="994" t="s">
        <v>235</v>
      </c>
      <c r="DH125" s="995"/>
      <c r="DI125" s="995"/>
      <c r="DJ125" s="995"/>
      <c r="DK125" s="995"/>
      <c r="DL125" s="995" t="s">
        <v>235</v>
      </c>
      <c r="DM125" s="995"/>
      <c r="DN125" s="995"/>
      <c r="DO125" s="995"/>
      <c r="DP125" s="995"/>
      <c r="DQ125" s="995" t="s">
        <v>235</v>
      </c>
      <c r="DR125" s="995"/>
      <c r="DS125" s="995"/>
      <c r="DT125" s="995"/>
      <c r="DU125" s="995"/>
      <c r="DV125" s="996" t="s">
        <v>432</v>
      </c>
      <c r="DW125" s="996"/>
      <c r="DX125" s="996"/>
      <c r="DY125" s="996"/>
      <c r="DZ125" s="997"/>
    </row>
    <row r="126" spans="1:130" s="226" customFormat="1" ht="26.25" customHeight="1" thickBot="1">
      <c r="A126" s="1121"/>
      <c r="B126" s="1013"/>
      <c r="C126" s="986" t="s">
        <v>420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235</v>
      </c>
      <c r="AB126" s="1023"/>
      <c r="AC126" s="1023"/>
      <c r="AD126" s="1023"/>
      <c r="AE126" s="1024"/>
      <c r="AF126" s="1025" t="s">
        <v>393</v>
      </c>
      <c r="AG126" s="1023"/>
      <c r="AH126" s="1023"/>
      <c r="AI126" s="1023"/>
      <c r="AJ126" s="1024"/>
      <c r="AK126" s="1025" t="s">
        <v>404</v>
      </c>
      <c r="AL126" s="1023"/>
      <c r="AM126" s="1023"/>
      <c r="AN126" s="1023"/>
      <c r="AO126" s="1024"/>
      <c r="AP126" s="1026" t="s">
        <v>235</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435</v>
      </c>
      <c r="CQ126" s="987"/>
      <c r="CR126" s="987"/>
      <c r="CS126" s="987"/>
      <c r="CT126" s="987"/>
      <c r="CU126" s="987"/>
      <c r="CV126" s="987"/>
      <c r="CW126" s="987"/>
      <c r="CX126" s="987"/>
      <c r="CY126" s="987"/>
      <c r="CZ126" s="987"/>
      <c r="DA126" s="987"/>
      <c r="DB126" s="987"/>
      <c r="DC126" s="987"/>
      <c r="DD126" s="987"/>
      <c r="DE126" s="987"/>
      <c r="DF126" s="988"/>
      <c r="DG126" s="989" t="s">
        <v>235</v>
      </c>
      <c r="DH126" s="990"/>
      <c r="DI126" s="990"/>
      <c r="DJ126" s="990"/>
      <c r="DK126" s="990"/>
      <c r="DL126" s="990" t="s">
        <v>235</v>
      </c>
      <c r="DM126" s="990"/>
      <c r="DN126" s="990"/>
      <c r="DO126" s="990"/>
      <c r="DP126" s="990"/>
      <c r="DQ126" s="990" t="s">
        <v>235</v>
      </c>
      <c r="DR126" s="990"/>
      <c r="DS126" s="990"/>
      <c r="DT126" s="990"/>
      <c r="DU126" s="990"/>
      <c r="DV126" s="991" t="s">
        <v>235</v>
      </c>
      <c r="DW126" s="991"/>
      <c r="DX126" s="991"/>
      <c r="DY126" s="991"/>
      <c r="DZ126" s="992"/>
    </row>
    <row r="127" spans="1:130" s="226" customFormat="1" ht="26.25" customHeight="1">
      <c r="A127" s="1122"/>
      <c r="B127" s="1015"/>
      <c r="C127" s="1037" t="s">
        <v>436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404</v>
      </c>
      <c r="AB127" s="1023"/>
      <c r="AC127" s="1023"/>
      <c r="AD127" s="1023"/>
      <c r="AE127" s="1024"/>
      <c r="AF127" s="1025" t="s">
        <v>393</v>
      </c>
      <c r="AG127" s="1023"/>
      <c r="AH127" s="1023"/>
      <c r="AI127" s="1023"/>
      <c r="AJ127" s="1024"/>
      <c r="AK127" s="1025" t="s">
        <v>404</v>
      </c>
      <c r="AL127" s="1023"/>
      <c r="AM127" s="1023"/>
      <c r="AN127" s="1023"/>
      <c r="AO127" s="1024"/>
      <c r="AP127" s="1026" t="s">
        <v>393</v>
      </c>
      <c r="AQ127" s="1027"/>
      <c r="AR127" s="1027"/>
      <c r="AS127" s="1027"/>
      <c r="AT127" s="1028"/>
      <c r="AU127" s="228"/>
      <c r="AV127" s="228"/>
      <c r="AW127" s="228"/>
      <c r="AX127" s="1095" t="s">
        <v>437</v>
      </c>
      <c r="AY127" s="1096"/>
      <c r="AZ127" s="1096"/>
      <c r="BA127" s="1096"/>
      <c r="BB127" s="1096"/>
      <c r="BC127" s="1096"/>
      <c r="BD127" s="1096"/>
      <c r="BE127" s="1097"/>
      <c r="BF127" s="1098" t="s">
        <v>438</v>
      </c>
      <c r="BG127" s="1096"/>
      <c r="BH127" s="1096"/>
      <c r="BI127" s="1096"/>
      <c r="BJ127" s="1096"/>
      <c r="BK127" s="1096"/>
      <c r="BL127" s="1097"/>
      <c r="BM127" s="1098" t="s">
        <v>439</v>
      </c>
      <c r="BN127" s="1096"/>
      <c r="BO127" s="1096"/>
      <c r="BP127" s="1096"/>
      <c r="BQ127" s="1096"/>
      <c r="BR127" s="1096"/>
      <c r="BS127" s="1097"/>
      <c r="BT127" s="1098" t="s">
        <v>440</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441</v>
      </c>
      <c r="CQ127" s="987"/>
      <c r="CR127" s="987"/>
      <c r="CS127" s="987"/>
      <c r="CT127" s="987"/>
      <c r="CU127" s="987"/>
      <c r="CV127" s="987"/>
      <c r="CW127" s="987"/>
      <c r="CX127" s="987"/>
      <c r="CY127" s="987"/>
      <c r="CZ127" s="987"/>
      <c r="DA127" s="987"/>
      <c r="DB127" s="987"/>
      <c r="DC127" s="987"/>
      <c r="DD127" s="987"/>
      <c r="DE127" s="987"/>
      <c r="DF127" s="988"/>
      <c r="DG127" s="989" t="s">
        <v>235</v>
      </c>
      <c r="DH127" s="990"/>
      <c r="DI127" s="990"/>
      <c r="DJ127" s="990"/>
      <c r="DK127" s="990"/>
      <c r="DL127" s="990" t="s">
        <v>235</v>
      </c>
      <c r="DM127" s="990"/>
      <c r="DN127" s="990"/>
      <c r="DO127" s="990"/>
      <c r="DP127" s="990"/>
      <c r="DQ127" s="990" t="s">
        <v>393</v>
      </c>
      <c r="DR127" s="990"/>
      <c r="DS127" s="990"/>
      <c r="DT127" s="990"/>
      <c r="DU127" s="990"/>
      <c r="DV127" s="991" t="s">
        <v>235</v>
      </c>
      <c r="DW127" s="991"/>
      <c r="DX127" s="991"/>
      <c r="DY127" s="991"/>
      <c r="DZ127" s="992"/>
    </row>
    <row r="128" spans="1:130" s="226" customFormat="1" ht="26.25" customHeight="1" thickBot="1">
      <c r="A128" s="1105" t="s">
        <v>442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443</v>
      </c>
      <c r="X128" s="1107"/>
      <c r="Y128" s="1107"/>
      <c r="Z128" s="1108"/>
      <c r="AA128" s="1109">
        <v>1166840</v>
      </c>
      <c r="AB128" s="1110"/>
      <c r="AC128" s="1110"/>
      <c r="AD128" s="1110"/>
      <c r="AE128" s="1111"/>
      <c r="AF128" s="1112">
        <v>1093135</v>
      </c>
      <c r="AG128" s="1110"/>
      <c r="AH128" s="1110"/>
      <c r="AI128" s="1110"/>
      <c r="AJ128" s="1111"/>
      <c r="AK128" s="1112">
        <v>1043480</v>
      </c>
      <c r="AL128" s="1110"/>
      <c r="AM128" s="1110"/>
      <c r="AN128" s="1110"/>
      <c r="AO128" s="1111"/>
      <c r="AP128" s="1113"/>
      <c r="AQ128" s="1114"/>
      <c r="AR128" s="1114"/>
      <c r="AS128" s="1114"/>
      <c r="AT128" s="1115"/>
      <c r="AU128" s="228"/>
      <c r="AV128" s="228"/>
      <c r="AW128" s="228"/>
      <c r="AX128" s="960" t="s">
        <v>444</v>
      </c>
      <c r="AY128" s="961"/>
      <c r="AZ128" s="961"/>
      <c r="BA128" s="961"/>
      <c r="BB128" s="961"/>
      <c r="BC128" s="961"/>
      <c r="BD128" s="961"/>
      <c r="BE128" s="962"/>
      <c r="BF128" s="1116" t="s">
        <v>235</v>
      </c>
      <c r="BG128" s="1117"/>
      <c r="BH128" s="1117"/>
      <c r="BI128" s="1117"/>
      <c r="BJ128" s="1117"/>
      <c r="BK128" s="1117"/>
      <c r="BL128" s="1118"/>
      <c r="BM128" s="1116">
        <v>12.78</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445</v>
      </c>
      <c r="CQ128" s="790"/>
      <c r="CR128" s="790"/>
      <c r="CS128" s="790"/>
      <c r="CT128" s="790"/>
      <c r="CU128" s="790"/>
      <c r="CV128" s="790"/>
      <c r="CW128" s="790"/>
      <c r="CX128" s="790"/>
      <c r="CY128" s="790"/>
      <c r="CZ128" s="790"/>
      <c r="DA128" s="790"/>
      <c r="DB128" s="790"/>
      <c r="DC128" s="790"/>
      <c r="DD128" s="790"/>
      <c r="DE128" s="790"/>
      <c r="DF128" s="1100"/>
      <c r="DG128" s="1101" t="s">
        <v>235</v>
      </c>
      <c r="DH128" s="1102"/>
      <c r="DI128" s="1102"/>
      <c r="DJ128" s="1102"/>
      <c r="DK128" s="1102"/>
      <c r="DL128" s="1102" t="s">
        <v>235</v>
      </c>
      <c r="DM128" s="1102"/>
      <c r="DN128" s="1102"/>
      <c r="DO128" s="1102"/>
      <c r="DP128" s="1102"/>
      <c r="DQ128" s="1102" t="s">
        <v>235</v>
      </c>
      <c r="DR128" s="1102"/>
      <c r="DS128" s="1102"/>
      <c r="DT128" s="1102"/>
      <c r="DU128" s="1102"/>
      <c r="DV128" s="1103" t="s">
        <v>393</v>
      </c>
      <c r="DW128" s="1103"/>
      <c r="DX128" s="1103"/>
      <c r="DY128" s="1103"/>
      <c r="DZ128" s="1104"/>
    </row>
    <row r="129" spans="1:131" s="226" customFormat="1" ht="26.25" customHeight="1">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446</v>
      </c>
      <c r="X129" s="1135"/>
      <c r="Y129" s="1135"/>
      <c r="Z129" s="1136"/>
      <c r="AA129" s="1022">
        <v>13547649</v>
      </c>
      <c r="AB129" s="1023"/>
      <c r="AC129" s="1023"/>
      <c r="AD129" s="1023"/>
      <c r="AE129" s="1024"/>
      <c r="AF129" s="1025">
        <v>13938876</v>
      </c>
      <c r="AG129" s="1023"/>
      <c r="AH129" s="1023"/>
      <c r="AI129" s="1023"/>
      <c r="AJ129" s="1024"/>
      <c r="AK129" s="1025">
        <v>14959317</v>
      </c>
      <c r="AL129" s="1023"/>
      <c r="AM129" s="1023"/>
      <c r="AN129" s="1023"/>
      <c r="AO129" s="1024"/>
      <c r="AP129" s="1137"/>
      <c r="AQ129" s="1138"/>
      <c r="AR129" s="1138"/>
      <c r="AS129" s="1138"/>
      <c r="AT129" s="1139"/>
      <c r="AU129" s="229"/>
      <c r="AV129" s="229"/>
      <c r="AW129" s="229"/>
      <c r="AX129" s="1129" t="s">
        <v>447</v>
      </c>
      <c r="AY129" s="987"/>
      <c r="AZ129" s="987"/>
      <c r="BA129" s="987"/>
      <c r="BB129" s="987"/>
      <c r="BC129" s="987"/>
      <c r="BD129" s="987"/>
      <c r="BE129" s="988"/>
      <c r="BF129" s="1130" t="s">
        <v>235</v>
      </c>
      <c r="BG129" s="1131"/>
      <c r="BH129" s="1131"/>
      <c r="BI129" s="1131"/>
      <c r="BJ129" s="1131"/>
      <c r="BK129" s="1131"/>
      <c r="BL129" s="1132"/>
      <c r="BM129" s="1130">
        <v>17.78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448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449</v>
      </c>
      <c r="X130" s="1135"/>
      <c r="Y130" s="1135"/>
      <c r="Z130" s="1136"/>
      <c r="AA130" s="1022">
        <v>1730534</v>
      </c>
      <c r="AB130" s="1023"/>
      <c r="AC130" s="1023"/>
      <c r="AD130" s="1023"/>
      <c r="AE130" s="1024"/>
      <c r="AF130" s="1025">
        <v>1705769</v>
      </c>
      <c r="AG130" s="1023"/>
      <c r="AH130" s="1023"/>
      <c r="AI130" s="1023"/>
      <c r="AJ130" s="1024"/>
      <c r="AK130" s="1025">
        <v>1717277</v>
      </c>
      <c r="AL130" s="1023"/>
      <c r="AM130" s="1023"/>
      <c r="AN130" s="1023"/>
      <c r="AO130" s="1024"/>
      <c r="AP130" s="1137"/>
      <c r="AQ130" s="1138"/>
      <c r="AR130" s="1138"/>
      <c r="AS130" s="1138"/>
      <c r="AT130" s="1139"/>
      <c r="AU130" s="229"/>
      <c r="AV130" s="229"/>
      <c r="AW130" s="229"/>
      <c r="AX130" s="1129" t="s">
        <v>450</v>
      </c>
      <c r="AY130" s="987"/>
      <c r="AZ130" s="987"/>
      <c r="BA130" s="987"/>
      <c r="BB130" s="987"/>
      <c r="BC130" s="987"/>
      <c r="BD130" s="987"/>
      <c r="BE130" s="988"/>
      <c r="BF130" s="1165">
        <v>2.9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451</v>
      </c>
      <c r="X131" s="1172"/>
      <c r="Y131" s="1172"/>
      <c r="Z131" s="1173"/>
      <c r="AA131" s="1068">
        <v>11817115</v>
      </c>
      <c r="AB131" s="1050"/>
      <c r="AC131" s="1050"/>
      <c r="AD131" s="1050"/>
      <c r="AE131" s="1051"/>
      <c r="AF131" s="1049">
        <v>12233107</v>
      </c>
      <c r="AG131" s="1050"/>
      <c r="AH131" s="1050"/>
      <c r="AI131" s="1050"/>
      <c r="AJ131" s="1051"/>
      <c r="AK131" s="1049">
        <v>13242040</v>
      </c>
      <c r="AL131" s="1050"/>
      <c r="AM131" s="1050"/>
      <c r="AN131" s="1050"/>
      <c r="AO131" s="1051"/>
      <c r="AP131" s="1174"/>
      <c r="AQ131" s="1175"/>
      <c r="AR131" s="1175"/>
      <c r="AS131" s="1175"/>
      <c r="AT131" s="1176"/>
      <c r="AU131" s="229"/>
      <c r="AV131" s="229"/>
      <c r="AW131" s="229"/>
      <c r="AX131" s="1147" t="s">
        <v>452</v>
      </c>
      <c r="AY131" s="790"/>
      <c r="AZ131" s="790"/>
      <c r="BA131" s="790"/>
      <c r="BB131" s="790"/>
      <c r="BC131" s="790"/>
      <c r="BD131" s="790"/>
      <c r="BE131" s="1100"/>
      <c r="BF131" s="1148" t="s">
        <v>393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453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454</v>
      </c>
      <c r="W132" s="1158"/>
      <c r="X132" s="1158"/>
      <c r="Y132" s="1158"/>
      <c r="Z132" s="1159"/>
      <c r="AA132" s="1160">
        <v>2.6130828039999998</v>
      </c>
      <c r="AB132" s="1161"/>
      <c r="AC132" s="1161"/>
      <c r="AD132" s="1161"/>
      <c r="AE132" s="1162"/>
      <c r="AF132" s="1163">
        <v>3.0962861679999998</v>
      </c>
      <c r="AG132" s="1161"/>
      <c r="AH132" s="1161"/>
      <c r="AI132" s="1161"/>
      <c r="AJ132" s="1162"/>
      <c r="AK132" s="1163">
        <v>3.1414797120000002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455</v>
      </c>
      <c r="W133" s="1141"/>
      <c r="X133" s="1141"/>
      <c r="Y133" s="1141"/>
      <c r="Z133" s="1142"/>
      <c r="AA133" s="1143">
        <v>1.4</v>
      </c>
      <c r="AB133" s="1144"/>
      <c r="AC133" s="1144"/>
      <c r="AD133" s="1144"/>
      <c r="AE133" s="1145"/>
      <c r="AF133" s="1143">
        <v>2.2000000000000002</v>
      </c>
      <c r="AG133" s="1144"/>
      <c r="AH133" s="1144"/>
      <c r="AI133" s="1144"/>
      <c r="AJ133" s="1145"/>
      <c r="AK133" s="1143">
        <v>2.9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QdijiCt+DTTV+Ms1S5GqsYgW42jEI0k8qi1UtRC5Qp81i5oe/FvYYUhYf1PES/UK+UYuoxk5m34AvndQIYgUA==" saltValue="VVhIY1P+kk2WFrcZluyH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456</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GVpcLgovVP7TRC8V8Tbw9rk3DHvbiaWcmYO7/Mc5n2FO7TNKHaiNDcVVDsf8ioUr7aqeYVPsSxRztKKAQA6Dw==" saltValue="DvsrgBSskcHoIMEaJbvF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458</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459</v>
      </c>
      <c r="AP7" s="268"/>
      <c r="AQ7" s="269" t="s">
        <v>460</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461</v>
      </c>
      <c r="AQ8" s="275" t="s">
        <v>462</v>
      </c>
      <c r="AR8" s="276" t="s">
        <v>463</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464</v>
      </c>
      <c r="AL9" s="1181"/>
      <c r="AM9" s="1181"/>
      <c r="AN9" s="1182"/>
      <c r="AO9" s="277">
        <v>3504250</v>
      </c>
      <c r="AP9" s="277">
        <v>48783</v>
      </c>
      <c r="AQ9" s="278">
        <v>65025</v>
      </c>
      <c r="AR9" s="279">
        <v>-25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465</v>
      </c>
      <c r="AL10" s="1181"/>
      <c r="AM10" s="1181"/>
      <c r="AN10" s="1182"/>
      <c r="AO10" s="280">
        <v>578652</v>
      </c>
      <c r="AP10" s="280">
        <v>8055</v>
      </c>
      <c r="AQ10" s="281">
        <v>6119</v>
      </c>
      <c r="AR10" s="282">
        <v>31.6</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466</v>
      </c>
      <c r="AL11" s="1181"/>
      <c r="AM11" s="1181"/>
      <c r="AN11" s="1182"/>
      <c r="AO11" s="280">
        <v>8719</v>
      </c>
      <c r="AP11" s="280">
        <v>121</v>
      </c>
      <c r="AQ11" s="281">
        <v>1220</v>
      </c>
      <c r="AR11" s="282">
        <v>-90.1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467</v>
      </c>
      <c r="AL12" s="1181"/>
      <c r="AM12" s="1181"/>
      <c r="AN12" s="1182"/>
      <c r="AO12" s="280" t="s">
        <v>468</v>
      </c>
      <c r="AP12" s="280" t="s">
        <v>468</v>
      </c>
      <c r="AQ12" s="281">
        <v>12</v>
      </c>
      <c r="AR12" s="282" t="s">
        <v>468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469</v>
      </c>
      <c r="AL13" s="1181"/>
      <c r="AM13" s="1181"/>
      <c r="AN13" s="1182"/>
      <c r="AO13" s="280">
        <v>240043</v>
      </c>
      <c r="AP13" s="280">
        <v>3342</v>
      </c>
      <c r="AQ13" s="281">
        <v>2792</v>
      </c>
      <c r="AR13" s="282">
        <v>19.7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470</v>
      </c>
      <c r="AL14" s="1181"/>
      <c r="AM14" s="1181"/>
      <c r="AN14" s="1182"/>
      <c r="AO14" s="280">
        <v>34967</v>
      </c>
      <c r="AP14" s="280">
        <v>487</v>
      </c>
      <c r="AQ14" s="281">
        <v>1408</v>
      </c>
      <c r="AR14" s="282">
        <v>-65.400000000000006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471</v>
      </c>
      <c r="AL15" s="1184"/>
      <c r="AM15" s="1184"/>
      <c r="AN15" s="1185"/>
      <c r="AO15" s="280">
        <v>-269168</v>
      </c>
      <c r="AP15" s="280">
        <v>-3747</v>
      </c>
      <c r="AQ15" s="281">
        <v>-3962</v>
      </c>
      <c r="AR15" s="282">
        <v>-5.4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4097463</v>
      </c>
      <c r="AP16" s="280">
        <v>57041</v>
      </c>
      <c r="AQ16" s="281">
        <v>72615</v>
      </c>
      <c r="AR16" s="282">
        <v>-21.4</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472</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473</v>
      </c>
      <c r="AP20" s="289" t="s">
        <v>474</v>
      </c>
      <c r="AQ20" s="290" t="s">
        <v>475</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476</v>
      </c>
      <c r="AL21" s="1187"/>
      <c r="AM21" s="1187"/>
      <c r="AN21" s="1188"/>
      <c r="AO21" s="293">
        <v>4.6500000000000004</v>
      </c>
      <c r="AP21" s="294">
        <v>6.51</v>
      </c>
      <c r="AQ21" s="295">
        <v>-1.86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477</v>
      </c>
      <c r="AL22" s="1187"/>
      <c r="AM22" s="1187"/>
      <c r="AN22" s="1188"/>
      <c r="AO22" s="298">
        <v>100.5</v>
      </c>
      <c r="AP22" s="299">
        <v>98.4</v>
      </c>
      <c r="AQ22" s="300">
        <v>2.1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478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479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480</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459</v>
      </c>
      <c r="AP30" s="268"/>
      <c r="AQ30" s="269" t="s">
        <v>460</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461</v>
      </c>
      <c r="AQ31" s="275" t="s">
        <v>462</v>
      </c>
      <c r="AR31" s="276" t="s">
        <v>463</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481</v>
      </c>
      <c r="AL32" s="1195"/>
      <c r="AM32" s="1195"/>
      <c r="AN32" s="1196"/>
      <c r="AO32" s="308">
        <v>2604252</v>
      </c>
      <c r="AP32" s="308">
        <v>36254</v>
      </c>
      <c r="AQ32" s="309">
        <v>34910</v>
      </c>
      <c r="AR32" s="310">
        <v>3.8</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482</v>
      </c>
      <c r="AL33" s="1195"/>
      <c r="AM33" s="1195"/>
      <c r="AN33" s="1196"/>
      <c r="AO33" s="308" t="s">
        <v>468</v>
      </c>
      <c r="AP33" s="308" t="s">
        <v>468</v>
      </c>
      <c r="AQ33" s="309" t="s">
        <v>468</v>
      </c>
      <c r="AR33" s="310" t="s">
        <v>468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483</v>
      </c>
      <c r="AL34" s="1195"/>
      <c r="AM34" s="1195"/>
      <c r="AN34" s="1196"/>
      <c r="AO34" s="308" t="s">
        <v>468</v>
      </c>
      <c r="AP34" s="308" t="s">
        <v>468</v>
      </c>
      <c r="AQ34" s="309">
        <v>4</v>
      </c>
      <c r="AR34" s="310" t="s">
        <v>468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484</v>
      </c>
      <c r="AL35" s="1195"/>
      <c r="AM35" s="1195"/>
      <c r="AN35" s="1196"/>
      <c r="AO35" s="308">
        <v>303121</v>
      </c>
      <c r="AP35" s="308">
        <v>4220</v>
      </c>
      <c r="AQ35" s="309">
        <v>8517</v>
      </c>
      <c r="AR35" s="310">
        <v>-50.5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485</v>
      </c>
      <c r="AL36" s="1195"/>
      <c r="AM36" s="1195"/>
      <c r="AN36" s="1196"/>
      <c r="AO36" s="308">
        <v>659</v>
      </c>
      <c r="AP36" s="308">
        <v>9</v>
      </c>
      <c r="AQ36" s="309">
        <v>1600</v>
      </c>
      <c r="AR36" s="310">
        <v>-99.4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486</v>
      </c>
      <c r="AL37" s="1195"/>
      <c r="AM37" s="1195"/>
      <c r="AN37" s="1196"/>
      <c r="AO37" s="308">
        <v>268721</v>
      </c>
      <c r="AP37" s="308">
        <v>3741</v>
      </c>
      <c r="AQ37" s="309">
        <v>1669</v>
      </c>
      <c r="AR37" s="310">
        <v>124.1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487</v>
      </c>
      <c r="AL38" s="1198"/>
      <c r="AM38" s="1198"/>
      <c r="AN38" s="1199"/>
      <c r="AO38" s="311" t="s">
        <v>468</v>
      </c>
      <c r="AP38" s="311" t="s">
        <v>468</v>
      </c>
      <c r="AQ38" s="312">
        <v>1</v>
      </c>
      <c r="AR38" s="300" t="s">
        <v>468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488</v>
      </c>
      <c r="AL39" s="1198"/>
      <c r="AM39" s="1198"/>
      <c r="AN39" s="1199"/>
      <c r="AO39" s="308">
        <v>-1043480</v>
      </c>
      <c r="AP39" s="308">
        <v>-14526</v>
      </c>
      <c r="AQ39" s="309">
        <v>-6461</v>
      </c>
      <c r="AR39" s="310">
        <v>124.8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489</v>
      </c>
      <c r="AL40" s="1195"/>
      <c r="AM40" s="1195"/>
      <c r="AN40" s="1196"/>
      <c r="AO40" s="308">
        <v>-1717277</v>
      </c>
      <c r="AP40" s="308">
        <v>-23906</v>
      </c>
      <c r="AQ40" s="309">
        <v>-28321</v>
      </c>
      <c r="AR40" s="310">
        <v>-15.6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270</v>
      </c>
      <c r="AL41" s="1201"/>
      <c r="AM41" s="1201"/>
      <c r="AN41" s="1202"/>
      <c r="AO41" s="308">
        <v>415996</v>
      </c>
      <c r="AP41" s="308">
        <v>5791</v>
      </c>
      <c r="AQ41" s="309">
        <v>11918</v>
      </c>
      <c r="AR41" s="310">
        <v>-51.4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490</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491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492</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459</v>
      </c>
      <c r="AN49" s="1191" t="s">
        <v>493</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494</v>
      </c>
      <c r="AO50" s="325" t="s">
        <v>495</v>
      </c>
      <c r="AP50" s="326" t="s">
        <v>496</v>
      </c>
      <c r="AQ50" s="327" t="s">
        <v>497</v>
      </c>
      <c r="AR50" s="328" t="s">
        <v>498</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499</v>
      </c>
      <c r="AL51" s="321"/>
      <c r="AM51" s="329">
        <v>2684218</v>
      </c>
      <c r="AN51" s="330">
        <v>37345</v>
      </c>
      <c r="AO51" s="331">
        <v>-37</v>
      </c>
      <c r="AP51" s="332">
        <v>47820</v>
      </c>
      <c r="AQ51" s="333">
        <v>7.5</v>
      </c>
      <c r="AR51" s="334">
        <v>-44.5</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500</v>
      </c>
      <c r="AM52" s="337">
        <v>1946862</v>
      </c>
      <c r="AN52" s="338">
        <v>27086</v>
      </c>
      <c r="AO52" s="339">
        <v>-26.2</v>
      </c>
      <c r="AP52" s="340">
        <v>25855</v>
      </c>
      <c r="AQ52" s="341">
        <v>-0.1</v>
      </c>
      <c r="AR52" s="342">
        <v>-26.1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501</v>
      </c>
      <c r="AL53" s="321"/>
      <c r="AM53" s="329">
        <v>1862649</v>
      </c>
      <c r="AN53" s="330">
        <v>25946</v>
      </c>
      <c r="AO53" s="331">
        <v>-30.5</v>
      </c>
      <c r="AP53" s="332">
        <v>41934</v>
      </c>
      <c r="AQ53" s="333">
        <v>-12.3</v>
      </c>
      <c r="AR53" s="334">
        <v>-18.2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500</v>
      </c>
      <c r="AM54" s="337">
        <v>1178396</v>
      </c>
      <c r="AN54" s="338">
        <v>16414</v>
      </c>
      <c r="AO54" s="339">
        <v>-39.4</v>
      </c>
      <c r="AP54" s="340">
        <v>23352</v>
      </c>
      <c r="AQ54" s="341">
        <v>-9.6999999999999993</v>
      </c>
      <c r="AR54" s="342">
        <v>-29.7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502</v>
      </c>
      <c r="AL55" s="321"/>
      <c r="AM55" s="329">
        <v>2730548</v>
      </c>
      <c r="AN55" s="330">
        <v>37946</v>
      </c>
      <c r="AO55" s="331">
        <v>46.2</v>
      </c>
      <c r="AP55" s="332">
        <v>45588</v>
      </c>
      <c r="AQ55" s="333">
        <v>8.6999999999999993</v>
      </c>
      <c r="AR55" s="334">
        <v>37.5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500</v>
      </c>
      <c r="AM56" s="337">
        <v>1324737</v>
      </c>
      <c r="AN56" s="338">
        <v>18410</v>
      </c>
      <c r="AO56" s="339">
        <v>12.2</v>
      </c>
      <c r="AP56" s="340">
        <v>24150</v>
      </c>
      <c r="AQ56" s="341">
        <v>3.4</v>
      </c>
      <c r="AR56" s="342">
        <v>8.8000000000000007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503</v>
      </c>
      <c r="AL57" s="321"/>
      <c r="AM57" s="329">
        <v>2011013</v>
      </c>
      <c r="AN57" s="330">
        <v>27961</v>
      </c>
      <c r="AO57" s="331">
        <v>-26.3</v>
      </c>
      <c r="AP57" s="332">
        <v>45483</v>
      </c>
      <c r="AQ57" s="333">
        <v>-0.2</v>
      </c>
      <c r="AR57" s="334">
        <v>-26.1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500</v>
      </c>
      <c r="AM58" s="337">
        <v>1040191</v>
      </c>
      <c r="AN58" s="338">
        <v>14463</v>
      </c>
      <c r="AO58" s="339">
        <v>-21.4</v>
      </c>
      <c r="AP58" s="340">
        <v>24241</v>
      </c>
      <c r="AQ58" s="341">
        <v>0.4</v>
      </c>
      <c r="AR58" s="342">
        <v>-21.8</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504</v>
      </c>
      <c r="AL59" s="321"/>
      <c r="AM59" s="329">
        <v>1329775</v>
      </c>
      <c r="AN59" s="330">
        <v>18512</v>
      </c>
      <c r="AO59" s="331">
        <v>-33.799999999999997</v>
      </c>
      <c r="AP59" s="332">
        <v>45945</v>
      </c>
      <c r="AQ59" s="333">
        <v>1</v>
      </c>
      <c r="AR59" s="334">
        <v>-34.799999999999997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500</v>
      </c>
      <c r="AM60" s="337">
        <v>1007700</v>
      </c>
      <c r="AN60" s="338">
        <v>14028</v>
      </c>
      <c r="AO60" s="339">
        <v>-3</v>
      </c>
      <c r="AP60" s="340">
        <v>25180</v>
      </c>
      <c r="AQ60" s="341">
        <v>3.9</v>
      </c>
      <c r="AR60" s="342">
        <v>-6.9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505</v>
      </c>
      <c r="AL61" s="343"/>
      <c r="AM61" s="344">
        <v>2123641</v>
      </c>
      <c r="AN61" s="345">
        <v>29542</v>
      </c>
      <c r="AO61" s="346">
        <v>-16.3</v>
      </c>
      <c r="AP61" s="347">
        <v>45354</v>
      </c>
      <c r="AQ61" s="348">
        <v>0.9</v>
      </c>
      <c r="AR61" s="334">
        <v>-17.2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500</v>
      </c>
      <c r="AM62" s="337">
        <v>1299577</v>
      </c>
      <c r="AN62" s="338">
        <v>18080</v>
      </c>
      <c r="AO62" s="339">
        <v>-15.6</v>
      </c>
      <c r="AP62" s="340">
        <v>24556</v>
      </c>
      <c r="AQ62" s="341">
        <v>-0.4</v>
      </c>
      <c r="AR62" s="342">
        <v>-15.2</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iysGQYy+PCo6X/5y0301/d3gG3d2lQSW+OM2tR6swSrpblr6MU9ysedOqH6W8KOAnK418bB7j7sXDIKzB/aVzg==" saltValue="l6y6R0wQRFm/EvggKe6f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507</v>
      </c>
    </row>
    <row r="120" spans="125:125" ht="13.5" hidden="1" customHeight="1"/>
    <row r="121" spans="125:125" ht="13.5" hidden="1" customHeight="1">
      <c r="DU121" s="255"/>
    </row>
  </sheetData>
  <sheetProtection algorithmName="SHA-512" hashValue="u488mkNYYa9jMuF9tz2ILvIK0m2mhBoPvdZFxE89/tK+HDbVWniGvw50FeqNXbE4wCaJ98Bt+ubmijsPnO+biA==" saltValue="bnMNPkrFJI/EHk9sdFt3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508</v>
      </c>
    </row>
  </sheetData>
  <sheetProtection algorithmName="SHA-512" hashValue="hhCRZzOg1a/Go73NTCvT6mSIy7/x6hcudR8y7574VqVZpFzFFklFqQeERFW1Zkho0RlAS6/bhritT8UWcmYm+A==" saltValue="kM9e8vSevGMlnktc9YpO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203" t="s">
        <v>3</v>
      </c>
      <c r="D47" s="1203"/>
      <c r="E47" s="1204"/>
      <c r="F47" s="11">
        <v>22.62</v>
      </c>
      <c r="G47" s="12">
        <v>23.17</v>
      </c>
      <c r="H47" s="12">
        <v>24.09</v>
      </c>
      <c r="I47" s="12">
        <v>22</v>
      </c>
      <c r="J47" s="13">
        <v>20.7</v>
      </c>
    </row>
    <row r="48" spans="2:10" ht="57.75" customHeight="1">
      <c r="B48" s="14"/>
      <c r="C48" s="1205" t="s">
        <v>4</v>
      </c>
      <c r="D48" s="1205"/>
      <c r="E48" s="1206"/>
      <c r="F48" s="15">
        <v>4.49</v>
      </c>
      <c r="G48" s="16">
        <v>4.74</v>
      </c>
      <c r="H48" s="16">
        <v>4.29</v>
      </c>
      <c r="I48" s="16">
        <v>9.26</v>
      </c>
      <c r="J48" s="17">
        <v>14.28</v>
      </c>
    </row>
    <row r="49" spans="2:10" ht="57.75" customHeight="1" thickBot="1">
      <c r="B49" s="18"/>
      <c r="C49" s="1207" t="s">
        <v>5</v>
      </c>
      <c r="D49" s="1207"/>
      <c r="E49" s="1208"/>
      <c r="F49" s="19">
        <v>1.86</v>
      </c>
      <c r="G49" s="20">
        <v>2.76</v>
      </c>
      <c r="H49" s="20">
        <v>1.25</v>
      </c>
      <c r="I49" s="20">
        <v>3.68</v>
      </c>
      <c r="J49" s="21">
        <v>5.85</v>
      </c>
    </row>
    <row r="50" spans="2:10"/>
  </sheetData>
  <sheetProtection algorithmName="SHA-512" hashValue="x7yrmvWIxttecrfE4UykgtvGv5MkE+jNplSI7D05LGSTSpCoJ1Y+2dTGDv6511rkPMb7JP+3BjsTU+K4muEi5A==" saltValue="SKDl4xLL9mgDp4lLHZtc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2023-03-08T02:52:12Z</cp:lastPrinted>
  <dcterms:created xsi:type="dcterms:W3CDTF">2023-02-20T07:11:59Z</dcterms:created>
  <dcterms:modified xsi:type="dcterms:W3CDTF">2023-11-01T01:24:05Z</dcterms:modified>
  <cp:category/>
</cp:coreProperties>
</file>