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【記入例】別紙１「交付金額計算シート」 (2)" sheetId="7" r:id="rId1"/>
    <sheet name="Sheet1" sheetId="1" r:id="rId2"/>
  </sheets>
  <definedNames>
    <definedName name="_xlnm.Print_Area" localSheetId="0">'【記入例】別紙１「交付金額計算シート」 (2)'!$A$1:$AG$87</definedName>
  </definedNames>
  <calcPr calcId="152511"/>
</workbook>
</file>

<file path=xl/calcChain.xml><?xml version="1.0" encoding="utf-8"?>
<calcChain xmlns="http://schemas.openxmlformats.org/spreadsheetml/2006/main">
  <c r="F36" i="7" l="1"/>
  <c r="F35" i="7"/>
  <c r="AF45" i="7"/>
  <c r="AD45" i="7"/>
  <c r="V36" i="7"/>
  <c r="K36" i="7"/>
  <c r="V35" i="7"/>
  <c r="V34" i="7"/>
  <c r="K34" i="7"/>
  <c r="V33" i="7"/>
  <c r="K33" i="7"/>
  <c r="V32" i="7"/>
  <c r="K32" i="7"/>
  <c r="V31" i="7"/>
  <c r="K31" i="7"/>
  <c r="V30" i="7"/>
  <c r="K30" i="7"/>
  <c r="V29" i="7"/>
  <c r="K29" i="7"/>
  <c r="AB28" i="7"/>
  <c r="V28" i="7"/>
  <c r="K28" i="7"/>
  <c r="Q28" i="7" s="1"/>
  <c r="J43" i="7" s="1"/>
  <c r="P43" i="7" s="1"/>
  <c r="AB43" i="7" s="1"/>
  <c r="V27" i="7"/>
  <c r="K27" i="7"/>
  <c r="V26" i="7"/>
  <c r="K26" i="7"/>
  <c r="V25" i="7"/>
  <c r="K25" i="7"/>
  <c r="V24" i="7"/>
  <c r="K24" i="7"/>
  <c r="AB23" i="7"/>
  <c r="V23" i="7"/>
  <c r="K23" i="7"/>
  <c r="Q23" i="7" s="1"/>
  <c r="J42" i="7" s="1"/>
  <c r="P42" i="7" s="1"/>
  <c r="AB42" i="7" s="1"/>
  <c r="K35" i="7" l="1"/>
  <c r="Q33" i="7"/>
  <c r="K37" i="7"/>
  <c r="V37" i="7"/>
  <c r="AB33" i="7" s="1"/>
  <c r="J44" i="7" l="1"/>
  <c r="P44" i="7" s="1"/>
  <c r="AB44" i="7" s="1"/>
  <c r="AB45" i="7" s="1"/>
  <c r="J50" i="7" s="1"/>
</calcChain>
</file>

<file path=xl/sharedStrings.xml><?xml version="1.0" encoding="utf-8"?>
<sst xmlns="http://schemas.openxmlformats.org/spreadsheetml/2006/main" count="94" uniqueCount="79">
  <si>
    <t>※数字は含有量により異なる</t>
    <rPh sb="1" eb="3">
      <t>スウジ</t>
    </rPh>
    <rPh sb="4" eb="6">
      <t>ガンユウ</t>
    </rPh>
    <rPh sb="6" eb="7">
      <t>リョウ</t>
    </rPh>
    <rPh sb="10" eb="11">
      <t>コト</t>
    </rPh>
    <phoneticPr fontId="1"/>
  </si>
  <si>
    <t>【参考】バイオプラ製品に印字されるエコマーク</t>
    <rPh sb="1" eb="3">
      <t>サンコウ</t>
    </rPh>
    <rPh sb="9" eb="11">
      <t>セイヒン</t>
    </rPh>
    <rPh sb="12" eb="14">
      <t>インジ</t>
    </rPh>
    <phoneticPr fontId="1"/>
  </si>
  <si>
    <t>【参考】再生プラ製品に印字されるエコマーク</t>
    <rPh sb="1" eb="3">
      <t>サンコウ</t>
    </rPh>
    <rPh sb="4" eb="6">
      <t>サイセイ</t>
    </rPh>
    <rPh sb="8" eb="10">
      <t>セイヒン</t>
    </rPh>
    <rPh sb="11" eb="13">
      <t>インジ</t>
    </rPh>
    <phoneticPr fontId="1"/>
  </si>
  <si>
    <t>リユース</t>
    <phoneticPr fontId="1"/>
  </si>
  <si>
    <t>プラ使用
50％未満</t>
    <rPh sb="2" eb="4">
      <t>シヨウ</t>
    </rPh>
    <rPh sb="8" eb="10">
      <t>ミマン</t>
    </rPh>
    <phoneticPr fontId="1"/>
  </si>
  <si>
    <t>バイオプラ</t>
    <phoneticPr fontId="1"/>
  </si>
  <si>
    <t>再生プラ</t>
    <rPh sb="0" eb="2">
      <t>サイセイ</t>
    </rPh>
    <phoneticPr fontId="1"/>
  </si>
  <si>
    <t>プラ以外</t>
    <rPh sb="2" eb="4">
      <t>イガイ</t>
    </rPh>
    <phoneticPr fontId="1"/>
  </si>
  <si>
    <t>解説</t>
    <rPh sb="0" eb="2">
      <t>カイセツ</t>
    </rPh>
    <phoneticPr fontId="1"/>
  </si>
  <si>
    <t>分類（略称）</t>
    <rPh sb="0" eb="2">
      <t>ブンルイ</t>
    </rPh>
    <rPh sb="3" eb="5">
      <t>リャクショウ</t>
    </rPh>
    <phoneticPr fontId="1"/>
  </si>
  <si>
    <t>ストロー</t>
    <phoneticPr fontId="1"/>
  </si>
  <si>
    <t>マドラー</t>
    <phoneticPr fontId="1"/>
  </si>
  <si>
    <t>テーブルナイフ</t>
    <phoneticPr fontId="1"/>
  </si>
  <si>
    <t>スプーン</t>
    <phoneticPr fontId="1"/>
  </si>
  <si>
    <t>フォーク</t>
    <phoneticPr fontId="1"/>
  </si>
  <si>
    <t>飲食物やソース類を入れる容器・包装。レジ袋は含まない。</t>
    <rPh sb="0" eb="3">
      <t>インショクブツ</t>
    </rPh>
    <rPh sb="7" eb="8">
      <t>ルイ</t>
    </rPh>
    <rPh sb="9" eb="10">
      <t>イ</t>
    </rPh>
    <rPh sb="12" eb="14">
      <t>ヨウキ</t>
    </rPh>
    <rPh sb="15" eb="17">
      <t>ホウソウ</t>
    </rPh>
    <rPh sb="20" eb="21">
      <t>ブクロ</t>
    </rPh>
    <rPh sb="22" eb="23">
      <t>フク</t>
    </rPh>
    <phoneticPr fontId="1"/>
  </si>
  <si>
    <t>容器・包装</t>
    <rPh sb="0" eb="2">
      <t>ヨウキ</t>
    </rPh>
    <rPh sb="3" eb="5">
      <t>ホウソウ</t>
    </rPh>
    <phoneticPr fontId="1"/>
  </si>
  <si>
    <t>分類</t>
    <rPh sb="0" eb="2">
      <t>ブンルイ</t>
    </rPh>
    <phoneticPr fontId="1"/>
  </si>
  <si>
    <t>（裏面）</t>
    <rPh sb="1" eb="3">
      <t>ウラメン</t>
    </rPh>
    <phoneticPr fontId="1"/>
  </si>
  <si>
    <t>補助金交付申請額の計算　［単位：円］</t>
    <rPh sb="0" eb="3">
      <t>ホジョキン</t>
    </rPh>
    <rPh sb="3" eb="5">
      <t>コウフ</t>
    </rPh>
    <rPh sb="5" eb="7">
      <t>シンセイ</t>
    </rPh>
    <rPh sb="7" eb="8">
      <t>ガク</t>
    </rPh>
    <rPh sb="9" eb="11">
      <t>ケイサン</t>
    </rPh>
    <phoneticPr fontId="1"/>
  </si>
  <si>
    <t>※５：本補助金以外の補助金等の交付を受ける場合のみ、その金額（予定金額で可）を記入。</t>
    <rPh sb="31" eb="35">
      <t>ヨテイキンガク</t>
    </rPh>
    <rPh sb="36" eb="37">
      <t>カ</t>
    </rPh>
    <phoneticPr fontId="1"/>
  </si>
  <si>
    <t>合計</t>
    <rPh sb="0" eb="2">
      <t>ゴウケイ</t>
    </rPh>
    <phoneticPr fontId="1"/>
  </si>
  <si>
    <t>店舗
No</t>
    <rPh sb="0" eb="2">
      <t>テンポ</t>
    </rPh>
    <phoneticPr fontId="1"/>
  </si>
  <si>
    <t>店舗ごとの補助金額の計算　［単位：円］</t>
    <rPh sb="0" eb="2">
      <t>テンポ</t>
    </rPh>
    <rPh sb="5" eb="9">
      <t>ホジョキンガク</t>
    </rPh>
    <rPh sb="10" eb="12">
      <t>ケイサン</t>
    </rPh>
    <rPh sb="14" eb="16">
      <t>タンイ</t>
    </rPh>
    <rPh sb="17" eb="18">
      <t>エン</t>
    </rPh>
    <phoneticPr fontId="1"/>
  </si>
  <si>
    <t>※４：年間使用個数が上限。</t>
    <rPh sb="3" eb="5">
      <t>ネンカン</t>
    </rPh>
    <rPh sb="5" eb="7">
      <t>シヨウ</t>
    </rPh>
    <rPh sb="7" eb="9">
      <t>コスウ</t>
    </rPh>
    <rPh sb="10" eb="12">
      <t>ジョウゲン</t>
    </rPh>
    <phoneticPr fontId="1"/>
  </si>
  <si>
    <t>E</t>
  </si>
  <si>
    <t>D</t>
  </si>
  <si>
    <t>C</t>
  </si>
  <si>
    <t>B</t>
  </si>
  <si>
    <t>A</t>
  </si>
  <si>
    <t xml:space="preserve"> （※4）</t>
    <phoneticPr fontId="1"/>
  </si>
  <si>
    <t>収入金（税抜）　［円］</t>
    <rPh sb="0" eb="3">
      <t>シュウニュウキン</t>
    </rPh>
    <rPh sb="4" eb="6">
      <t>ゼイヌキ</t>
    </rPh>
    <phoneticPr fontId="1"/>
  </si>
  <si>
    <t>購入費（税抜）　［円］</t>
    <rPh sb="0" eb="2">
      <t>コウニュウ</t>
    </rPh>
    <rPh sb="4" eb="6">
      <t>ゼイヌキ</t>
    </rPh>
    <phoneticPr fontId="1"/>
  </si>
  <si>
    <t>容器等</t>
    <rPh sb="0" eb="3">
      <t>ヨウキトウ</t>
    </rPh>
    <phoneticPr fontId="1"/>
  </si>
  <si>
    <t>２　交付申請額の算定</t>
    <rPh sb="8" eb="10">
      <t>サンテイ</t>
    </rPh>
    <phoneticPr fontId="1"/>
  </si>
  <si>
    <t>※3：容器を１個提供するに当たって、容器代を３円消費者から徴収する場合であれば、「３」を記入。（税抜）</t>
    <rPh sb="3" eb="5">
      <t>ヨウキ</t>
    </rPh>
    <rPh sb="7" eb="8">
      <t>コ</t>
    </rPh>
    <rPh sb="8" eb="10">
      <t>テイキョウ</t>
    </rPh>
    <rPh sb="13" eb="14">
      <t>ア</t>
    </rPh>
    <rPh sb="18" eb="20">
      <t>ヨウキ</t>
    </rPh>
    <rPh sb="20" eb="21">
      <t>ダイ</t>
    </rPh>
    <rPh sb="23" eb="24">
      <t>エン</t>
    </rPh>
    <rPh sb="24" eb="27">
      <t>ショウヒシャ</t>
    </rPh>
    <rPh sb="29" eb="31">
      <t>チョウシュウ</t>
    </rPh>
    <rPh sb="33" eb="35">
      <t>バアイ</t>
    </rPh>
    <rPh sb="44" eb="46">
      <t>キニュウ</t>
    </rPh>
    <rPh sb="48" eb="50">
      <t>ゼイヌ</t>
    </rPh>
    <phoneticPr fontId="1"/>
  </si>
  <si>
    <t>※２：裏面記載の表２の分類から一つを選択し記入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</si>
  <si>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※１：裏面記載の表１の分類から一つを選択し記入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</si>
  <si>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</si>
  <si>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</si>
  <si>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</si>
  <si>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</si>
  <si>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</si>
  <si>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［円］（※３）</t>
    <phoneticPr fontId="1"/>
  </si>
  <si>
    <t>（税抜）［円］</t>
    <rPh sb="1" eb="3">
      <t>ゼイヌ</t>
    </rPh>
    <phoneticPr fontId="1"/>
  </si>
  <si>
    <t>商品名称</t>
    <rPh sb="0" eb="2">
      <t>ショウヒン</t>
    </rPh>
    <rPh sb="2" eb="4">
      <t>メイショウ</t>
    </rPh>
    <phoneticPr fontId="1"/>
  </si>
  <si>
    <t>１　購入するプラスチック代替容器等　</t>
    <rPh sb="2" eb="4">
      <t>コウニュウ</t>
    </rPh>
    <rPh sb="12" eb="14">
      <t>ダイタイ</t>
    </rPh>
    <rPh sb="14" eb="16">
      <t>ヨウキ</t>
    </rPh>
    <rPh sb="16" eb="17">
      <t>ナド</t>
    </rPh>
    <phoneticPr fontId="1"/>
  </si>
  <si>
    <t>交付金額計算シート</t>
    <rPh sb="0" eb="4">
      <t>コウフキンガク</t>
    </rPh>
    <rPh sb="4" eb="6">
      <t>ケイサン</t>
    </rPh>
    <phoneticPr fontId="1"/>
  </si>
  <si>
    <t>バイオプラ</t>
  </si>
  <si>
    <t>ストロー</t>
  </si>
  <si>
    <t>紙ストロー</t>
    <rPh sb="0" eb="1">
      <t>カミ</t>
    </rPh>
    <phoneticPr fontId="1"/>
  </si>
  <si>
    <t>メールで申請する場合、
エクセル形式のまま送付ください。</t>
    <rPh sb="4" eb="6">
      <t>シンセイ</t>
    </rPh>
    <rPh sb="8" eb="10">
      <t>バアイ</t>
    </rPh>
    <rPh sb="16" eb="18">
      <t>ケイシキ</t>
    </rPh>
    <rPh sb="21" eb="23">
      <t>ソウフ</t>
    </rPh>
    <phoneticPr fontId="1"/>
  </si>
  <si>
    <t>様式第１号 別紙1（第７条関係）</t>
    <phoneticPr fontId="1"/>
  </si>
  <si>
    <t>テイクアウト容器</t>
    <rPh sb="6" eb="8">
      <t>ヨウキ</t>
    </rPh>
    <phoneticPr fontId="1"/>
  </si>
  <si>
    <t xml:space="preserve">プラスチック代替容器
</t>
    <rPh sb="6" eb="8">
      <t>ダイタイ</t>
    </rPh>
    <rPh sb="8" eb="10">
      <t>ヨウキ</t>
    </rPh>
    <phoneticPr fontId="1"/>
  </si>
  <si>
    <t>等の種類（※１）</t>
    <phoneticPr fontId="1"/>
  </si>
  <si>
    <t>等の種類（※２）</t>
    <phoneticPr fontId="1"/>
  </si>
  <si>
    <t>表１　テイクアウト容器等の種類</t>
    <rPh sb="0" eb="1">
      <t>ヒョウ</t>
    </rPh>
    <rPh sb="9" eb="11">
      <t>ヨウキ</t>
    </rPh>
    <rPh sb="11" eb="12">
      <t>トウ</t>
    </rPh>
    <rPh sb="13" eb="15">
      <t>シュルイ</t>
    </rPh>
    <phoneticPr fontId="1"/>
  </si>
  <si>
    <t>表２　プラスチック代替容器等の種類　</t>
    <rPh sb="0" eb="1">
      <t>ヒョウ</t>
    </rPh>
    <phoneticPr fontId="1"/>
  </si>
  <si>
    <r>
      <rPr>
        <sz val="14"/>
        <color rgb="FFFF0000"/>
        <rFont val="ＭＳ Ｐ明朝"/>
        <family val="1"/>
        <charset val="128"/>
      </rPr>
      <t>紙、木などプラスチック以外の素材</t>
    </r>
    <r>
      <rPr>
        <sz val="14"/>
        <color theme="1"/>
        <rFont val="ＭＳ Ｐ明朝"/>
        <family val="1"/>
        <charset val="128"/>
      </rPr>
      <t>でできたテイクアウト容器等</t>
    </r>
    <phoneticPr fontId="1"/>
  </si>
  <si>
    <r>
      <t>プラスチック製テイクアウト容器等であって</t>
    </r>
    <r>
      <rPr>
        <sz val="14"/>
        <color rgb="FFFF0000"/>
        <rFont val="ＭＳ Ｐ明朝"/>
        <family val="1"/>
        <charset val="128"/>
      </rPr>
      <t>、再生プラスチックを配合</t>
    </r>
    <r>
      <rPr>
        <sz val="14"/>
        <color theme="1"/>
        <rFont val="ＭＳ Ｐ明朝"/>
        <family val="1"/>
        <charset val="128"/>
      </rPr>
      <t>したもの
（(公財)日本環境協会の</t>
    </r>
    <r>
      <rPr>
        <sz val="14"/>
        <color rgb="FFFF0000"/>
        <rFont val="ＭＳ Ｐ明朝"/>
        <family val="1"/>
        <charset val="128"/>
      </rPr>
      <t>エコマークの認定を受けたもの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</si>
  <si>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バイオプラスチックを配合</t>
    </r>
    <r>
      <rPr>
        <sz val="14"/>
        <color theme="1"/>
        <rFont val="ＭＳ Ｐ明朝"/>
        <family val="1"/>
        <charset val="128"/>
      </rPr>
      <t>したもの
（日本バイオプラスチック協会の</t>
    </r>
    <r>
      <rPr>
        <sz val="14"/>
        <color rgb="FFFF0000"/>
        <rFont val="ＭＳ Ｐ明朝"/>
        <family val="1"/>
        <charset val="128"/>
      </rPr>
      <t>バイオマスプラマーク,生分解性プラマーク,生分解性バイオマスプラマーク</t>
    </r>
    <r>
      <rPr>
        <sz val="14"/>
        <color theme="1"/>
        <rFont val="ＭＳ Ｐ明朝"/>
        <family val="1"/>
        <charset val="128"/>
      </rPr>
      <t>、(一社)日本有機資源協会の</t>
    </r>
    <r>
      <rPr>
        <sz val="14"/>
        <color rgb="FFFF0000"/>
        <rFont val="ＭＳ Ｐ明朝"/>
        <family val="1"/>
        <charset val="128"/>
      </rPr>
      <t>バイオマスマークの認定を受けたもの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</si>
  <si>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鉱石などを配合したもの</t>
    </r>
    <r>
      <rPr>
        <sz val="14"/>
        <color theme="1"/>
        <rFont val="ＭＳ Ｐ明朝"/>
        <family val="1"/>
        <charset val="128"/>
      </rPr>
      <t>（</t>
    </r>
    <r>
      <rPr>
        <sz val="14"/>
        <color rgb="FFFF0000"/>
        <rFont val="ＭＳ Ｐ明朝"/>
        <family val="1"/>
        <charset val="128"/>
      </rPr>
      <t>プラスチック使用量が50重量パーセント未満のもの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</si>
  <si>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rPr>
        <sz val="14"/>
        <rFont val="ＭＳ Ｐ明朝"/>
        <family val="1"/>
        <charset val="128"/>
      </rPr>
      <t>リユース容器等（</t>
    </r>
    <r>
      <rPr>
        <sz val="14"/>
        <color rgb="FFFF0000"/>
        <rFont val="ＭＳ Ｐ明朝"/>
        <family val="1"/>
        <charset val="128"/>
      </rPr>
      <t>繰り返し洗って使用することができる</t>
    </r>
    <r>
      <rPr>
        <sz val="14"/>
        <rFont val="ＭＳ Ｐ明朝"/>
        <family val="1"/>
        <charset val="128"/>
      </rPr>
      <t>テイクアウト容器等）</t>
    </r>
    <rPh sb="6" eb="7">
      <t>トウ</t>
    </rPh>
    <rPh sb="8" eb="9">
      <t>ク</t>
    </rPh>
    <rPh sb="10" eb="11">
      <t>カエ</t>
    </rPh>
    <rPh sb="12" eb="13">
      <t>アラ</t>
    </rPh>
    <rPh sb="15" eb="17">
      <t>シヨウ</t>
    </rPh>
    <rPh sb="31" eb="34">
      <t>ヨウキトウ</t>
    </rPh>
    <phoneticPr fontId="1"/>
  </si>
  <si>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Ｐ明朝"/>
        <family val="1"/>
        <charset val="128"/>
      </rPr>
      <t>申請者ごとの上限</t>
    </r>
    <rPh sb="1" eb="3">
      <t>シンセイ</t>
    </rPh>
    <rPh sb="3" eb="4">
      <t>シャ</t>
    </rPh>
    <rPh sb="7" eb="9">
      <t>ジョウゲン</t>
    </rPh>
    <phoneticPr fontId="1"/>
  </si>
  <si>
    <r>
      <rPr>
        <sz val="11"/>
        <color rgb="FFFF0000"/>
        <rFont val="UD デジタル 教科書体 NK-B"/>
        <family val="1"/>
        <charset val="128"/>
      </rPr>
      <t>⑫</t>
    </r>
    <r>
      <rPr>
        <sz val="11"/>
        <color theme="1"/>
        <rFont val="ＭＳ Ｐ明朝"/>
        <family val="1"/>
        <charset val="128"/>
      </rPr>
      <t>交付申請額（</t>
    </r>
    <r>
      <rPr>
        <sz val="11"/>
        <color rgb="FFFF0000"/>
        <rFont val="UD デジタル 教科書体 NK-B"/>
        <family val="1"/>
        <charset val="128"/>
      </rPr>
      <t>⑩</t>
    </r>
    <r>
      <rPr>
        <sz val="11"/>
        <color theme="1"/>
        <rFont val="ＭＳ Ｐ明朝"/>
        <family val="1"/>
        <charset val="128"/>
      </rPr>
      <t>と</t>
    </r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Ｐ明朝"/>
        <family val="1"/>
        <charset val="128"/>
      </rPr>
      <t>のいずれか低い額）</t>
    </r>
    <rPh sb="1" eb="3">
      <t>コウフ</t>
    </rPh>
    <rPh sb="3" eb="6">
      <t>シンセイガク</t>
    </rPh>
    <rPh sb="15" eb="16">
      <t>ヒク</t>
    </rPh>
    <rPh sb="17" eb="18">
      <t>ガク</t>
    </rPh>
    <phoneticPr fontId="1"/>
  </si>
  <si>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本補助金以外
 の補助金額等
 （※５）</t>
    </r>
    <rPh sb="1" eb="5">
      <t>ホンホジョキン</t>
    </rPh>
    <rPh sb="5" eb="7">
      <t>イガイ</t>
    </rPh>
    <phoneticPr fontId="1"/>
  </si>
  <si>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>補助対象経費
（</t>
    </r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</si>
  <si>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補助率 1/2
（</t>
    </r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 xml:space="preserve">×1/2）
</t>
    </r>
    <r>
      <rPr>
        <sz val="10"/>
        <color theme="1"/>
        <rFont val="ＭＳ Ｐ明朝"/>
        <family val="1"/>
        <charset val="128"/>
      </rPr>
      <t>（1円未満切捨）</t>
    </r>
    <rPh sb="1" eb="4">
      <t>ホジョリツ</t>
    </rPh>
    <rPh sb="19" eb="20">
      <t>エン</t>
    </rPh>
    <rPh sb="20" eb="22">
      <t>ミマン</t>
    </rPh>
    <rPh sb="22" eb="24">
      <t>キリス</t>
    </rPh>
    <phoneticPr fontId="1"/>
  </si>
  <si>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店舗ごとの上限
</t>
    </r>
    <rPh sb="1" eb="3">
      <t>テンポ</t>
    </rPh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</si>
  <si>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と</t>
    </r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のいずれか低い額
</t>
    </r>
    <rPh sb="8" eb="9">
      <t>ヒク</t>
    </rPh>
    <rPh sb="10" eb="11">
      <t>サイテイ</t>
    </rPh>
    <phoneticPr fontId="1"/>
  </si>
  <si>
    <r>
      <rPr>
        <sz val="11"/>
        <color rgb="FFFF0000"/>
        <rFont val="UD デジタル 教科書体 NK-B"/>
        <family val="1"/>
        <charset val="128"/>
      </rPr>
      <t>③</t>
    </r>
    <r>
      <rPr>
        <sz val="11"/>
        <color theme="1"/>
        <rFont val="ＭＳ Ｐ明朝"/>
        <family val="1"/>
        <charset val="128"/>
      </rPr>
      <t>購入個数</t>
    </r>
    <phoneticPr fontId="1"/>
  </si>
  <si>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phoneticPr fontId="1"/>
  </si>
  <si>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</si>
  <si>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phoneticPr fontId="1"/>
  </si>
  <si>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</si>
  <si>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購入単価
　</t>
    </r>
    <rPh sb="1" eb="3">
      <t>コウニュウ</t>
    </rPh>
    <rPh sb="3" eb="5">
      <t>タンカ</t>
    </rPh>
    <phoneticPr fontId="1"/>
  </si>
  <si>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 xml:space="preserve">収入単価
</t>
    </r>
    <rPh sb="1" eb="3">
      <t>シュウニュウ</t>
    </rPh>
    <rPh sb="3" eb="5">
      <t>タンカ</t>
    </rPh>
    <phoneticPr fontId="1"/>
  </si>
  <si>
    <t>バイオ弁当容器</t>
    <rPh sb="3" eb="7">
      <t>ベントウヨウキ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</si>
</sst>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#,##0.00_);[Red]\(#,##0.00\)"/>
    <numFmt numFmtId="179" formatCode="#,##0.00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UD デジタル 教科書体 NK-B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UD デジタル 教科書体 NK-B"/>
      <family val="1"/>
      <charset val="128"/>
    </font>
    <font>
      <sz val="11"/>
      <color rgb="FFFF0000"/>
      <name val="ＭＳ Ｐゴシック"/>
      <family val="2"/>
      <scheme val="minor"/>
    </font>
    <font>
      <sz val="12"/>
      <color rgb="FFFF0000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Border="1" applyAlignment="1">
      <alignment horizontal="right" vertical="top" wrapText="1"/>
    </xf>
    <xf numFmtId="17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 horizontal="right" vertical="top" shrinkToFit="1"/>
    </xf>
    <xf numFmtId="177" fontId="9" fillId="0" borderId="0" xfId="0" applyNumberFormat="1" applyFont="1" applyFill="1" applyBorder="1" applyAlignment="1">
      <alignment horizontal="right" vertical="top" shrinkToFit="1"/>
    </xf>
    <xf numFmtId="178" fontId="9" fillId="0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shrinkToFit="1"/>
    </xf>
    <xf numFmtId="179" fontId="9" fillId="5" borderId="0" xfId="0" applyNumberFormat="1" applyFont="1" applyFill="1" applyBorder="1" applyAlignment="1">
      <alignment horizontal="right" vertical="top" shrinkToFit="1"/>
    </xf>
    <xf numFmtId="177" fontId="9" fillId="6" borderId="0" xfId="0" applyNumberFormat="1" applyFont="1" applyFill="1" applyBorder="1" applyAlignment="1">
      <alignment horizontal="right" vertical="top" shrinkToFit="1"/>
    </xf>
    <xf numFmtId="178" fontId="9" fillId="6" borderId="0" xfId="0" applyNumberFormat="1" applyFont="1" applyFill="1" applyBorder="1" applyAlignment="1">
      <alignment horizontal="right" vertical="top" wrapText="1"/>
    </xf>
    <xf numFmtId="177" fontId="9" fillId="5" borderId="0" xfId="0" applyNumberFormat="1" applyFont="1" applyFill="1" applyBorder="1" applyAlignment="1">
      <alignment horizontal="right" vertical="top" shrinkToFit="1"/>
    </xf>
    <xf numFmtId="0" fontId="10" fillId="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7" fontId="9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Border="1"/>
    <xf numFmtId="0" fontId="9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9" fillId="0" borderId="0" xfId="0" applyFont="1"/>
    <xf numFmtId="0" fontId="9" fillId="2" borderId="0" xfId="0" applyFont="1" applyFill="1" applyBorder="1" applyAlignment="1">
      <alignment horizontal="left"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177" fontId="9" fillId="5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 shrinkToFit="1"/>
    </xf>
    <xf numFmtId="0" fontId="3" fillId="2" borderId="28" xfId="0" applyFont="1" applyFill="1" applyBorder="1" applyAlignment="1">
      <alignment horizontal="center" vertical="top" shrinkToFit="1"/>
    </xf>
    <xf numFmtId="0" fontId="3" fillId="2" borderId="17" xfId="0" applyFont="1" applyFill="1" applyBorder="1" applyAlignment="1">
      <alignment horizontal="center" vertical="top" shrinkToFit="1"/>
    </xf>
    <xf numFmtId="0" fontId="3" fillId="2" borderId="16" xfId="0" applyFont="1" applyFill="1" applyBorder="1" applyAlignment="1">
      <alignment horizontal="center" vertical="top" shrinkToFit="1"/>
    </xf>
    <xf numFmtId="0" fontId="3" fillId="2" borderId="29" xfId="0" applyFont="1" applyFill="1" applyBorder="1" applyAlignment="1">
      <alignment horizontal="left" vertical="top" shrinkToFit="1"/>
    </xf>
    <xf numFmtId="0" fontId="3" fillId="2" borderId="32" xfId="0" applyFont="1" applyFill="1" applyBorder="1" applyAlignment="1">
      <alignment horizontal="left" vertical="top" shrinkToFit="1"/>
    </xf>
    <xf numFmtId="0" fontId="3" fillId="2" borderId="28" xfId="0" applyFont="1" applyFill="1" applyBorder="1" applyAlignment="1">
      <alignment horizontal="left" vertical="top" shrinkToFit="1"/>
    </xf>
    <xf numFmtId="0" fontId="3" fillId="2" borderId="17" xfId="0" applyFont="1" applyFill="1" applyBorder="1" applyAlignment="1">
      <alignment horizontal="left" vertical="top" shrinkToFit="1"/>
    </xf>
    <xf numFmtId="0" fontId="3" fillId="2" borderId="31" xfId="0" applyFont="1" applyFill="1" applyBorder="1" applyAlignment="1">
      <alignment horizontal="left" vertical="top" shrinkToFit="1"/>
    </xf>
    <xf numFmtId="0" fontId="3" fillId="2" borderId="16" xfId="0" applyFont="1" applyFill="1" applyBorder="1" applyAlignment="1">
      <alignment horizontal="left" vertical="top" shrinkToFit="1"/>
    </xf>
    <xf numFmtId="0" fontId="7" fillId="2" borderId="29" xfId="0" applyFont="1" applyFill="1" applyBorder="1" applyAlignment="1">
      <alignment horizontal="left" vertical="top" wrapText="1" shrinkToFit="1"/>
    </xf>
    <xf numFmtId="0" fontId="7" fillId="2" borderId="32" xfId="0" applyFont="1" applyFill="1" applyBorder="1" applyAlignment="1">
      <alignment horizontal="left" vertical="top" wrapText="1" shrinkToFit="1"/>
    </xf>
    <xf numFmtId="0" fontId="7" fillId="2" borderId="28" xfId="0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horizontal="left" vertical="top" shrinkToFit="1"/>
    </xf>
    <xf numFmtId="0" fontId="7" fillId="2" borderId="17" xfId="0" applyFont="1" applyFill="1" applyBorder="1" applyAlignment="1">
      <alignment horizontal="left" vertical="top" wrapText="1" shrinkToFit="1"/>
    </xf>
    <xf numFmtId="0" fontId="7" fillId="2" borderId="31" xfId="0" applyFont="1" applyFill="1" applyBorder="1" applyAlignment="1">
      <alignment horizontal="left" vertical="top" wrapText="1" shrinkToFit="1"/>
    </xf>
    <xf numFmtId="0" fontId="7" fillId="2" borderId="16" xfId="0" applyFont="1" applyFill="1" applyBorder="1" applyAlignment="1">
      <alignment horizontal="left" vertical="top" wrapText="1" shrinkToFit="1"/>
    </xf>
    <xf numFmtId="0" fontId="3" fillId="2" borderId="17" xfId="0" applyFont="1" applyFill="1" applyBorder="1" applyAlignment="1">
      <alignment horizontal="left" vertical="top" wrapText="1" shrinkToFit="1"/>
    </xf>
    <xf numFmtId="0" fontId="3" fillId="2" borderId="31" xfId="0" applyFont="1" applyFill="1" applyBorder="1" applyAlignment="1">
      <alignment horizontal="left" vertical="top" wrapText="1" shrinkToFit="1"/>
    </xf>
    <xf numFmtId="0" fontId="3" fillId="2" borderId="16" xfId="0" applyFont="1" applyFill="1" applyBorder="1" applyAlignment="1">
      <alignment horizontal="left" vertical="top" wrapText="1" shrinkToFi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top" shrinkToFit="1"/>
      <protection locked="0"/>
    </xf>
    <xf numFmtId="0" fontId="6" fillId="6" borderId="6" xfId="0" applyFont="1" applyFill="1" applyBorder="1" applyAlignment="1" applyProtection="1">
      <alignment horizontal="left" vertical="top" shrinkToFit="1"/>
      <protection locked="0"/>
    </xf>
    <xf numFmtId="0" fontId="3" fillId="0" borderId="5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0" fontId="6" fillId="6" borderId="6" xfId="0" applyFont="1" applyFill="1" applyBorder="1" applyAlignment="1" applyProtection="1">
      <alignment horizontal="right" vertical="top" shrinkToFit="1"/>
      <protection locked="0"/>
    </xf>
    <xf numFmtId="0" fontId="6" fillId="6" borderId="5" xfId="0" applyFont="1" applyFill="1" applyBorder="1" applyAlignment="1" applyProtection="1">
      <alignment horizontal="right" vertical="top" shrinkToFit="1"/>
      <protection locked="0"/>
    </xf>
    <xf numFmtId="0" fontId="6" fillId="6" borderId="11" xfId="0" applyFont="1" applyFill="1" applyBorder="1" applyAlignment="1" applyProtection="1">
      <alignment horizontal="right" vertical="top" shrinkToFit="1"/>
      <protection locked="0"/>
    </xf>
    <xf numFmtId="0" fontId="3" fillId="2" borderId="29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77" fontId="9" fillId="5" borderId="0" xfId="0" applyNumberFormat="1" applyFont="1" applyFill="1" applyBorder="1" applyAlignment="1">
      <alignment horizontal="right" vertical="top" wrapText="1"/>
    </xf>
    <xf numFmtId="0" fontId="9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77" fontId="9" fillId="3" borderId="20" xfId="0" applyNumberFormat="1" applyFont="1" applyFill="1" applyBorder="1" applyAlignment="1">
      <alignment horizontal="right" vertical="top" wrapText="1"/>
    </xf>
    <xf numFmtId="177" fontId="9" fillId="3" borderId="19" xfId="0" applyNumberFormat="1" applyFont="1" applyFill="1" applyBorder="1" applyAlignment="1">
      <alignment horizontal="right" vertical="top" wrapText="1"/>
    </xf>
    <xf numFmtId="177" fontId="9" fillId="3" borderId="18" xfId="0" applyNumberFormat="1" applyFont="1" applyFill="1" applyBorder="1" applyAlignment="1">
      <alignment horizontal="right" vertical="top" wrapText="1"/>
    </xf>
    <xf numFmtId="177" fontId="9" fillId="3" borderId="1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center" vertical="top"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27" xfId="0" applyFont="1" applyFill="1" applyBorder="1" applyAlignment="1">
      <alignment horizontal="center" vertical="top" wrapText="1"/>
    </xf>
    <xf numFmtId="177" fontId="9" fillId="3" borderId="26" xfId="0" applyNumberFormat="1" applyFont="1" applyFill="1" applyBorder="1" applyAlignment="1">
      <alignment horizontal="right" vertical="top" wrapText="1"/>
    </xf>
    <xf numFmtId="177" fontId="9" fillId="3" borderId="25" xfId="0" applyNumberFormat="1" applyFont="1" applyFill="1" applyBorder="1" applyAlignment="1">
      <alignment horizontal="right" vertical="top" wrapText="1"/>
    </xf>
    <xf numFmtId="177" fontId="9" fillId="3" borderId="24" xfId="0" applyNumberFormat="1" applyFont="1" applyFill="1" applyBorder="1" applyAlignment="1">
      <alignment horizontal="right" vertical="top" wrapText="1"/>
    </xf>
    <xf numFmtId="0" fontId="9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177" fontId="9" fillId="3" borderId="14" xfId="0" applyNumberFormat="1" applyFont="1" applyFill="1" applyBorder="1" applyAlignment="1">
      <alignment horizontal="right" vertical="top" wrapText="1"/>
    </xf>
    <xf numFmtId="177" fontId="9" fillId="3" borderId="13" xfId="0" applyNumberFormat="1" applyFont="1" applyFill="1" applyBorder="1" applyAlignment="1">
      <alignment horizontal="right" vertical="top" wrapText="1"/>
    </xf>
    <xf numFmtId="177" fontId="9" fillId="3" borderId="12" xfId="0" applyNumberFormat="1" applyFont="1" applyFill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9" fillId="6" borderId="1" xfId="0" applyNumberFormat="1" applyFont="1" applyFill="1" applyBorder="1" applyAlignment="1" applyProtection="1">
      <alignment horizontal="right" vertical="top" wrapText="1"/>
      <protection locked="0"/>
    </xf>
    <xf numFmtId="177" fontId="9" fillId="3" borderId="1" xfId="0" applyNumberFormat="1" applyFont="1" applyFill="1" applyBorder="1" applyAlignment="1">
      <alignment horizontal="right" vertical="top" wrapText="1"/>
    </xf>
    <xf numFmtId="177" fontId="9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76" fontId="9" fillId="3" borderId="1" xfId="0" applyNumberFormat="1" applyFont="1" applyFill="1" applyBorder="1" applyAlignment="1">
      <alignment horizontal="right" vertical="center" wrapText="1"/>
    </xf>
    <xf numFmtId="177" fontId="9" fillId="6" borderId="0" xfId="0" applyNumberFormat="1" applyFont="1" applyFill="1" applyBorder="1" applyAlignment="1">
      <alignment horizontal="right" vertical="top" wrapText="1"/>
    </xf>
    <xf numFmtId="176" fontId="9" fillId="5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77" fontId="9" fillId="6" borderId="10" xfId="0" applyNumberFormat="1" applyFont="1" applyFill="1" applyBorder="1" applyAlignment="1" applyProtection="1">
      <alignment horizontal="right" vertical="top" wrapText="1"/>
      <protection locked="0"/>
    </xf>
    <xf numFmtId="177" fontId="9" fillId="3" borderId="10" xfId="0" applyNumberFormat="1" applyFont="1" applyFill="1" applyBorder="1" applyAlignment="1">
      <alignment horizontal="right" vertical="top" wrapText="1"/>
    </xf>
    <xf numFmtId="177" fontId="9" fillId="4" borderId="10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177" fontId="9" fillId="4" borderId="9" xfId="0" applyNumberFormat="1" applyFont="1" applyFill="1" applyBorder="1" applyAlignment="1">
      <alignment horizontal="right" vertical="top" wrapText="1"/>
    </xf>
    <xf numFmtId="176" fontId="9" fillId="3" borderId="8" xfId="0" applyNumberFormat="1" applyFont="1" applyFill="1" applyBorder="1" applyAlignment="1">
      <alignment horizontal="right" vertical="center" wrapText="1"/>
    </xf>
    <xf numFmtId="176" fontId="9" fillId="3" borderId="1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7" xfId="0" applyFont="1" applyFill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 applyProtection="1">
      <alignment horizontal="left" vertical="top" shrinkToFit="1"/>
      <protection locked="0"/>
    </xf>
    <xf numFmtId="0" fontId="13" fillId="6" borderId="6" xfId="0" applyFont="1" applyFill="1" applyBorder="1" applyAlignment="1" applyProtection="1">
      <alignment horizontal="left" vertical="top" shrinkToFit="1"/>
      <protection locked="0"/>
    </xf>
    <xf numFmtId="0" fontId="14" fillId="0" borderId="5" xfId="0" applyFont="1" applyBorder="1" applyAlignment="1" applyProtection="1">
      <alignment horizontal="left" vertical="top" shrinkToFit="1"/>
      <protection locked="0"/>
    </xf>
    <xf numFmtId="0" fontId="14" fillId="0" borderId="11" xfId="0" applyFont="1" applyBorder="1" applyAlignment="1" applyProtection="1">
      <alignment horizontal="left" vertical="top" shrinkToFit="1"/>
      <protection locked="0"/>
    </xf>
    <xf numFmtId="0" fontId="13" fillId="6" borderId="6" xfId="0" applyFont="1" applyFill="1" applyBorder="1" applyAlignment="1" applyProtection="1">
      <alignment horizontal="right" vertical="top" shrinkToFit="1"/>
      <protection locked="0"/>
    </xf>
    <xf numFmtId="0" fontId="13" fillId="6" borderId="5" xfId="0" applyFont="1" applyFill="1" applyBorder="1" applyAlignment="1" applyProtection="1">
      <alignment horizontal="right" vertical="top" shrinkToFit="1"/>
      <protection locked="0"/>
    </xf>
    <xf numFmtId="0" fontId="13" fillId="6" borderId="11" xfId="0" applyFont="1" applyFill="1" applyBorder="1" applyAlignment="1" applyProtection="1">
      <alignment horizontal="right" vertical="top" shrinkToFit="1"/>
      <protection locked="0"/>
    </xf>
    <xf numFmtId="0" fontId="14" fillId="0" borderId="1" xfId="0" applyFont="1" applyBorder="1" applyAlignment="1" applyProtection="1">
      <alignment horizontal="left" vertical="top" shrinkToFit="1"/>
      <protection locked="0"/>
    </xf>
    <xf numFmtId="177" fontId="15" fillId="6" borderId="26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25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27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20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19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21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14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13" xfId="0" applyNumberFormat="1" applyFont="1" applyFill="1" applyBorder="1" applyAlignment="1" applyProtection="1">
      <alignment horizontal="right" vertical="top" wrapText="1"/>
      <protection locked="0"/>
    </xf>
    <xf numFmtId="177" fontId="15" fillId="6" borderId="15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11206</xdr:colOff>
      <xdr:row>0</xdr:row>
      <xdr:rowOff>44822</xdr:rowOff>
    </xdr:from>
    <xdr:to>
      <xdr:col>32</xdr:col>
      <xdr:colOff>156883</xdr:colOff>
      <xdr:row>4</xdr:row>
      <xdr:rowOff>107673</xdr:rowOff>
    </xdr:to>
    <xdr:sp macro="" textlink="">
      <xdr:nvSpPr>
        <xdr:cNvPr id="2" name="テキスト ボックス 1"/>
        <xdr:cNvSpPr txBox="1"/>
      </xdr:nvSpPr>
      <xdr:spPr>
        <a:xfrm>
          <a:off x="2525806" y="44822"/>
          <a:ext cx="4336677" cy="9867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～記入上の注意～</a:t>
          </a:r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する場合、入力は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の箇所のみで結構です。</a:t>
          </a:r>
          <a:endParaRPr kumimoji="1" lang="en-US" altLang="ja-JP" sz="1200" b="1"/>
        </a:p>
        <a:p>
          <a:r>
            <a:rPr kumimoji="1" lang="ja-JP" altLang="en-US" sz="1200" b="1"/>
            <a:t>・</a:t>
          </a:r>
          <a:r>
            <a:rPr kumimoji="1" lang="ja-JP" altLang="en-US" sz="1200" b="1" u="sng"/>
            <a:t>手書き</a:t>
          </a:r>
          <a:r>
            <a:rPr kumimoji="1" lang="ja-JP" altLang="en-US" sz="1200" b="0"/>
            <a:t>の場合、</a:t>
          </a:r>
          <a:r>
            <a:rPr kumimoji="1" lang="ja-JP" altLang="en-US" sz="1200" b="1" u="sng">
              <a:solidFill>
                <a:sysClr val="windowText" lastClr="000000"/>
              </a:solidFill>
              <a:effectLst/>
            </a:rPr>
            <a:t>黄色</a:t>
          </a:r>
          <a:r>
            <a:rPr kumimoji="1" lang="ja-JP" altLang="en-US" sz="1200" b="0"/>
            <a:t>の箇所と</a:t>
          </a:r>
          <a:r>
            <a:rPr kumimoji="1" lang="ja-JP" altLang="en-US" sz="1200" b="1" u="sng"/>
            <a:t>灰色</a:t>
          </a:r>
          <a:r>
            <a:rPr kumimoji="1" lang="ja-JP" altLang="en-US" sz="1200" b="0"/>
            <a:t>の箇所を記入ください。</a:t>
          </a:r>
          <a:endParaRPr kumimoji="1" lang="en-US" altLang="ja-JP" sz="1200" b="0"/>
        </a:p>
        <a:p>
          <a:r>
            <a:rPr kumimoji="1" lang="ja-JP" altLang="en-US" sz="1200" b="0"/>
            <a:t>・行が不足する場合はご相談ください。</a:t>
          </a:r>
          <a:endParaRPr kumimoji="1" lang="en-US" altLang="ja-JP" sz="1200" b="0"/>
        </a:p>
      </xdr:txBody>
    </xdr:sp>
    <xdr:clientData/>
  </xdr:twoCellAnchor>
  <xdr:twoCellAnchor>
    <xdr:from>
      <xdr:col>24</xdr:col>
      <xdr:colOff>67235</xdr:colOff>
      <xdr:row>47</xdr:row>
      <xdr:rowOff>123265</xdr:rowOff>
    </xdr:from>
    <xdr:to>
      <xdr:col>32</xdr:col>
      <xdr:colOff>156884</xdr:colOff>
      <xdr:row>50</xdr:row>
      <xdr:rowOff>22412</xdr:rowOff>
    </xdr:to>
    <xdr:sp macro="" textlink="">
      <xdr:nvSpPr>
        <xdr:cNvPr id="3" name="正方形/長方形 2"/>
        <xdr:cNvSpPr/>
      </xdr:nvSpPr>
      <xdr:spPr>
        <a:xfrm>
          <a:off x="5096435" y="9934015"/>
          <a:ext cx="1766049" cy="5754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申請書の「交付申請額」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に転記ください。</a:t>
          </a:r>
        </a:p>
      </xdr:txBody>
    </xdr:sp>
    <xdr:clientData/>
  </xdr:twoCellAnchor>
  <xdr:oneCellAnchor>
    <xdr:from>
      <xdr:col>1</xdr:col>
      <xdr:colOff>280146</xdr:colOff>
      <xdr:row>76</xdr:row>
      <xdr:rowOff>179293</xdr:rowOff>
    </xdr:from>
    <xdr:ext cx="2184261" cy="1389531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021" y="18838768"/>
          <a:ext cx="2184261" cy="1389531"/>
        </a:xfrm>
        <a:prstGeom prst="rect">
          <a:avLst/>
        </a:prstGeom>
      </xdr:spPr>
    </xdr:pic>
    <xdr:clientData/>
  </xdr:oneCellAnchor>
  <xdr:oneCellAnchor>
    <xdr:from>
      <xdr:col>17</xdr:col>
      <xdr:colOff>140446</xdr:colOff>
      <xdr:row>76</xdr:row>
      <xdr:rowOff>140740</xdr:rowOff>
    </xdr:from>
    <xdr:ext cx="2806699" cy="145384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2796" y="18809740"/>
          <a:ext cx="2806699" cy="1453841"/>
        </a:xfrm>
        <a:prstGeom prst="rect">
          <a:avLst/>
        </a:prstGeom>
      </xdr:spPr>
    </xdr:pic>
    <xdr:clientData/>
  </xdr:oneCellAnchor>
  <xdr:twoCellAnchor>
    <xdr:from>
      <xdr:col>26</xdr:col>
      <xdr:colOff>152401</xdr:colOff>
      <xdr:row>43</xdr:row>
      <xdr:rowOff>212914</xdr:rowOff>
    </xdr:from>
    <xdr:to>
      <xdr:col>28</xdr:col>
      <xdr:colOff>33618</xdr:colOff>
      <xdr:row>45</xdr:row>
      <xdr:rowOff>44824</xdr:rowOff>
    </xdr:to>
    <xdr:sp macro="" textlink="">
      <xdr:nvSpPr>
        <xdr:cNvPr id="6" name="テキスト ボックス 5"/>
        <xdr:cNvSpPr txBox="1"/>
      </xdr:nvSpPr>
      <xdr:spPr>
        <a:xfrm>
          <a:off x="5600701" y="9214039"/>
          <a:ext cx="300317" cy="289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⑩</a:t>
          </a:r>
        </a:p>
      </xdr:txBody>
    </xdr:sp>
    <xdr:clientData/>
  </xdr:twoCellAnchor>
  <xdr:twoCellAnchor>
    <xdr:from>
      <xdr:col>23</xdr:col>
      <xdr:colOff>5602</xdr:colOff>
      <xdr:row>48</xdr:row>
      <xdr:rowOff>207309</xdr:rowOff>
    </xdr:from>
    <xdr:to>
      <xdr:col>24</xdr:col>
      <xdr:colOff>67235</xdr:colOff>
      <xdr:row>49</xdr:row>
      <xdr:rowOff>124945</xdr:rowOff>
    </xdr:to>
    <xdr:cxnSp macro="">
      <xdr:nvCxnSpPr>
        <xdr:cNvPr id="7" name="直線コネクタ 6"/>
        <xdr:cNvCxnSpPr>
          <a:stCxn id="3" idx="1"/>
        </xdr:cNvCxnSpPr>
      </xdr:nvCxnSpPr>
      <xdr:spPr>
        <a:xfrm flipH="1">
          <a:off x="4825252" y="10189509"/>
          <a:ext cx="271183" cy="155761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tabSelected="1" view="pageBreakPreview" zoomScaleNormal="40" zoomScaleSheetLayoutView="100" workbookViewId="0">
      <selection activeCell="AA16" sqref="AA16"/>
    </sheetView>
  </sheetViews>
  <sheetFormatPr defaultColWidth="2.75" defaultRowHeight="13.5" x14ac:dyDescent="0.15"/>
  <cols>
    <col min="1" max="20" width="2.75" style="1"/>
    <col min="21" max="21" width="2.75" style="1" customWidth="1"/>
    <col min="22" max="26" width="2.75" style="1"/>
    <col min="27" max="27" width="2.75" style="1" customWidth="1"/>
    <col min="28" max="16384" width="2.75" style="1"/>
  </cols>
  <sheetData>
    <row r="1" spans="1:53" x14ac:dyDescent="0.15">
      <c r="A1" s="1" t="s">
        <v>52</v>
      </c>
      <c r="AH1" s="47" t="s">
        <v>51</v>
      </c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3" ht="21" x14ac:dyDescent="0.2">
      <c r="A2" s="2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3" x14ac:dyDescent="0.15"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3" ht="24.75" customHeight="1" x14ac:dyDescent="0.2">
      <c r="A4" s="2" t="s">
        <v>47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3" ht="21" x14ac:dyDescent="0.2">
      <c r="A5" s="2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3" ht="4.5" customHeight="1" x14ac:dyDescent="0.15"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3" ht="0.75" customHeight="1" x14ac:dyDescent="0.15"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3" ht="24" customHeight="1" x14ac:dyDescent="0.15">
      <c r="A8" s="48" t="s">
        <v>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3" ht="16.5" customHeight="1" x14ac:dyDescent="0.15">
      <c r="A9" s="46"/>
      <c r="B9" s="49" t="s">
        <v>33</v>
      </c>
      <c r="C9" s="50"/>
      <c r="D9" s="53" t="s">
        <v>45</v>
      </c>
      <c r="E9" s="54"/>
      <c r="F9" s="54"/>
      <c r="G9" s="54"/>
      <c r="H9" s="54"/>
      <c r="I9" s="54"/>
      <c r="J9" s="54"/>
      <c r="K9" s="54"/>
      <c r="L9" s="54"/>
      <c r="M9" s="55"/>
      <c r="N9" s="59" t="s">
        <v>53</v>
      </c>
      <c r="O9" s="60"/>
      <c r="P9" s="60"/>
      <c r="Q9" s="60"/>
      <c r="R9" s="61"/>
      <c r="S9" s="62" t="s">
        <v>54</v>
      </c>
      <c r="T9" s="63"/>
      <c r="U9" s="63"/>
      <c r="V9" s="63"/>
      <c r="W9" s="63"/>
      <c r="X9" s="63"/>
      <c r="Y9" s="63"/>
      <c r="Z9" s="62" t="s">
        <v>76</v>
      </c>
      <c r="AA9" s="63"/>
      <c r="AB9" s="63"/>
      <c r="AC9" s="63"/>
      <c r="AD9" s="62" t="s">
        <v>77</v>
      </c>
      <c r="AE9" s="63"/>
      <c r="AF9" s="63"/>
      <c r="AG9" s="63"/>
    </row>
    <row r="10" spans="1:53" ht="16.5" customHeight="1" x14ac:dyDescent="0.15">
      <c r="A10" s="46"/>
      <c r="B10" s="51"/>
      <c r="C10" s="52"/>
      <c r="D10" s="56"/>
      <c r="E10" s="57"/>
      <c r="F10" s="57"/>
      <c r="G10" s="57"/>
      <c r="H10" s="57"/>
      <c r="I10" s="57"/>
      <c r="J10" s="57"/>
      <c r="K10" s="57"/>
      <c r="L10" s="57"/>
      <c r="M10" s="58"/>
      <c r="N10" s="64" t="s">
        <v>55</v>
      </c>
      <c r="O10" s="65"/>
      <c r="P10" s="65"/>
      <c r="Q10" s="65"/>
      <c r="R10" s="66"/>
      <c r="S10" s="67" t="s">
        <v>56</v>
      </c>
      <c r="T10" s="68"/>
      <c r="U10" s="68"/>
      <c r="V10" s="68"/>
      <c r="W10" s="68"/>
      <c r="X10" s="68"/>
      <c r="Y10" s="69"/>
      <c r="Z10" s="56" t="s">
        <v>44</v>
      </c>
      <c r="AA10" s="57"/>
      <c r="AB10" s="57"/>
      <c r="AC10" s="58"/>
      <c r="AD10" s="56" t="s">
        <v>43</v>
      </c>
      <c r="AE10" s="57"/>
      <c r="AF10" s="57"/>
      <c r="AG10" s="58"/>
    </row>
    <row r="11" spans="1:53" ht="21" customHeight="1" x14ac:dyDescent="0.15">
      <c r="A11" s="46"/>
      <c r="B11" s="70" t="s">
        <v>42</v>
      </c>
      <c r="C11" s="70"/>
      <c r="D11" s="152" t="s">
        <v>50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3" t="s">
        <v>49</v>
      </c>
      <c r="O11" s="154"/>
      <c r="P11" s="154"/>
      <c r="Q11" s="154"/>
      <c r="R11" s="155"/>
      <c r="S11" s="152" t="s">
        <v>7</v>
      </c>
      <c r="T11" s="152"/>
      <c r="U11" s="152"/>
      <c r="V11" s="152"/>
      <c r="W11" s="152"/>
      <c r="X11" s="152"/>
      <c r="Y11" s="152"/>
      <c r="Z11" s="156">
        <v>8.3000000000000007</v>
      </c>
      <c r="AA11" s="157"/>
      <c r="AB11" s="157"/>
      <c r="AC11" s="158"/>
      <c r="AD11" s="156">
        <v>1</v>
      </c>
      <c r="AE11" s="157"/>
      <c r="AF11" s="157"/>
      <c r="AG11" s="158"/>
    </row>
    <row r="12" spans="1:53" ht="21" customHeight="1" x14ac:dyDescent="0.15">
      <c r="A12" s="46"/>
      <c r="B12" s="70" t="s">
        <v>41</v>
      </c>
      <c r="C12" s="71"/>
      <c r="D12" s="152" t="s">
        <v>78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3" t="s">
        <v>16</v>
      </c>
      <c r="O12" s="154"/>
      <c r="P12" s="154"/>
      <c r="Q12" s="154"/>
      <c r="R12" s="155"/>
      <c r="S12" s="152" t="s">
        <v>48</v>
      </c>
      <c r="T12" s="152"/>
      <c r="U12" s="152"/>
      <c r="V12" s="152"/>
      <c r="W12" s="152"/>
      <c r="X12" s="152"/>
      <c r="Y12" s="152"/>
      <c r="Z12" s="156">
        <v>10.5</v>
      </c>
      <c r="AA12" s="157"/>
      <c r="AB12" s="157"/>
      <c r="AC12" s="158"/>
      <c r="AD12" s="156">
        <v>2</v>
      </c>
      <c r="AE12" s="157"/>
      <c r="AF12" s="157"/>
      <c r="AG12" s="158"/>
    </row>
    <row r="13" spans="1:53" ht="21" customHeight="1" x14ac:dyDescent="0.15">
      <c r="A13" s="46"/>
      <c r="B13" s="70" t="s">
        <v>40</v>
      </c>
      <c r="C13" s="71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5"/>
      <c r="P13" s="75"/>
      <c r="Q13" s="75"/>
      <c r="R13" s="76"/>
      <c r="S13" s="72"/>
      <c r="T13" s="72"/>
      <c r="U13" s="72"/>
      <c r="V13" s="72"/>
      <c r="W13" s="72"/>
      <c r="X13" s="72"/>
      <c r="Y13" s="72"/>
      <c r="Z13" s="77"/>
      <c r="AA13" s="78"/>
      <c r="AB13" s="78"/>
      <c r="AC13" s="79"/>
      <c r="AD13" s="77"/>
      <c r="AE13" s="78"/>
      <c r="AF13" s="78"/>
      <c r="AG13" s="79"/>
    </row>
    <row r="14" spans="1:53" ht="21" customHeight="1" x14ac:dyDescent="0.15">
      <c r="A14" s="46"/>
      <c r="B14" s="70" t="s">
        <v>39</v>
      </c>
      <c r="C14" s="71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5"/>
      <c r="P14" s="75"/>
      <c r="Q14" s="75"/>
      <c r="R14" s="76"/>
      <c r="S14" s="72"/>
      <c r="T14" s="72"/>
      <c r="U14" s="72"/>
      <c r="V14" s="72"/>
      <c r="W14" s="72"/>
      <c r="X14" s="72"/>
      <c r="Y14" s="72"/>
      <c r="Z14" s="77"/>
      <c r="AA14" s="78"/>
      <c r="AB14" s="78"/>
      <c r="AC14" s="79"/>
      <c r="AD14" s="77"/>
      <c r="AE14" s="78"/>
      <c r="AF14" s="78"/>
      <c r="AG14" s="79"/>
    </row>
    <row r="15" spans="1:53" ht="21" customHeight="1" x14ac:dyDescent="0.15">
      <c r="A15" s="46"/>
      <c r="B15" s="70" t="s">
        <v>38</v>
      </c>
      <c r="C15" s="71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/>
      <c r="P15" s="75"/>
      <c r="Q15" s="75"/>
      <c r="R15" s="76"/>
      <c r="S15" s="72"/>
      <c r="T15" s="72"/>
      <c r="U15" s="72"/>
      <c r="V15" s="72"/>
      <c r="W15" s="72"/>
      <c r="X15" s="72"/>
      <c r="Y15" s="72"/>
      <c r="Z15" s="77"/>
      <c r="AA15" s="78"/>
      <c r="AB15" s="78"/>
      <c r="AC15" s="79"/>
      <c r="AD15" s="77"/>
      <c r="AE15" s="78"/>
      <c r="AF15" s="78"/>
      <c r="AG15" s="79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5" customHeight="1" x14ac:dyDescent="0.15">
      <c r="A16" s="4"/>
      <c r="B16" s="5" t="s">
        <v>37</v>
      </c>
      <c r="C16" s="6"/>
      <c r="D16" s="6"/>
      <c r="E16" s="6"/>
      <c r="F16" s="6"/>
      <c r="G16" s="6"/>
      <c r="H16" s="6"/>
      <c r="I16" s="6"/>
      <c r="J16" s="6"/>
      <c r="K16" s="6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5" customHeight="1" x14ac:dyDescent="0.15">
      <c r="A17" s="4"/>
      <c r="B17" s="5" t="s">
        <v>36</v>
      </c>
      <c r="C17" s="6"/>
      <c r="D17" s="6"/>
      <c r="E17" s="6"/>
      <c r="F17" s="6"/>
      <c r="G17" s="6"/>
      <c r="H17" s="6"/>
      <c r="I17" s="6"/>
      <c r="J17" s="6"/>
      <c r="K17" s="6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5" customHeight="1" x14ac:dyDescent="0.15">
      <c r="A18" s="4"/>
      <c r="B18" s="7" t="s">
        <v>35</v>
      </c>
      <c r="C18" s="8"/>
      <c r="D18" s="9"/>
      <c r="E18" s="10"/>
      <c r="F18" s="11"/>
      <c r="G18" s="12"/>
      <c r="H18" s="12"/>
      <c r="I18" s="13"/>
      <c r="J18" s="11"/>
      <c r="K18" s="12"/>
      <c r="L18" s="14"/>
      <c r="M18" s="14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2.95" customHeight="1" x14ac:dyDescent="0.15">
      <c r="A19" s="4"/>
      <c r="B19" s="15"/>
      <c r="C19" s="15"/>
      <c r="D19" s="16"/>
      <c r="E19" s="17"/>
      <c r="F19" s="18"/>
      <c r="G19" s="44"/>
      <c r="H19" s="44"/>
      <c r="I19" s="19"/>
      <c r="J19" s="18"/>
      <c r="K19" s="44"/>
      <c r="L19" s="14"/>
      <c r="M19" s="14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9.5" customHeight="1" x14ac:dyDescent="0.15">
      <c r="A20" s="48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5.75" customHeight="1" x14ac:dyDescent="0.15">
      <c r="A21" s="4"/>
      <c r="B21" s="80" t="s">
        <v>22</v>
      </c>
      <c r="C21" s="81"/>
      <c r="D21" s="49" t="s">
        <v>33</v>
      </c>
      <c r="E21" s="50"/>
      <c r="F21" s="80" t="s">
        <v>71</v>
      </c>
      <c r="G21" s="84"/>
      <c r="H21" s="84"/>
      <c r="I21" s="84"/>
      <c r="J21" s="81"/>
      <c r="K21" s="85" t="s">
        <v>32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 t="s">
        <v>31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K21" s="3"/>
      <c r="AL21" s="3"/>
      <c r="AM21" s="3"/>
      <c r="AN21" s="86"/>
      <c r="AO21" s="87"/>
      <c r="AP21" s="20"/>
      <c r="AQ21" s="87"/>
      <c r="AR21" s="87"/>
      <c r="AS21" s="87"/>
      <c r="AT21" s="87"/>
      <c r="AU21" s="87"/>
      <c r="AV21" s="87"/>
      <c r="AW21" s="3"/>
      <c r="AX21" s="3"/>
      <c r="AY21" s="3"/>
      <c r="AZ21" s="3"/>
      <c r="BA21" s="3"/>
    </row>
    <row r="22" spans="1:53" ht="16.5" customHeight="1" x14ac:dyDescent="0.25">
      <c r="A22" s="4"/>
      <c r="B22" s="82"/>
      <c r="C22" s="83"/>
      <c r="D22" s="51"/>
      <c r="E22" s="52"/>
      <c r="F22" s="82" t="s">
        <v>30</v>
      </c>
      <c r="G22" s="88"/>
      <c r="H22" s="88"/>
      <c r="I22" s="88"/>
      <c r="J22" s="83"/>
      <c r="K22" s="89" t="s">
        <v>72</v>
      </c>
      <c r="L22" s="89"/>
      <c r="M22" s="89"/>
      <c r="N22" s="89"/>
      <c r="O22" s="89"/>
      <c r="P22" s="90"/>
      <c r="Q22" s="91" t="s">
        <v>73</v>
      </c>
      <c r="R22" s="92"/>
      <c r="S22" s="92"/>
      <c r="T22" s="92"/>
      <c r="U22" s="92"/>
      <c r="V22" s="92" t="s">
        <v>74</v>
      </c>
      <c r="W22" s="92"/>
      <c r="X22" s="92"/>
      <c r="Y22" s="92"/>
      <c r="Z22" s="92"/>
      <c r="AA22" s="93"/>
      <c r="AB22" s="91" t="s">
        <v>75</v>
      </c>
      <c r="AC22" s="92"/>
      <c r="AD22" s="92"/>
      <c r="AE22" s="92"/>
      <c r="AF22" s="92"/>
      <c r="AK22" s="3"/>
      <c r="AL22" s="3"/>
      <c r="AM22" s="3"/>
      <c r="AN22" s="86"/>
      <c r="AO22" s="87"/>
      <c r="AP22" s="43"/>
      <c r="AQ22" s="43"/>
      <c r="AR22" s="87"/>
      <c r="AS22" s="87"/>
      <c r="AT22" s="43"/>
      <c r="AU22" s="43"/>
      <c r="AV22" s="43"/>
      <c r="AW22" s="3"/>
      <c r="AX22" s="3"/>
      <c r="AY22" s="3"/>
      <c r="AZ22" s="3"/>
      <c r="BA22" s="3"/>
    </row>
    <row r="23" spans="1:53" ht="15.75" x14ac:dyDescent="0.15">
      <c r="A23" s="4"/>
      <c r="B23" s="114">
        <v>1</v>
      </c>
      <c r="C23" s="115"/>
      <c r="D23" s="104" t="s">
        <v>29</v>
      </c>
      <c r="E23" s="105"/>
      <c r="F23" s="160">
        <v>10000</v>
      </c>
      <c r="G23" s="161"/>
      <c r="H23" s="161"/>
      <c r="I23" s="161"/>
      <c r="J23" s="162"/>
      <c r="K23" s="106">
        <f>IF(F23="","",Z11*F23)</f>
        <v>83000</v>
      </c>
      <c r="L23" s="107"/>
      <c r="M23" s="107"/>
      <c r="N23" s="107"/>
      <c r="O23" s="107"/>
      <c r="P23" s="108"/>
      <c r="Q23" s="100">
        <f>IF(COUNT(F23:J27)=0,"",SUM(K23:P27))</f>
        <v>188000</v>
      </c>
      <c r="R23" s="101"/>
      <c r="S23" s="101"/>
      <c r="T23" s="101"/>
      <c r="U23" s="101"/>
      <c r="V23" s="106">
        <f>IF(F23="","",AD11*F23)</f>
        <v>10000</v>
      </c>
      <c r="W23" s="107"/>
      <c r="X23" s="107"/>
      <c r="Y23" s="107"/>
      <c r="Z23" s="107"/>
      <c r="AA23" s="108"/>
      <c r="AB23" s="100">
        <f>IF(COUNT(F23:J27)=0,"",SUM(V23:AA27))</f>
        <v>30000</v>
      </c>
      <c r="AC23" s="101"/>
      <c r="AD23" s="101"/>
      <c r="AE23" s="101"/>
      <c r="AF23" s="101"/>
      <c r="AK23" s="3"/>
      <c r="AL23" s="3"/>
      <c r="AM23" s="3"/>
      <c r="AN23" s="21"/>
      <c r="AO23" s="22"/>
      <c r="AP23" s="23"/>
      <c r="AQ23" s="24"/>
      <c r="AR23" s="94"/>
      <c r="AS23" s="94"/>
      <c r="AT23" s="25"/>
      <c r="AU23" s="26"/>
      <c r="AV23" s="45"/>
      <c r="AW23" s="3"/>
      <c r="AX23" s="3"/>
      <c r="AY23" s="3"/>
      <c r="AZ23" s="3"/>
      <c r="BA23" s="3"/>
    </row>
    <row r="24" spans="1:53" ht="15.75" x14ac:dyDescent="0.15">
      <c r="A24" s="4"/>
      <c r="B24" s="116"/>
      <c r="C24" s="117"/>
      <c r="D24" s="95" t="s">
        <v>28</v>
      </c>
      <c r="E24" s="103"/>
      <c r="F24" s="163">
        <v>10000</v>
      </c>
      <c r="G24" s="164"/>
      <c r="H24" s="164"/>
      <c r="I24" s="164"/>
      <c r="J24" s="165"/>
      <c r="K24" s="97">
        <f>IF(F24="","",Z12*F24)</f>
        <v>105000</v>
      </c>
      <c r="L24" s="98"/>
      <c r="M24" s="98"/>
      <c r="N24" s="98"/>
      <c r="O24" s="98"/>
      <c r="P24" s="99"/>
      <c r="Q24" s="102"/>
      <c r="R24" s="101"/>
      <c r="S24" s="101"/>
      <c r="T24" s="101"/>
      <c r="U24" s="101"/>
      <c r="V24" s="97">
        <f>IF(F24="","",AD12*F24)</f>
        <v>20000</v>
      </c>
      <c r="W24" s="98"/>
      <c r="X24" s="98"/>
      <c r="Y24" s="98"/>
      <c r="Z24" s="98"/>
      <c r="AA24" s="99"/>
      <c r="AB24" s="102"/>
      <c r="AC24" s="101"/>
      <c r="AD24" s="101"/>
      <c r="AE24" s="101"/>
      <c r="AF24" s="101"/>
      <c r="AK24" s="3"/>
      <c r="AL24" s="3"/>
      <c r="AM24" s="3"/>
      <c r="AN24" s="27"/>
      <c r="AO24" s="22"/>
      <c r="AP24" s="23"/>
      <c r="AQ24" s="24"/>
      <c r="AR24" s="94"/>
      <c r="AS24" s="94"/>
      <c r="AT24" s="25"/>
      <c r="AU24" s="26"/>
      <c r="AV24" s="45"/>
      <c r="AW24" s="3"/>
      <c r="AX24" s="3"/>
      <c r="AY24" s="3"/>
      <c r="AZ24" s="3"/>
      <c r="BA24" s="3"/>
    </row>
    <row r="25" spans="1:53" ht="15.75" x14ac:dyDescent="0.15">
      <c r="A25" s="4"/>
      <c r="B25" s="116"/>
      <c r="C25" s="117"/>
      <c r="D25" s="95" t="s">
        <v>27</v>
      </c>
      <c r="E25" s="96"/>
      <c r="F25" s="163"/>
      <c r="G25" s="164"/>
      <c r="H25" s="164"/>
      <c r="I25" s="164"/>
      <c r="J25" s="165"/>
      <c r="K25" s="97" t="str">
        <f>IF(F25="","",Z13*F25)</f>
        <v/>
      </c>
      <c r="L25" s="98"/>
      <c r="M25" s="98"/>
      <c r="N25" s="98"/>
      <c r="O25" s="98"/>
      <c r="P25" s="99"/>
      <c r="Q25" s="102"/>
      <c r="R25" s="101"/>
      <c r="S25" s="101"/>
      <c r="T25" s="101"/>
      <c r="U25" s="101"/>
      <c r="V25" s="97" t="str">
        <f>IF(F25="","",AD13*F25)</f>
        <v/>
      </c>
      <c r="W25" s="98"/>
      <c r="X25" s="98"/>
      <c r="Y25" s="98"/>
      <c r="Z25" s="98"/>
      <c r="AA25" s="99"/>
      <c r="AB25" s="102"/>
      <c r="AC25" s="101"/>
      <c r="AD25" s="101"/>
      <c r="AE25" s="101"/>
      <c r="AF25" s="101"/>
      <c r="AK25" s="3"/>
      <c r="AL25" s="3"/>
      <c r="AM25" s="3"/>
      <c r="AN25" s="21"/>
      <c r="AO25" s="22"/>
      <c r="AP25" s="23"/>
      <c r="AQ25" s="24"/>
      <c r="AR25" s="94"/>
      <c r="AS25" s="94"/>
      <c r="AT25" s="25"/>
      <c r="AU25" s="26"/>
      <c r="AV25" s="45"/>
      <c r="AW25" s="3"/>
      <c r="AX25" s="3"/>
      <c r="AY25" s="3"/>
      <c r="AZ25" s="3"/>
      <c r="BA25" s="3"/>
    </row>
    <row r="26" spans="1:53" ht="15.75" x14ac:dyDescent="0.15">
      <c r="A26" s="4"/>
      <c r="B26" s="116"/>
      <c r="C26" s="117"/>
      <c r="D26" s="95" t="s">
        <v>26</v>
      </c>
      <c r="E26" s="96"/>
      <c r="F26" s="163"/>
      <c r="G26" s="164"/>
      <c r="H26" s="164"/>
      <c r="I26" s="164"/>
      <c r="J26" s="165"/>
      <c r="K26" s="97" t="str">
        <f>IF(F26="","",Z14*F26)</f>
        <v/>
      </c>
      <c r="L26" s="98"/>
      <c r="M26" s="98"/>
      <c r="N26" s="98"/>
      <c r="O26" s="98"/>
      <c r="P26" s="99"/>
      <c r="Q26" s="102"/>
      <c r="R26" s="101"/>
      <c r="S26" s="101"/>
      <c r="T26" s="101"/>
      <c r="U26" s="101"/>
      <c r="V26" s="97" t="str">
        <f>IF(F26="","",AD14*F26)</f>
        <v/>
      </c>
      <c r="W26" s="98"/>
      <c r="X26" s="98"/>
      <c r="Y26" s="98"/>
      <c r="Z26" s="98"/>
      <c r="AA26" s="99"/>
      <c r="AB26" s="102"/>
      <c r="AC26" s="101"/>
      <c r="AD26" s="101"/>
      <c r="AE26" s="101"/>
      <c r="AF26" s="101"/>
      <c r="AK26" s="3"/>
      <c r="AL26" s="3"/>
      <c r="AM26" s="3"/>
      <c r="AN26" s="21"/>
      <c r="AO26" s="22"/>
      <c r="AP26" s="23"/>
      <c r="AQ26" s="24"/>
      <c r="AR26" s="94"/>
      <c r="AS26" s="94"/>
      <c r="AT26" s="25"/>
      <c r="AU26" s="26"/>
      <c r="AV26" s="45"/>
      <c r="AW26" s="3"/>
      <c r="AX26" s="3"/>
      <c r="AY26" s="3"/>
      <c r="AZ26" s="3"/>
      <c r="BA26" s="3"/>
    </row>
    <row r="27" spans="1:53" ht="15.75" x14ac:dyDescent="0.15">
      <c r="A27" s="4"/>
      <c r="B27" s="118"/>
      <c r="C27" s="119"/>
      <c r="D27" s="109" t="s">
        <v>25</v>
      </c>
      <c r="E27" s="110"/>
      <c r="F27" s="166"/>
      <c r="G27" s="167"/>
      <c r="H27" s="167"/>
      <c r="I27" s="167"/>
      <c r="J27" s="168"/>
      <c r="K27" s="111" t="str">
        <f>IF(F27="","",Z15*F27)</f>
        <v/>
      </c>
      <c r="L27" s="112"/>
      <c r="M27" s="112"/>
      <c r="N27" s="112"/>
      <c r="O27" s="112"/>
      <c r="P27" s="113"/>
      <c r="Q27" s="102"/>
      <c r="R27" s="101"/>
      <c r="S27" s="101"/>
      <c r="T27" s="101"/>
      <c r="U27" s="101"/>
      <c r="V27" s="111" t="str">
        <f>IF(F27="","",AD15*F27)</f>
        <v/>
      </c>
      <c r="W27" s="112"/>
      <c r="X27" s="112"/>
      <c r="Y27" s="112"/>
      <c r="Z27" s="112"/>
      <c r="AA27" s="113"/>
      <c r="AB27" s="102"/>
      <c r="AC27" s="101"/>
      <c r="AD27" s="101"/>
      <c r="AE27" s="101"/>
      <c r="AF27" s="101"/>
      <c r="AK27" s="3"/>
      <c r="AL27" s="3"/>
      <c r="AM27" s="3"/>
      <c r="AN27" s="21"/>
      <c r="AO27" s="22"/>
      <c r="AP27" s="23"/>
      <c r="AQ27" s="24"/>
      <c r="AR27" s="94"/>
      <c r="AS27" s="94"/>
      <c r="AT27" s="25"/>
      <c r="AU27" s="26"/>
      <c r="AV27" s="45"/>
      <c r="AW27" s="3"/>
      <c r="AX27" s="3"/>
      <c r="AY27" s="3"/>
      <c r="AZ27" s="3"/>
      <c r="BA27" s="3"/>
    </row>
    <row r="28" spans="1:53" ht="15.75" x14ac:dyDescent="0.15">
      <c r="A28" s="4"/>
      <c r="B28" s="114">
        <v>2</v>
      </c>
      <c r="C28" s="115"/>
      <c r="D28" s="104" t="s">
        <v>29</v>
      </c>
      <c r="E28" s="105"/>
      <c r="F28" s="160">
        <v>20000</v>
      </c>
      <c r="G28" s="161"/>
      <c r="H28" s="161"/>
      <c r="I28" s="161"/>
      <c r="J28" s="162"/>
      <c r="K28" s="106">
        <f>IF(F28="","",Z11*F28)</f>
        <v>166000</v>
      </c>
      <c r="L28" s="107"/>
      <c r="M28" s="107"/>
      <c r="N28" s="107"/>
      <c r="O28" s="107"/>
      <c r="P28" s="108"/>
      <c r="Q28" s="100">
        <f>IF(COUNT(F28:J32)=0,"",SUM(K28:P32))</f>
        <v>166000</v>
      </c>
      <c r="R28" s="101"/>
      <c r="S28" s="101"/>
      <c r="T28" s="101"/>
      <c r="U28" s="101"/>
      <c r="V28" s="106">
        <f>IF(F28="","",AD11*F28)</f>
        <v>20000</v>
      </c>
      <c r="W28" s="107"/>
      <c r="X28" s="107"/>
      <c r="Y28" s="107"/>
      <c r="Z28" s="107"/>
      <c r="AA28" s="108"/>
      <c r="AB28" s="100">
        <f>IF(COUNT(F28:J32)=0,"",SUM(V28:AA32))</f>
        <v>20000</v>
      </c>
      <c r="AC28" s="101"/>
      <c r="AD28" s="101"/>
      <c r="AE28" s="101"/>
      <c r="AF28" s="101"/>
      <c r="AK28" s="3"/>
      <c r="AL28" s="3"/>
      <c r="AM28" s="3"/>
      <c r="AN28" s="21"/>
      <c r="AO28" s="22"/>
      <c r="AP28" s="23"/>
      <c r="AQ28" s="24"/>
      <c r="AR28" s="94"/>
      <c r="AS28" s="94"/>
      <c r="AT28" s="25"/>
      <c r="AU28" s="26"/>
      <c r="AV28" s="45"/>
      <c r="AW28" s="3"/>
      <c r="AX28" s="3"/>
      <c r="AY28" s="3"/>
      <c r="AZ28" s="3"/>
      <c r="BA28" s="3"/>
    </row>
    <row r="29" spans="1:53" ht="15.75" x14ac:dyDescent="0.15">
      <c r="A29" s="4"/>
      <c r="B29" s="116"/>
      <c r="C29" s="117"/>
      <c r="D29" s="95" t="s">
        <v>28</v>
      </c>
      <c r="E29" s="103"/>
      <c r="F29" s="163">
        <v>0</v>
      </c>
      <c r="G29" s="164"/>
      <c r="H29" s="164"/>
      <c r="I29" s="164"/>
      <c r="J29" s="165"/>
      <c r="K29" s="97">
        <f>IF(F29="","",Z12*F29)</f>
        <v>0</v>
      </c>
      <c r="L29" s="98"/>
      <c r="M29" s="98"/>
      <c r="N29" s="98"/>
      <c r="O29" s="98"/>
      <c r="P29" s="99"/>
      <c r="Q29" s="102"/>
      <c r="R29" s="101"/>
      <c r="S29" s="101"/>
      <c r="T29" s="101"/>
      <c r="U29" s="101"/>
      <c r="V29" s="97">
        <f>IF(F29="","",AD12*F29)</f>
        <v>0</v>
      </c>
      <c r="W29" s="98"/>
      <c r="X29" s="98"/>
      <c r="Y29" s="98"/>
      <c r="Z29" s="98"/>
      <c r="AA29" s="99"/>
      <c r="AB29" s="102"/>
      <c r="AC29" s="101"/>
      <c r="AD29" s="101"/>
      <c r="AE29" s="101"/>
      <c r="AF29" s="101"/>
      <c r="AK29" s="3"/>
      <c r="AL29" s="3"/>
      <c r="AM29" s="3"/>
      <c r="AN29" s="21"/>
      <c r="AO29" s="22"/>
      <c r="AP29" s="23"/>
      <c r="AQ29" s="24"/>
      <c r="AR29" s="94"/>
      <c r="AS29" s="94"/>
      <c r="AT29" s="25"/>
      <c r="AU29" s="26"/>
      <c r="AV29" s="45"/>
      <c r="AW29" s="3"/>
      <c r="AX29" s="3"/>
      <c r="AY29" s="3"/>
      <c r="AZ29" s="3"/>
      <c r="BA29" s="3"/>
    </row>
    <row r="30" spans="1:53" ht="15.75" x14ac:dyDescent="0.15">
      <c r="A30" s="4"/>
      <c r="B30" s="116"/>
      <c r="C30" s="117"/>
      <c r="D30" s="95" t="s">
        <v>27</v>
      </c>
      <c r="E30" s="96"/>
      <c r="F30" s="163"/>
      <c r="G30" s="164"/>
      <c r="H30" s="164"/>
      <c r="I30" s="164"/>
      <c r="J30" s="165"/>
      <c r="K30" s="97" t="str">
        <f>IF(F30="","",Z13*F30)</f>
        <v/>
      </c>
      <c r="L30" s="98"/>
      <c r="M30" s="98"/>
      <c r="N30" s="98"/>
      <c r="O30" s="98"/>
      <c r="P30" s="99"/>
      <c r="Q30" s="102"/>
      <c r="R30" s="101"/>
      <c r="S30" s="101"/>
      <c r="T30" s="101"/>
      <c r="U30" s="101"/>
      <c r="V30" s="97" t="str">
        <f>IF(F30="","",AD13*F30)</f>
        <v/>
      </c>
      <c r="W30" s="98"/>
      <c r="X30" s="98"/>
      <c r="Y30" s="98"/>
      <c r="Z30" s="98"/>
      <c r="AA30" s="99"/>
      <c r="AB30" s="102"/>
      <c r="AC30" s="101"/>
      <c r="AD30" s="101"/>
      <c r="AE30" s="101"/>
      <c r="AF30" s="101"/>
      <c r="AK30" s="3"/>
      <c r="AL30" s="3"/>
      <c r="AM30" s="3"/>
      <c r="AN30" s="21"/>
      <c r="AO30" s="22"/>
      <c r="AP30" s="23"/>
      <c r="AQ30" s="24"/>
      <c r="AR30" s="94"/>
      <c r="AS30" s="94"/>
      <c r="AT30" s="25"/>
      <c r="AU30" s="26"/>
      <c r="AV30" s="45"/>
      <c r="AW30" s="3"/>
      <c r="AX30" s="3"/>
      <c r="AY30" s="3"/>
      <c r="AZ30" s="3"/>
      <c r="BA30" s="3"/>
    </row>
    <row r="31" spans="1:53" ht="15.75" x14ac:dyDescent="0.15">
      <c r="A31" s="4"/>
      <c r="B31" s="116"/>
      <c r="C31" s="117"/>
      <c r="D31" s="95" t="s">
        <v>26</v>
      </c>
      <c r="E31" s="96"/>
      <c r="F31" s="163"/>
      <c r="G31" s="164"/>
      <c r="H31" s="164"/>
      <c r="I31" s="164"/>
      <c r="J31" s="165"/>
      <c r="K31" s="97" t="str">
        <f>IF(F31="","",Z14*F31)</f>
        <v/>
      </c>
      <c r="L31" s="98"/>
      <c r="M31" s="98"/>
      <c r="N31" s="98"/>
      <c r="O31" s="98"/>
      <c r="P31" s="99"/>
      <c r="Q31" s="102"/>
      <c r="R31" s="101"/>
      <c r="S31" s="101"/>
      <c r="T31" s="101"/>
      <c r="U31" s="101"/>
      <c r="V31" s="97" t="str">
        <f>IF(F31="","",AD14*F31)</f>
        <v/>
      </c>
      <c r="W31" s="98"/>
      <c r="X31" s="98"/>
      <c r="Y31" s="98"/>
      <c r="Z31" s="98"/>
      <c r="AA31" s="99"/>
      <c r="AB31" s="102"/>
      <c r="AC31" s="101"/>
      <c r="AD31" s="101"/>
      <c r="AE31" s="101"/>
      <c r="AF31" s="101"/>
      <c r="AK31" s="3"/>
      <c r="AL31" s="3"/>
      <c r="AM31" s="3"/>
      <c r="AN31" s="21"/>
      <c r="AO31" s="22"/>
      <c r="AP31" s="23"/>
      <c r="AQ31" s="24"/>
      <c r="AR31" s="94"/>
      <c r="AS31" s="94"/>
      <c r="AT31" s="25"/>
      <c r="AU31" s="26"/>
      <c r="AV31" s="45"/>
      <c r="AW31" s="3"/>
      <c r="AX31" s="3"/>
      <c r="AY31" s="3"/>
      <c r="AZ31" s="3"/>
      <c r="BA31" s="3"/>
    </row>
    <row r="32" spans="1:53" ht="15.75" x14ac:dyDescent="0.15">
      <c r="A32" s="4"/>
      <c r="B32" s="118"/>
      <c r="C32" s="119"/>
      <c r="D32" s="109" t="s">
        <v>25</v>
      </c>
      <c r="E32" s="110"/>
      <c r="F32" s="166"/>
      <c r="G32" s="167"/>
      <c r="H32" s="167"/>
      <c r="I32" s="167"/>
      <c r="J32" s="168"/>
      <c r="K32" s="111" t="str">
        <f>IF(F32="","",Z15*F32)</f>
        <v/>
      </c>
      <c r="L32" s="112"/>
      <c r="M32" s="112"/>
      <c r="N32" s="112"/>
      <c r="O32" s="112"/>
      <c r="P32" s="113"/>
      <c r="Q32" s="102"/>
      <c r="R32" s="101"/>
      <c r="S32" s="101"/>
      <c r="T32" s="101"/>
      <c r="U32" s="101"/>
      <c r="V32" s="111" t="str">
        <f>IF(F32="","",AD15*F32)</f>
        <v/>
      </c>
      <c r="W32" s="112"/>
      <c r="X32" s="112"/>
      <c r="Y32" s="112"/>
      <c r="Z32" s="112"/>
      <c r="AA32" s="113"/>
      <c r="AB32" s="102"/>
      <c r="AC32" s="101"/>
      <c r="AD32" s="101"/>
      <c r="AE32" s="101"/>
      <c r="AF32" s="101"/>
      <c r="AK32" s="3"/>
      <c r="AL32" s="3"/>
      <c r="AM32" s="3"/>
      <c r="AN32" s="21"/>
      <c r="AO32" s="22"/>
      <c r="AP32" s="23"/>
      <c r="AQ32" s="24"/>
      <c r="AR32" s="94"/>
      <c r="AS32" s="94"/>
      <c r="AT32" s="25"/>
      <c r="AU32" s="26"/>
      <c r="AV32" s="45"/>
      <c r="AW32" s="3"/>
      <c r="AX32" s="3"/>
      <c r="AY32" s="3"/>
      <c r="AZ32" s="3"/>
      <c r="BA32" s="3"/>
    </row>
    <row r="33" spans="1:53" ht="15.75" x14ac:dyDescent="0.15">
      <c r="A33" s="4"/>
      <c r="B33" s="114">
        <v>3</v>
      </c>
      <c r="C33" s="115"/>
      <c r="D33" s="104" t="s">
        <v>29</v>
      </c>
      <c r="E33" s="105"/>
      <c r="F33" s="160">
        <v>5000</v>
      </c>
      <c r="G33" s="161"/>
      <c r="H33" s="161"/>
      <c r="I33" s="161"/>
      <c r="J33" s="162"/>
      <c r="K33" s="106">
        <f>IF(F33="","",Z11*F33)</f>
        <v>41500</v>
      </c>
      <c r="L33" s="107"/>
      <c r="M33" s="107"/>
      <c r="N33" s="107"/>
      <c r="O33" s="107"/>
      <c r="P33" s="108"/>
      <c r="Q33" s="100">
        <f>IF(COUNT(F33:J37)=0,"",SUM(K33:P37))</f>
        <v>251500</v>
      </c>
      <c r="R33" s="101"/>
      <c r="S33" s="101"/>
      <c r="T33" s="101"/>
      <c r="U33" s="101"/>
      <c r="V33" s="106">
        <f>IF(F33="","",AD11*F33)</f>
        <v>5000</v>
      </c>
      <c r="W33" s="107"/>
      <c r="X33" s="107"/>
      <c r="Y33" s="107"/>
      <c r="Z33" s="107"/>
      <c r="AA33" s="108"/>
      <c r="AB33" s="100">
        <f>IF(COUNT(F33:J37)=0,"",SUM(V33:AA37))</f>
        <v>45000</v>
      </c>
      <c r="AC33" s="101"/>
      <c r="AD33" s="101"/>
      <c r="AE33" s="101"/>
      <c r="AF33" s="101"/>
      <c r="AK33" s="3"/>
      <c r="AL33" s="3"/>
      <c r="AM33" s="3"/>
      <c r="AN33" s="21"/>
      <c r="AO33" s="22"/>
      <c r="AP33" s="23"/>
      <c r="AQ33" s="24"/>
      <c r="AR33" s="94"/>
      <c r="AS33" s="94"/>
      <c r="AT33" s="25"/>
      <c r="AU33" s="26"/>
      <c r="AV33" s="45"/>
      <c r="AW33" s="3"/>
      <c r="AX33" s="3"/>
      <c r="AY33" s="3"/>
      <c r="AZ33" s="3"/>
      <c r="BA33" s="3"/>
    </row>
    <row r="34" spans="1:53" ht="15.75" x14ac:dyDescent="0.15">
      <c r="A34" s="4"/>
      <c r="B34" s="116"/>
      <c r="C34" s="117"/>
      <c r="D34" s="95" t="s">
        <v>28</v>
      </c>
      <c r="E34" s="103"/>
      <c r="F34" s="163">
        <v>20000</v>
      </c>
      <c r="G34" s="164"/>
      <c r="H34" s="164"/>
      <c r="I34" s="164"/>
      <c r="J34" s="165"/>
      <c r="K34" s="97">
        <f>IF(F34="","",Z12*F34)</f>
        <v>210000</v>
      </c>
      <c r="L34" s="98"/>
      <c r="M34" s="98"/>
      <c r="N34" s="98"/>
      <c r="O34" s="98"/>
      <c r="P34" s="99"/>
      <c r="Q34" s="102"/>
      <c r="R34" s="101"/>
      <c r="S34" s="101"/>
      <c r="T34" s="101"/>
      <c r="U34" s="101"/>
      <c r="V34" s="97">
        <f>IF(F34="","",AD12*F34)</f>
        <v>40000</v>
      </c>
      <c r="W34" s="98"/>
      <c r="X34" s="98"/>
      <c r="Y34" s="98"/>
      <c r="Z34" s="98"/>
      <c r="AA34" s="99"/>
      <c r="AB34" s="102"/>
      <c r="AC34" s="101"/>
      <c r="AD34" s="101"/>
      <c r="AE34" s="101"/>
      <c r="AF34" s="101"/>
      <c r="AK34" s="3"/>
      <c r="AL34" s="3"/>
      <c r="AM34" s="3"/>
      <c r="AN34" s="21"/>
      <c r="AO34" s="22"/>
      <c r="AP34" s="23"/>
      <c r="AQ34" s="24"/>
      <c r="AR34" s="94"/>
      <c r="AS34" s="94"/>
      <c r="AT34" s="25"/>
      <c r="AU34" s="26"/>
      <c r="AV34" s="45"/>
      <c r="AW34" s="3"/>
      <c r="AX34" s="3"/>
      <c r="AY34" s="3"/>
      <c r="AZ34" s="3"/>
      <c r="BA34" s="3"/>
    </row>
    <row r="35" spans="1:53" ht="15.75" x14ac:dyDescent="0.15">
      <c r="A35" s="4"/>
      <c r="B35" s="116"/>
      <c r="C35" s="117"/>
      <c r="D35" s="95" t="s">
        <v>27</v>
      </c>
      <c r="E35" s="96"/>
      <c r="F35" s="163" t="str">
        <f>IF(C35="","",E35*#REF!)</f>
        <v/>
      </c>
      <c r="G35" s="164"/>
      <c r="H35" s="164"/>
      <c r="I35" s="164"/>
      <c r="J35" s="165"/>
      <c r="K35" s="97" t="str">
        <f>IF(F35="","",Z13*F35)</f>
        <v/>
      </c>
      <c r="L35" s="98"/>
      <c r="M35" s="98"/>
      <c r="N35" s="98"/>
      <c r="O35" s="98"/>
      <c r="P35" s="99"/>
      <c r="Q35" s="102"/>
      <c r="R35" s="101"/>
      <c r="S35" s="101"/>
      <c r="T35" s="101"/>
      <c r="U35" s="101"/>
      <c r="V35" s="97" t="str">
        <f>IF(F35="","",AD13*F35)</f>
        <v/>
      </c>
      <c r="W35" s="98"/>
      <c r="X35" s="98"/>
      <c r="Y35" s="98"/>
      <c r="Z35" s="98"/>
      <c r="AA35" s="99"/>
      <c r="AB35" s="102"/>
      <c r="AC35" s="101"/>
      <c r="AD35" s="101"/>
      <c r="AE35" s="101"/>
      <c r="AF35" s="101"/>
      <c r="AK35" s="3"/>
      <c r="AL35" s="3"/>
      <c r="AM35" s="3"/>
      <c r="AN35" s="21"/>
      <c r="AO35" s="22"/>
      <c r="AP35" s="23"/>
      <c r="AQ35" s="24"/>
      <c r="AR35" s="94"/>
      <c r="AS35" s="94"/>
      <c r="AT35" s="25"/>
      <c r="AU35" s="26"/>
      <c r="AV35" s="45"/>
      <c r="AW35" s="3"/>
      <c r="AX35" s="3"/>
      <c r="AY35" s="3"/>
      <c r="AZ35" s="3"/>
      <c r="BA35" s="3"/>
    </row>
    <row r="36" spans="1:53" ht="15.75" x14ac:dyDescent="0.15">
      <c r="A36" s="4"/>
      <c r="B36" s="116"/>
      <c r="C36" s="117"/>
      <c r="D36" s="95" t="s">
        <v>26</v>
      </c>
      <c r="E36" s="96"/>
      <c r="F36" s="163" t="str">
        <f>IF(C36="","",E36*#REF!)</f>
        <v/>
      </c>
      <c r="G36" s="164"/>
      <c r="H36" s="164"/>
      <c r="I36" s="164"/>
      <c r="J36" s="165"/>
      <c r="K36" s="97" t="str">
        <f>IF(F36="","",Z14*F36)</f>
        <v/>
      </c>
      <c r="L36" s="98"/>
      <c r="M36" s="98"/>
      <c r="N36" s="98"/>
      <c r="O36" s="98"/>
      <c r="P36" s="99"/>
      <c r="Q36" s="102"/>
      <c r="R36" s="101"/>
      <c r="S36" s="101"/>
      <c r="T36" s="101"/>
      <c r="U36" s="101"/>
      <c r="V36" s="97" t="str">
        <f>IF(F36="","",AD14*F36)</f>
        <v/>
      </c>
      <c r="W36" s="98"/>
      <c r="X36" s="98"/>
      <c r="Y36" s="98"/>
      <c r="Z36" s="98"/>
      <c r="AA36" s="99"/>
      <c r="AB36" s="102"/>
      <c r="AC36" s="101"/>
      <c r="AD36" s="101"/>
      <c r="AE36" s="101"/>
      <c r="AF36" s="101"/>
      <c r="AK36" s="3"/>
      <c r="AL36" s="3"/>
      <c r="AM36" s="3"/>
      <c r="AN36" s="21"/>
      <c r="AO36" s="22"/>
      <c r="AP36" s="23"/>
      <c r="AQ36" s="24"/>
      <c r="AR36" s="94"/>
      <c r="AS36" s="94"/>
      <c r="AT36" s="25"/>
      <c r="AU36" s="26"/>
      <c r="AV36" s="45"/>
      <c r="AW36" s="3"/>
      <c r="AX36" s="3"/>
      <c r="AY36" s="3"/>
      <c r="AZ36" s="3"/>
      <c r="BA36" s="3"/>
    </row>
    <row r="37" spans="1:53" ht="15.75" x14ac:dyDescent="0.15">
      <c r="A37" s="4"/>
      <c r="B37" s="118"/>
      <c r="C37" s="119"/>
      <c r="D37" s="109" t="s">
        <v>25</v>
      </c>
      <c r="E37" s="110"/>
      <c r="F37" s="166"/>
      <c r="G37" s="167"/>
      <c r="H37" s="167"/>
      <c r="I37" s="167"/>
      <c r="J37" s="168"/>
      <c r="K37" s="111" t="str">
        <f>IF(F37="","",Z15*F37)</f>
        <v/>
      </c>
      <c r="L37" s="112"/>
      <c r="M37" s="112"/>
      <c r="N37" s="112"/>
      <c r="O37" s="112"/>
      <c r="P37" s="113"/>
      <c r="Q37" s="102"/>
      <c r="R37" s="101"/>
      <c r="S37" s="101"/>
      <c r="T37" s="101"/>
      <c r="U37" s="101"/>
      <c r="V37" s="111" t="str">
        <f>IF(F37="","",AD15*F37)</f>
        <v/>
      </c>
      <c r="W37" s="112"/>
      <c r="X37" s="112"/>
      <c r="Y37" s="112"/>
      <c r="Z37" s="112"/>
      <c r="AA37" s="113"/>
      <c r="AB37" s="102"/>
      <c r="AC37" s="101"/>
      <c r="AD37" s="101"/>
      <c r="AE37" s="101"/>
      <c r="AF37" s="101"/>
      <c r="AK37" s="3"/>
      <c r="AL37" s="3"/>
      <c r="AM37" s="3"/>
      <c r="AN37" s="21"/>
      <c r="AO37" s="22"/>
      <c r="AP37" s="23"/>
      <c r="AQ37" s="24"/>
      <c r="AR37" s="94"/>
      <c r="AS37" s="94"/>
      <c r="AT37" s="25"/>
      <c r="AU37" s="26"/>
      <c r="AV37" s="45"/>
      <c r="AW37" s="3"/>
      <c r="AX37" s="3"/>
      <c r="AY37" s="3"/>
      <c r="AZ37" s="3"/>
      <c r="BA37" s="3"/>
    </row>
    <row r="38" spans="1:53" ht="15" customHeight="1" x14ac:dyDescent="0.15">
      <c r="A38" s="4"/>
      <c r="B38" s="7" t="s">
        <v>24</v>
      </c>
      <c r="C38" s="15"/>
      <c r="D38" s="16"/>
      <c r="E38" s="17"/>
      <c r="F38" s="18"/>
      <c r="G38" s="44"/>
      <c r="H38" s="44"/>
      <c r="I38" s="19"/>
      <c r="J38" s="18"/>
      <c r="K38" s="44"/>
      <c r="L38" s="14"/>
      <c r="M38" s="1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95" customHeight="1" x14ac:dyDescent="0.15">
      <c r="A39" s="4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14"/>
      <c r="M39" s="14"/>
      <c r="AK39" s="3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3"/>
      <c r="AW39" s="3"/>
      <c r="AX39" s="3"/>
      <c r="AY39" s="3"/>
      <c r="AZ39" s="3"/>
      <c r="BA39" s="3"/>
    </row>
    <row r="40" spans="1:53" ht="15" customHeight="1" x14ac:dyDescent="0.15">
      <c r="A40" s="4"/>
      <c r="B40" s="4"/>
      <c r="C40" s="30"/>
      <c r="D40" s="89" t="s">
        <v>23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31"/>
      <c r="AK40" s="3"/>
      <c r="AL40" s="3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3"/>
      <c r="AX40" s="3"/>
      <c r="AY40" s="3"/>
      <c r="AZ40" s="3"/>
      <c r="BA40" s="3"/>
    </row>
    <row r="41" spans="1:53" ht="45.75" customHeight="1" x14ac:dyDescent="0.15">
      <c r="A41" s="4"/>
      <c r="B41" s="89" t="s">
        <v>22</v>
      </c>
      <c r="C41" s="89"/>
      <c r="D41" s="89" t="s">
        <v>66</v>
      </c>
      <c r="E41" s="89"/>
      <c r="F41" s="124"/>
      <c r="G41" s="124"/>
      <c r="H41" s="124"/>
      <c r="I41" s="124"/>
      <c r="J41" s="89" t="s">
        <v>67</v>
      </c>
      <c r="K41" s="89"/>
      <c r="L41" s="89"/>
      <c r="M41" s="89"/>
      <c r="N41" s="89"/>
      <c r="O41" s="89"/>
      <c r="P41" s="89" t="s">
        <v>68</v>
      </c>
      <c r="Q41" s="89"/>
      <c r="R41" s="124"/>
      <c r="S41" s="124"/>
      <c r="T41" s="124"/>
      <c r="U41" s="124"/>
      <c r="V41" s="89" t="s">
        <v>69</v>
      </c>
      <c r="W41" s="89"/>
      <c r="X41" s="124"/>
      <c r="Y41" s="124"/>
      <c r="Z41" s="124"/>
      <c r="AA41" s="124"/>
      <c r="AB41" s="89" t="s">
        <v>70</v>
      </c>
      <c r="AC41" s="89"/>
      <c r="AD41" s="89"/>
      <c r="AE41" s="89"/>
      <c r="AF41" s="89"/>
      <c r="AG41" s="89"/>
      <c r="AK41" s="3"/>
      <c r="AL41" s="3"/>
      <c r="AM41" s="126"/>
      <c r="AN41" s="126"/>
      <c r="AO41" s="94"/>
      <c r="AP41" s="94"/>
      <c r="AQ41" s="94"/>
      <c r="AR41" s="94"/>
      <c r="AS41" s="94"/>
      <c r="AT41" s="94"/>
      <c r="AU41" s="127"/>
      <c r="AV41" s="127"/>
      <c r="AW41" s="3"/>
      <c r="AX41" s="3"/>
      <c r="AY41" s="3"/>
      <c r="AZ41" s="3"/>
      <c r="BA41" s="3"/>
    </row>
    <row r="42" spans="1:53" ht="18" customHeight="1" x14ac:dyDescent="0.15">
      <c r="A42" s="4"/>
      <c r="B42" s="120">
        <v>1</v>
      </c>
      <c r="C42" s="120"/>
      <c r="D42" s="121"/>
      <c r="E42" s="121"/>
      <c r="F42" s="121"/>
      <c r="G42" s="121"/>
      <c r="H42" s="121"/>
      <c r="I42" s="121"/>
      <c r="J42" s="122">
        <f>IF(COUNT(F23:J27)=0,"",IF(Q23-AB23-D42&lt;0,0,Q23-AB23-D42))</f>
        <v>158000</v>
      </c>
      <c r="K42" s="122"/>
      <c r="L42" s="122"/>
      <c r="M42" s="122"/>
      <c r="N42" s="122"/>
      <c r="O42" s="122"/>
      <c r="P42" s="122">
        <f>IF(J42="","",ROUNDDOWN((J42)/2,0))</f>
        <v>79000</v>
      </c>
      <c r="Q42" s="122"/>
      <c r="R42" s="122"/>
      <c r="S42" s="122"/>
      <c r="T42" s="122"/>
      <c r="U42" s="122"/>
      <c r="V42" s="123">
        <v>100000</v>
      </c>
      <c r="W42" s="123"/>
      <c r="X42" s="123"/>
      <c r="Y42" s="123"/>
      <c r="Z42" s="123"/>
      <c r="AA42" s="123"/>
      <c r="AB42" s="125">
        <f>IF(P42="","",MIN(P42:AA42))</f>
        <v>79000</v>
      </c>
      <c r="AC42" s="125"/>
      <c r="AD42" s="125"/>
      <c r="AE42" s="125"/>
      <c r="AF42" s="125"/>
      <c r="AG42" s="125"/>
      <c r="AK42" s="3"/>
      <c r="AL42" s="3"/>
      <c r="AM42" s="126"/>
      <c r="AN42" s="126"/>
      <c r="AO42" s="94"/>
      <c r="AP42" s="94"/>
      <c r="AQ42" s="94"/>
      <c r="AR42" s="94"/>
      <c r="AS42" s="94"/>
      <c r="AT42" s="94"/>
      <c r="AU42" s="127"/>
      <c r="AV42" s="127"/>
      <c r="AW42" s="3"/>
      <c r="AX42" s="3"/>
      <c r="AY42" s="3"/>
      <c r="AZ42" s="3"/>
      <c r="BA42" s="3"/>
    </row>
    <row r="43" spans="1:53" ht="18" customHeight="1" x14ac:dyDescent="0.15">
      <c r="A43" s="4"/>
      <c r="B43" s="120">
        <v>2</v>
      </c>
      <c r="C43" s="120"/>
      <c r="D43" s="121"/>
      <c r="E43" s="121"/>
      <c r="F43" s="121"/>
      <c r="G43" s="121"/>
      <c r="H43" s="121"/>
      <c r="I43" s="121"/>
      <c r="J43" s="122">
        <f>IF(COUNT(F28:J32)=0,"",IF(Q28-AB28-D43&lt;0,0,Q28-AB28-D43))</f>
        <v>146000</v>
      </c>
      <c r="K43" s="122"/>
      <c r="L43" s="122"/>
      <c r="M43" s="122"/>
      <c r="N43" s="122"/>
      <c r="O43" s="122"/>
      <c r="P43" s="122">
        <f>IF(J43="","",ROUNDDOWN((J43)/2,0))</f>
        <v>73000</v>
      </c>
      <c r="Q43" s="122"/>
      <c r="R43" s="122"/>
      <c r="S43" s="122"/>
      <c r="T43" s="122"/>
      <c r="U43" s="122"/>
      <c r="V43" s="123">
        <v>100000</v>
      </c>
      <c r="W43" s="123"/>
      <c r="X43" s="123"/>
      <c r="Y43" s="123"/>
      <c r="Z43" s="123"/>
      <c r="AA43" s="123"/>
      <c r="AB43" s="125">
        <f>IF(P43="","",MIN(P43:AA43))</f>
        <v>73000</v>
      </c>
      <c r="AC43" s="125"/>
      <c r="AD43" s="125"/>
      <c r="AE43" s="125"/>
      <c r="AF43" s="125"/>
      <c r="AG43" s="125"/>
      <c r="AK43" s="3"/>
      <c r="AL43" s="3"/>
      <c r="AM43" s="126"/>
      <c r="AN43" s="126"/>
      <c r="AO43" s="94"/>
      <c r="AP43" s="94"/>
      <c r="AQ43" s="94"/>
      <c r="AR43" s="94"/>
      <c r="AS43" s="94"/>
      <c r="AT43" s="94"/>
      <c r="AU43" s="127"/>
      <c r="AV43" s="127"/>
      <c r="AW43" s="3"/>
      <c r="AX43" s="3"/>
      <c r="AY43" s="3"/>
      <c r="AZ43" s="3"/>
      <c r="BA43" s="3"/>
    </row>
    <row r="44" spans="1:53" ht="18" customHeight="1" thickBot="1" x14ac:dyDescent="0.2">
      <c r="A44" s="4"/>
      <c r="B44" s="129">
        <v>3</v>
      </c>
      <c r="C44" s="129"/>
      <c r="D44" s="130"/>
      <c r="E44" s="130"/>
      <c r="F44" s="130"/>
      <c r="G44" s="130"/>
      <c r="H44" s="130"/>
      <c r="I44" s="130"/>
      <c r="J44" s="131">
        <f>IF(COUNT(F33:J37)=0,"",IF(Q33-AB33-D44&lt;0,0,Q33-AB33-D44))</f>
        <v>206500</v>
      </c>
      <c r="K44" s="131"/>
      <c r="L44" s="131"/>
      <c r="M44" s="131"/>
      <c r="N44" s="131"/>
      <c r="O44" s="131"/>
      <c r="P44" s="131">
        <f>IF(J44="","",ROUNDDOWN((J44)/2,0))</f>
        <v>103250</v>
      </c>
      <c r="Q44" s="131"/>
      <c r="R44" s="131"/>
      <c r="S44" s="131"/>
      <c r="T44" s="131"/>
      <c r="U44" s="131"/>
      <c r="V44" s="132">
        <v>100000</v>
      </c>
      <c r="W44" s="132"/>
      <c r="X44" s="132"/>
      <c r="Y44" s="132"/>
      <c r="Z44" s="132"/>
      <c r="AA44" s="132"/>
      <c r="AB44" s="136">
        <f>IF(P44="","",MIN(P44:AA44))</f>
        <v>100000</v>
      </c>
      <c r="AC44" s="136"/>
      <c r="AD44" s="136"/>
      <c r="AE44" s="136"/>
      <c r="AF44" s="136"/>
      <c r="AG44" s="136"/>
      <c r="AK44" s="3"/>
      <c r="AL44" s="3"/>
      <c r="AM44" s="128"/>
      <c r="AN44" s="128"/>
      <c r="AO44" s="128"/>
      <c r="AP44" s="128"/>
      <c r="AQ44" s="128"/>
      <c r="AR44" s="128"/>
      <c r="AS44" s="128"/>
      <c r="AT44" s="128"/>
      <c r="AU44" s="127"/>
      <c r="AV44" s="127"/>
      <c r="AW44" s="3"/>
      <c r="AX44" s="3"/>
      <c r="AY44" s="3"/>
      <c r="AZ44" s="3"/>
      <c r="BA44" s="3"/>
    </row>
    <row r="45" spans="1:53" ht="18" customHeight="1" thickTop="1" x14ac:dyDescent="0.15">
      <c r="A45" s="4"/>
      <c r="B45" s="133" t="s">
        <v>21</v>
      </c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>
        <f>IF(J42="","",SUM(AB42:AG44))</f>
        <v>252000</v>
      </c>
      <c r="AC45" s="135"/>
      <c r="AD45" s="135" t="str">
        <f>IF(AD42="","",SUM(AD42:AD44))</f>
        <v/>
      </c>
      <c r="AE45" s="135"/>
      <c r="AF45" s="135" t="str">
        <f>IF(AF42="","",SUM(AF42:AF44))</f>
        <v/>
      </c>
      <c r="AG45" s="135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" customHeight="1" x14ac:dyDescent="0.15">
      <c r="A46" s="4"/>
      <c r="B46" s="32" t="s">
        <v>20</v>
      </c>
      <c r="C46" s="33"/>
      <c r="D46" s="28"/>
      <c r="E46" s="28"/>
      <c r="F46" s="28"/>
      <c r="G46" s="28"/>
      <c r="H46" s="28"/>
      <c r="I46" s="28"/>
      <c r="J46" s="28"/>
      <c r="K46" s="28"/>
      <c r="L46" s="14"/>
      <c r="M46" s="1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.95" customHeight="1" x14ac:dyDescent="0.15"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x14ac:dyDescent="0.15">
      <c r="B48" s="92" t="s">
        <v>19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8.75" customHeight="1" thickBot="1" x14ac:dyDescent="0.2">
      <c r="B49" s="89" t="s">
        <v>64</v>
      </c>
      <c r="C49" s="89"/>
      <c r="D49" s="89"/>
      <c r="E49" s="89"/>
      <c r="F49" s="89"/>
      <c r="G49" s="89"/>
      <c r="H49" s="89"/>
      <c r="I49" s="89"/>
      <c r="J49" s="141" t="s">
        <v>65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21" customHeight="1" thickTop="1" thickBot="1" x14ac:dyDescent="0.25">
      <c r="B50" s="142">
        <v>300000</v>
      </c>
      <c r="C50" s="143"/>
      <c r="D50" s="143"/>
      <c r="E50" s="143"/>
      <c r="F50" s="143"/>
      <c r="G50" s="143"/>
      <c r="H50" s="143"/>
      <c r="I50" s="143"/>
      <c r="J50" s="144">
        <f>IF(AB45="","",IF(AB45&gt;B50,B50,AB45))</f>
        <v>252000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6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s="14" customFormat="1" ht="6" customHeight="1" thickTop="1" x14ac:dyDescent="0.15">
      <c r="C51" s="34"/>
      <c r="D51" s="34"/>
      <c r="E51" s="34"/>
      <c r="F51" s="34"/>
      <c r="G51" s="35"/>
      <c r="H51" s="36"/>
      <c r="I51" s="37"/>
      <c r="J51" s="3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14.25" x14ac:dyDescent="0.15">
      <c r="M52" s="39"/>
      <c r="AG52" s="39" t="s">
        <v>18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x14ac:dyDescent="0.15"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x14ac:dyDescent="0.15"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20.25" customHeight="1" x14ac:dyDescent="0.2">
      <c r="A55" s="40" t="s">
        <v>57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20.25" customHeight="1" x14ac:dyDescent="0.2">
      <c r="A56" s="147" t="s">
        <v>17</v>
      </c>
      <c r="B56" s="147"/>
      <c r="C56" s="147"/>
      <c r="D56" s="147"/>
      <c r="E56" s="147"/>
      <c r="F56" s="147"/>
      <c r="G56" s="147"/>
      <c r="H56" s="147"/>
      <c r="I56" s="147"/>
      <c r="J56" s="147" t="s">
        <v>8</v>
      </c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K56" s="137"/>
      <c r="AL56" s="137"/>
      <c r="AM56" s="137"/>
      <c r="AN56" s="137"/>
      <c r="AO56" s="137"/>
      <c r="AP56" s="137"/>
      <c r="AQ56" s="137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20.25" customHeight="1" x14ac:dyDescent="0.2">
      <c r="A57" s="138" t="s">
        <v>16</v>
      </c>
      <c r="B57" s="139"/>
      <c r="C57" s="139"/>
      <c r="D57" s="139"/>
      <c r="E57" s="139"/>
      <c r="F57" s="139"/>
      <c r="G57" s="139"/>
      <c r="H57" s="139"/>
      <c r="I57" s="139"/>
      <c r="J57" s="138" t="s">
        <v>15</v>
      </c>
      <c r="K57" s="138"/>
      <c r="L57" s="138"/>
      <c r="M57" s="138"/>
      <c r="N57" s="138"/>
      <c r="O57" s="138"/>
      <c r="P57" s="138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K57" s="140"/>
      <c r="AL57" s="140"/>
      <c r="AM57" s="140"/>
      <c r="AN57" s="140"/>
      <c r="AO57" s="140"/>
      <c r="AP57" s="140"/>
      <c r="AQ57" s="140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20.25" customHeight="1" x14ac:dyDescent="0.2">
      <c r="A58" s="138" t="s">
        <v>14</v>
      </c>
      <c r="B58" s="139"/>
      <c r="C58" s="139"/>
      <c r="D58" s="139"/>
      <c r="E58" s="139"/>
      <c r="F58" s="139"/>
      <c r="G58" s="139"/>
      <c r="H58" s="139"/>
      <c r="I58" s="139"/>
      <c r="J58" s="138"/>
      <c r="K58" s="138"/>
      <c r="L58" s="138"/>
      <c r="M58" s="138"/>
      <c r="N58" s="138"/>
      <c r="O58" s="138"/>
      <c r="P58" s="138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K58" s="140"/>
      <c r="AL58" s="140"/>
      <c r="AM58" s="140"/>
      <c r="AN58" s="140"/>
      <c r="AO58" s="140"/>
      <c r="AP58" s="140"/>
      <c r="AQ58" s="140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20.25" customHeight="1" x14ac:dyDescent="0.2">
      <c r="A59" s="138" t="s">
        <v>13</v>
      </c>
      <c r="B59" s="139"/>
      <c r="C59" s="139"/>
      <c r="D59" s="139"/>
      <c r="E59" s="139"/>
      <c r="F59" s="139"/>
      <c r="G59" s="139"/>
      <c r="H59" s="139"/>
      <c r="I59" s="139"/>
      <c r="J59" s="138"/>
      <c r="K59" s="138"/>
      <c r="L59" s="138"/>
      <c r="M59" s="138"/>
      <c r="N59" s="138"/>
      <c r="O59" s="138"/>
      <c r="P59" s="138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K59" s="140"/>
      <c r="AL59" s="140"/>
      <c r="AM59" s="140"/>
      <c r="AN59" s="140"/>
      <c r="AO59" s="140"/>
      <c r="AP59" s="140"/>
      <c r="AQ59" s="140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20.25" customHeight="1" x14ac:dyDescent="0.2">
      <c r="A60" s="138" t="s">
        <v>12</v>
      </c>
      <c r="B60" s="139"/>
      <c r="C60" s="139"/>
      <c r="D60" s="139"/>
      <c r="E60" s="139"/>
      <c r="F60" s="139"/>
      <c r="G60" s="139"/>
      <c r="H60" s="139"/>
      <c r="I60" s="139"/>
      <c r="J60" s="138"/>
      <c r="K60" s="138"/>
      <c r="L60" s="138"/>
      <c r="M60" s="138"/>
      <c r="N60" s="138"/>
      <c r="O60" s="138"/>
      <c r="P60" s="138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K60" s="140"/>
      <c r="AL60" s="140"/>
      <c r="AM60" s="140"/>
      <c r="AN60" s="140"/>
      <c r="AO60" s="140"/>
      <c r="AP60" s="140"/>
      <c r="AQ60" s="140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20.25" customHeight="1" x14ac:dyDescent="0.2">
      <c r="A61" s="138" t="s">
        <v>11</v>
      </c>
      <c r="B61" s="139"/>
      <c r="C61" s="139"/>
      <c r="D61" s="139"/>
      <c r="E61" s="139"/>
      <c r="F61" s="139"/>
      <c r="G61" s="139"/>
      <c r="H61" s="139"/>
      <c r="I61" s="139"/>
      <c r="J61" s="138"/>
      <c r="K61" s="138"/>
      <c r="L61" s="138"/>
      <c r="M61" s="138"/>
      <c r="N61" s="138"/>
      <c r="O61" s="138"/>
      <c r="P61" s="138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K61" s="140"/>
      <c r="AL61" s="140"/>
      <c r="AM61" s="140"/>
      <c r="AN61" s="140"/>
      <c r="AO61" s="140"/>
      <c r="AP61" s="140"/>
      <c r="AQ61" s="140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20.25" customHeight="1" x14ac:dyDescent="0.2">
      <c r="A62" s="138" t="s">
        <v>10</v>
      </c>
      <c r="B62" s="139"/>
      <c r="C62" s="139"/>
      <c r="D62" s="139"/>
      <c r="E62" s="139"/>
      <c r="F62" s="139"/>
      <c r="G62" s="139"/>
      <c r="H62" s="139"/>
      <c r="I62" s="139"/>
      <c r="J62" s="138"/>
      <c r="K62" s="138"/>
      <c r="L62" s="138"/>
      <c r="M62" s="138"/>
      <c r="N62" s="138"/>
      <c r="O62" s="138"/>
      <c r="P62" s="138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K62" s="140"/>
      <c r="AL62" s="140"/>
      <c r="AM62" s="140"/>
      <c r="AN62" s="140"/>
      <c r="AO62" s="140"/>
      <c r="AP62" s="140"/>
      <c r="AQ62" s="140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20.25" customHeight="1" x14ac:dyDescent="0.15"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x14ac:dyDescent="0.15"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6" spans="1:32" ht="17.25" x14ac:dyDescent="0.2">
      <c r="A66" s="41" t="s">
        <v>58</v>
      </c>
    </row>
    <row r="67" spans="1:32" ht="18.75" customHeight="1" x14ac:dyDescent="0.15">
      <c r="A67" s="151" t="s">
        <v>9</v>
      </c>
      <c r="B67" s="151"/>
      <c r="C67" s="151"/>
      <c r="D67" s="151"/>
      <c r="E67" s="151"/>
      <c r="F67" s="151"/>
      <c r="G67" s="151" t="s">
        <v>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</row>
    <row r="68" spans="1:32" ht="34.5" customHeight="1" x14ac:dyDescent="0.15">
      <c r="A68" s="148" t="s">
        <v>7</v>
      </c>
      <c r="B68" s="148"/>
      <c r="C68" s="148"/>
      <c r="D68" s="148"/>
      <c r="E68" s="148"/>
      <c r="F68" s="148"/>
      <c r="G68" s="149" t="s">
        <v>59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ht="64.5" customHeight="1" x14ac:dyDescent="0.15">
      <c r="A69" s="148" t="s">
        <v>6</v>
      </c>
      <c r="B69" s="124"/>
      <c r="C69" s="124"/>
      <c r="D69" s="124"/>
      <c r="E69" s="124"/>
      <c r="F69" s="124"/>
      <c r="G69" s="149" t="s">
        <v>60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pans="1:32" ht="107.25" customHeight="1" x14ac:dyDescent="0.15">
      <c r="A70" s="148" t="s">
        <v>5</v>
      </c>
      <c r="B70" s="124"/>
      <c r="C70" s="124"/>
      <c r="D70" s="124"/>
      <c r="E70" s="124"/>
      <c r="F70" s="124"/>
      <c r="G70" s="149" t="s">
        <v>61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</row>
    <row r="71" spans="1:32" ht="47.25" customHeight="1" x14ac:dyDescent="0.15">
      <c r="A71" s="148" t="s">
        <v>4</v>
      </c>
      <c r="B71" s="124"/>
      <c r="C71" s="124"/>
      <c r="D71" s="124"/>
      <c r="E71" s="124"/>
      <c r="F71" s="124"/>
      <c r="G71" s="149" t="s">
        <v>62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</row>
    <row r="72" spans="1:32" ht="43.5" customHeight="1" x14ac:dyDescent="0.15">
      <c r="A72" s="148" t="s">
        <v>3</v>
      </c>
      <c r="B72" s="124"/>
      <c r="C72" s="124"/>
      <c r="D72" s="124"/>
      <c r="E72" s="124"/>
      <c r="F72" s="124"/>
      <c r="G72" s="150" t="s">
        <v>63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</row>
    <row r="76" spans="1:32" ht="14.25" x14ac:dyDescent="0.15">
      <c r="B76" s="42" t="s">
        <v>2</v>
      </c>
      <c r="H76" s="42"/>
      <c r="R76" s="42" t="s">
        <v>1</v>
      </c>
    </row>
    <row r="87" spans="19:19" x14ac:dyDescent="0.15">
      <c r="S87" s="1" t="s">
        <v>0</v>
      </c>
    </row>
  </sheetData>
  <mergeCells count="237">
    <mergeCell ref="A70:F70"/>
    <mergeCell ref="G70:AF70"/>
    <mergeCell ref="A71:F71"/>
    <mergeCell ref="G71:AF71"/>
    <mergeCell ref="A72:F72"/>
    <mergeCell ref="G72:AF72"/>
    <mergeCell ref="A67:F67"/>
    <mergeCell ref="G67:AF67"/>
    <mergeCell ref="A68:F68"/>
    <mergeCell ref="G68:AF68"/>
    <mergeCell ref="A69:F69"/>
    <mergeCell ref="G69:AF69"/>
    <mergeCell ref="A61:I61"/>
    <mergeCell ref="J61:AF61"/>
    <mergeCell ref="AK61:AQ61"/>
    <mergeCell ref="A62:I62"/>
    <mergeCell ref="J62:AF62"/>
    <mergeCell ref="AK62:AQ62"/>
    <mergeCell ref="A59:I59"/>
    <mergeCell ref="J59:AF59"/>
    <mergeCell ref="AK59:AQ59"/>
    <mergeCell ref="A60:I60"/>
    <mergeCell ref="J60:AF60"/>
    <mergeCell ref="AK60:AQ60"/>
    <mergeCell ref="AK56:AQ56"/>
    <mergeCell ref="A57:I57"/>
    <mergeCell ref="J57:AF57"/>
    <mergeCell ref="AK57:AQ57"/>
    <mergeCell ref="A58:I58"/>
    <mergeCell ref="J58:AF58"/>
    <mergeCell ref="AK58:AQ58"/>
    <mergeCell ref="B48:W48"/>
    <mergeCell ref="B49:I49"/>
    <mergeCell ref="J49:W49"/>
    <mergeCell ref="B50:I50"/>
    <mergeCell ref="J50:W50"/>
    <mergeCell ref="A56:I56"/>
    <mergeCell ref="J56:AF56"/>
    <mergeCell ref="B45:C45"/>
    <mergeCell ref="D45:I45"/>
    <mergeCell ref="J45:O45"/>
    <mergeCell ref="P45:U45"/>
    <mergeCell ref="V45:AA45"/>
    <mergeCell ref="AB45:AG45"/>
    <mergeCell ref="AB44:AG44"/>
    <mergeCell ref="AM44:AN44"/>
    <mergeCell ref="AO44:AP44"/>
    <mergeCell ref="B44:C44"/>
    <mergeCell ref="D44:I44"/>
    <mergeCell ref="J44:O44"/>
    <mergeCell ref="P44:U44"/>
    <mergeCell ref="V44:AA44"/>
    <mergeCell ref="B43:C43"/>
    <mergeCell ref="D43:I43"/>
    <mergeCell ref="J43:O43"/>
    <mergeCell ref="P43:U43"/>
    <mergeCell ref="V43:AA43"/>
    <mergeCell ref="AO41:AP41"/>
    <mergeCell ref="AQ41:AR41"/>
    <mergeCell ref="AS41:AT41"/>
    <mergeCell ref="AU41:AV41"/>
    <mergeCell ref="AB41:AG41"/>
    <mergeCell ref="AQ44:AR44"/>
    <mergeCell ref="AS44:AT44"/>
    <mergeCell ref="AU44:AV44"/>
    <mergeCell ref="AM43:AN43"/>
    <mergeCell ref="AO43:AP43"/>
    <mergeCell ref="AQ43:AR43"/>
    <mergeCell ref="AS43:AT43"/>
    <mergeCell ref="AU43:AV43"/>
    <mergeCell ref="AB43:AG43"/>
    <mergeCell ref="AL39:AU39"/>
    <mergeCell ref="D40:AG40"/>
    <mergeCell ref="AM40:AN40"/>
    <mergeCell ref="AO40:AP40"/>
    <mergeCell ref="AQ40:AR40"/>
    <mergeCell ref="AS40:AT40"/>
    <mergeCell ref="AU40:AV40"/>
    <mergeCell ref="B42:C42"/>
    <mergeCell ref="D42:I42"/>
    <mergeCell ref="J42:O42"/>
    <mergeCell ref="P42:U42"/>
    <mergeCell ref="V42:AA42"/>
    <mergeCell ref="B41:C41"/>
    <mergeCell ref="D41:I41"/>
    <mergeCell ref="J41:O41"/>
    <mergeCell ref="P41:U41"/>
    <mergeCell ref="V41:AA41"/>
    <mergeCell ref="AB42:AG42"/>
    <mergeCell ref="AM42:AN42"/>
    <mergeCell ref="AO42:AP42"/>
    <mergeCell ref="AQ42:AR42"/>
    <mergeCell ref="AS42:AT42"/>
    <mergeCell ref="AU42:AV42"/>
    <mergeCell ref="AM41:AN41"/>
    <mergeCell ref="AB33:AF37"/>
    <mergeCell ref="AR33:AS33"/>
    <mergeCell ref="D34:E34"/>
    <mergeCell ref="F34:J34"/>
    <mergeCell ref="K34:P34"/>
    <mergeCell ref="V34:AA34"/>
    <mergeCell ref="AR34:AS34"/>
    <mergeCell ref="D35:E35"/>
    <mergeCell ref="F35:J35"/>
    <mergeCell ref="K35:P35"/>
    <mergeCell ref="V37:AA37"/>
    <mergeCell ref="AR37:AS37"/>
    <mergeCell ref="K31:P31"/>
    <mergeCell ref="V31:AA31"/>
    <mergeCell ref="AR31:AS31"/>
    <mergeCell ref="D32:E32"/>
    <mergeCell ref="F32:J32"/>
    <mergeCell ref="K32:P32"/>
    <mergeCell ref="V32:AA32"/>
    <mergeCell ref="AR32:AS32"/>
    <mergeCell ref="B33:C37"/>
    <mergeCell ref="D33:E33"/>
    <mergeCell ref="F33:J33"/>
    <mergeCell ref="K33:P33"/>
    <mergeCell ref="Q33:U37"/>
    <mergeCell ref="V33:AA33"/>
    <mergeCell ref="V35:AA35"/>
    <mergeCell ref="D37:E37"/>
    <mergeCell ref="F37:J37"/>
    <mergeCell ref="K37:P37"/>
    <mergeCell ref="AR35:AS35"/>
    <mergeCell ref="D36:E36"/>
    <mergeCell ref="F36:J36"/>
    <mergeCell ref="K36:P36"/>
    <mergeCell ref="V36:AA36"/>
    <mergeCell ref="AR36:AS36"/>
    <mergeCell ref="V27:AA27"/>
    <mergeCell ref="AR27:AS27"/>
    <mergeCell ref="B28:C32"/>
    <mergeCell ref="D28:E28"/>
    <mergeCell ref="F28:J28"/>
    <mergeCell ref="K28:P28"/>
    <mergeCell ref="Q28:U32"/>
    <mergeCell ref="V28:AA28"/>
    <mergeCell ref="AB28:AF32"/>
    <mergeCell ref="AR28:AS28"/>
    <mergeCell ref="B23:C27"/>
    <mergeCell ref="K27:P27"/>
    <mergeCell ref="D29:E29"/>
    <mergeCell ref="F29:J29"/>
    <mergeCell ref="K29:P29"/>
    <mergeCell ref="V29:AA29"/>
    <mergeCell ref="AR29:AS29"/>
    <mergeCell ref="D30:E30"/>
    <mergeCell ref="F30:J30"/>
    <mergeCell ref="K30:P30"/>
    <mergeCell ref="V30:AA30"/>
    <mergeCell ref="AR30:AS30"/>
    <mergeCell ref="D31:E31"/>
    <mergeCell ref="F31:J31"/>
    <mergeCell ref="AR25:AS25"/>
    <mergeCell ref="D26:E26"/>
    <mergeCell ref="F26:J26"/>
    <mergeCell ref="K26:P26"/>
    <mergeCell ref="V26:AA26"/>
    <mergeCell ref="AR26:AS26"/>
    <mergeCell ref="AB23:AF27"/>
    <mergeCell ref="AR23:AS23"/>
    <mergeCell ref="D24:E24"/>
    <mergeCell ref="F24:J24"/>
    <mergeCell ref="K24:P24"/>
    <mergeCell ref="V24:AA24"/>
    <mergeCell ref="AR24:AS24"/>
    <mergeCell ref="D25:E25"/>
    <mergeCell ref="F25:J25"/>
    <mergeCell ref="K25:P25"/>
    <mergeCell ref="D23:E23"/>
    <mergeCell ref="F23:J23"/>
    <mergeCell ref="K23:P23"/>
    <mergeCell ref="Q23:U27"/>
    <mergeCell ref="V23:AA23"/>
    <mergeCell ref="V25:AA25"/>
    <mergeCell ref="D27:E27"/>
    <mergeCell ref="F27:J27"/>
    <mergeCell ref="AN21:AN22"/>
    <mergeCell ref="AO21:AO22"/>
    <mergeCell ref="AQ21:AS21"/>
    <mergeCell ref="AT21:AV21"/>
    <mergeCell ref="F22:J22"/>
    <mergeCell ref="K22:P22"/>
    <mergeCell ref="Q22:U22"/>
    <mergeCell ref="V22:AA22"/>
    <mergeCell ref="AB22:AF22"/>
    <mergeCell ref="AR22:AS22"/>
    <mergeCell ref="A20:K20"/>
    <mergeCell ref="B21:C22"/>
    <mergeCell ref="D21:E22"/>
    <mergeCell ref="F21:J21"/>
    <mergeCell ref="K21:U21"/>
    <mergeCell ref="V21:AF21"/>
    <mergeCell ref="B15:C15"/>
    <mergeCell ref="D15:M15"/>
    <mergeCell ref="N15:R15"/>
    <mergeCell ref="S15:Y15"/>
    <mergeCell ref="Z15:AC15"/>
    <mergeCell ref="AD15:AG15"/>
    <mergeCell ref="B14:C14"/>
    <mergeCell ref="D14:M14"/>
    <mergeCell ref="N14:R14"/>
    <mergeCell ref="S14:Y14"/>
    <mergeCell ref="Z14:AC14"/>
    <mergeCell ref="AD14:AG14"/>
    <mergeCell ref="B13:C13"/>
    <mergeCell ref="D13:M13"/>
    <mergeCell ref="N13:R13"/>
    <mergeCell ref="S13:Y13"/>
    <mergeCell ref="Z13:AC13"/>
    <mergeCell ref="AD13:AG13"/>
    <mergeCell ref="B12:C12"/>
    <mergeCell ref="D12:M12"/>
    <mergeCell ref="N12:R12"/>
    <mergeCell ref="S12:Y12"/>
    <mergeCell ref="Z12:AC12"/>
    <mergeCell ref="AD12:AG12"/>
    <mergeCell ref="Z10:AC10"/>
    <mergeCell ref="AD10:AG10"/>
    <mergeCell ref="B11:C11"/>
    <mergeCell ref="D11:M11"/>
    <mergeCell ref="N11:R11"/>
    <mergeCell ref="S11:Y11"/>
    <mergeCell ref="Z11:AC11"/>
    <mergeCell ref="AD11:AG11"/>
    <mergeCell ref="AH1:AZ8"/>
    <mergeCell ref="A8:AG8"/>
    <mergeCell ref="B9:C10"/>
    <mergeCell ref="D9:M10"/>
    <mergeCell ref="N9:R9"/>
    <mergeCell ref="S9:Y9"/>
    <mergeCell ref="Z9:AC9"/>
    <mergeCell ref="AD9:AG9"/>
    <mergeCell ref="N10:R10"/>
    <mergeCell ref="S10:Y10"/>
  </mergeCells>
  <phoneticPr fontId="1"/>
  <dataValidations count="5">
    <dataValidation type="decimal" operator="greaterThan" allowBlank="1" showInputMessage="1" showErrorMessage="1" sqref="I38 I18:I19 AT23:AT37">
      <formula1>0</formula1>
    </dataValidation>
    <dataValidation type="whole" operator="greaterThanOrEqual" allowBlank="1" showInputMessage="1" showErrorMessage="1" sqref="AQ23:AQ37 F18:F19 F38">
      <formula1>1</formula1>
    </dataValidation>
    <dataValidation type="list" allowBlank="1" showInputMessage="1" showErrorMessage="1" sqref="AN23:AN37 D23:D37">
      <formula1>$B$11:$B$15</formula1>
    </dataValidation>
    <dataValidation type="list" allowBlank="1" showInputMessage="1" showErrorMessage="1" sqref="N11:N15">
      <formula1>$A$57:$A$62</formula1>
    </dataValidation>
    <dataValidation type="list" allowBlank="1" showInputMessage="1" showErrorMessage="1" sqref="S11:S15">
      <formula1>$A$68:$A$72</formula1>
    </dataValidation>
  </dataValidations>
  <pageMargins left="0.70866141732283472" right="0.51181102362204722" top="0.55118110236220474" bottom="0.55118110236220474" header="0.31496062992125984" footer="0.31496062992125984"/>
  <pageSetup paperSize="9" scale="98" fitToHeight="0" orientation="portrait" r:id="rId1"/>
  <rowBreaks count="1" manualBreakCount="1">
    <brk id="51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【記入例】別紙１「交付金額計算シート」 (2)</vt:lpstr>
      <vt:lpstr>Sheet1</vt:lpstr>
      <vt:lpstr>'【記入例】別紙１「交付金額計算シート」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2023-05-01T09:45:24Z</dcterms:modified>
</cp:coreProperties>
</file>