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65" windowHeight="8520" activeTab="0"/>
  </bookViews>
  <sheets>
    <sheet name="平成25年" sheetId="1" r:id="rId1"/>
  </sheets>
  <externalReferences>
    <externalReference r:id="rId4"/>
  </externalReferences>
  <definedNames>
    <definedName name="フィルタエリア" localSheetId="0">#REF!</definedName>
    <definedName name="フィルタエリア">#REF!</definedName>
    <definedName name="秘匿エリア" localSheetId="0">#REF!</definedName>
    <definedName name="秘匿エリア">#REF!</definedName>
  </definedNames>
  <calcPr fullCalcOnLoad="1"/>
</workbook>
</file>

<file path=xl/sharedStrings.xml><?xml version="1.0" encoding="utf-8"?>
<sst xmlns="http://schemas.openxmlformats.org/spreadsheetml/2006/main" count="73" uniqueCount="58">
  <si>
    <r>
      <t>（単位　1000ＭＪ</t>
    </r>
    <r>
      <rPr>
        <sz val="9"/>
        <rFont val="ＭＳ 明朝"/>
        <family val="1"/>
      </rPr>
      <t>）</t>
    </r>
  </si>
  <si>
    <t>総　　数</t>
  </si>
  <si>
    <t>生　産　量　及　び　購　入　量</t>
  </si>
  <si>
    <t>生産量</t>
  </si>
  <si>
    <t>液化石油ガス</t>
  </si>
  <si>
    <t>液化天然ガス</t>
  </si>
  <si>
    <t>その他ガス</t>
  </si>
  <si>
    <t>購入量</t>
  </si>
  <si>
    <t>その他ガス</t>
  </si>
  <si>
    <t>送　　　　　　出　　　　　　量</t>
  </si>
  <si>
    <t>（ガス送出量）</t>
  </si>
  <si>
    <t>自家消費量</t>
  </si>
  <si>
    <t>販売量</t>
  </si>
  <si>
    <t>家庭用</t>
  </si>
  <si>
    <t>商業用</t>
  </si>
  <si>
    <t>工業用</t>
  </si>
  <si>
    <t>その他用</t>
  </si>
  <si>
    <t>販　　　　　　売　　　　　　量</t>
  </si>
  <si>
    <t>（ガス販売量）</t>
  </si>
  <si>
    <t>総数</t>
  </si>
  <si>
    <t>卸供給量</t>
  </si>
  <si>
    <t>気化後液化石油ガス</t>
  </si>
  <si>
    <t>気化後液化天然ガス</t>
  </si>
  <si>
    <t>　　　　 ６</t>
  </si>
  <si>
    <t>　　　　 ７</t>
  </si>
  <si>
    <t>　　　　 ８</t>
  </si>
  <si>
    <t>　　　　 ９</t>
  </si>
  <si>
    <r>
      <t xml:space="preserve">　　　　 </t>
    </r>
    <r>
      <rPr>
        <sz val="9"/>
        <rFont val="ＭＳ 明朝"/>
        <family val="1"/>
      </rPr>
      <t>10</t>
    </r>
  </si>
  <si>
    <r>
      <t xml:space="preserve">　　　　 </t>
    </r>
    <r>
      <rPr>
        <sz val="9"/>
        <rFont val="ＭＳ 明朝"/>
        <family val="1"/>
      </rPr>
      <t>11</t>
    </r>
  </si>
  <si>
    <r>
      <t xml:space="preserve">　　　　 </t>
    </r>
    <r>
      <rPr>
        <sz val="9"/>
        <rFont val="ＭＳ 明朝"/>
        <family val="1"/>
      </rPr>
      <t>12</t>
    </r>
  </si>
  <si>
    <t>　　　　 ２</t>
  </si>
  <si>
    <t>　　　　 ３</t>
  </si>
  <si>
    <t>西日本ガス
株式会社</t>
  </si>
  <si>
    <t>筑紫ガス
株式会社</t>
  </si>
  <si>
    <t>直方ガス
株式会社</t>
  </si>
  <si>
    <t>飯塚ガス
株式会社</t>
  </si>
  <si>
    <t>高松ガス
株式会社</t>
  </si>
  <si>
    <r>
      <t>（単位　個</t>
    </r>
    <r>
      <rPr>
        <sz val="9"/>
        <rFont val="ＭＳ 明朝"/>
        <family val="1"/>
      </rPr>
      <t>）</t>
    </r>
  </si>
  <si>
    <t xml:space="preserve">  需要家メーター
  取    付    数</t>
  </si>
  <si>
    <r>
      <t>年度 ､月次
及</t>
    </r>
    <r>
      <rPr>
        <sz val="9"/>
        <rFont val="ＭＳ 明朝"/>
        <family val="1"/>
      </rPr>
      <t xml:space="preserve"> </t>
    </r>
    <r>
      <rPr>
        <sz val="9"/>
        <rFont val="ＭＳ 明朝"/>
        <family val="1"/>
      </rPr>
      <t>び</t>
    </r>
    <r>
      <rPr>
        <sz val="9"/>
        <rFont val="ＭＳ 明朝"/>
        <family val="1"/>
      </rPr>
      <t xml:space="preserve"> </t>
    </r>
    <r>
      <rPr>
        <sz val="9"/>
        <rFont val="ＭＳ 明朝"/>
        <family val="1"/>
      </rPr>
      <t>用</t>
    </r>
    <r>
      <rPr>
        <sz val="9"/>
        <rFont val="ＭＳ 明朝"/>
        <family val="1"/>
      </rPr>
      <t xml:space="preserve"> </t>
    </r>
    <r>
      <rPr>
        <sz val="9"/>
        <rFont val="ＭＳ 明朝"/>
        <family val="1"/>
      </rPr>
      <t>途</t>
    </r>
  </si>
  <si>
    <r>
      <t>　注）１ＭＪ</t>
    </r>
    <r>
      <rPr>
        <sz val="9"/>
        <rFont val="ＭＳ 明朝"/>
        <family val="1"/>
      </rPr>
      <t>(ﾒｶﾞｼﾞｭｰﾙ)=238.889kcal。「－」は皆無又は秘匿。需要家メーター取付数は、年度末現在である。</t>
    </r>
  </si>
  <si>
    <t>久留米ガス株式会社</t>
  </si>
  <si>
    <t>　    ２２</t>
  </si>
  <si>
    <t>　    ２３</t>
  </si>
  <si>
    <t>中間ガス
株式会社
1)</t>
  </si>
  <si>
    <r>
      <t>　西部ガス株式会社は、</t>
    </r>
    <r>
      <rPr>
        <sz val="9"/>
        <rFont val="ＭＳ 明朝"/>
        <family val="1"/>
      </rPr>
      <t>需要家メーター取付数以外は熊本県及び長崎県分を含む。</t>
    </r>
    <r>
      <rPr>
        <sz val="9"/>
        <rFont val="ＭＳ 明朝"/>
        <family val="1"/>
      </rPr>
      <t>また、ガス送出量とガス販売量の大牟田ガス株式会社分には熊本県荒尾市、筑紫ガス株式会社分には佐賀県基山町分を含む。</t>
    </r>
  </si>
  <si>
    <t>西部ガス
株式会社</t>
  </si>
  <si>
    <t>大牟田ガス
株式会社</t>
  </si>
  <si>
    <t>　資　料　　経済産業省資源エネルギー庁「ガス事業年報」</t>
  </si>
  <si>
    <r>
      <t>　１）中間ガス株式会社は平成23年4月1日</t>
    </r>
    <r>
      <rPr>
        <sz val="9"/>
        <rFont val="ＭＳ 明朝"/>
        <family val="1"/>
      </rPr>
      <t>西部瓦斯株式会社と合併し、西部ガス株式会社となった。</t>
    </r>
  </si>
  <si>
    <t>　    ２４</t>
  </si>
  <si>
    <t>　　　 　５</t>
  </si>
  <si>
    <r>
      <t>9－5　ガス需給状況</t>
    </r>
    <r>
      <rPr>
        <sz val="11"/>
        <rFont val="ＭＳ 明朝"/>
        <family val="1"/>
      </rPr>
      <t>（平成21年度～25年度）</t>
    </r>
  </si>
  <si>
    <r>
      <t xml:space="preserve"> 平成 ２１ </t>
    </r>
    <r>
      <rPr>
        <sz val="9"/>
        <rFont val="ＭＳ 明朝"/>
        <family val="1"/>
      </rPr>
      <t>年度</t>
    </r>
  </si>
  <si>
    <t>　    ２５</t>
  </si>
  <si>
    <t xml:space="preserve"> ２５ 年 ４ 月</t>
  </si>
  <si>
    <t xml:space="preserve"> ２６ 年 １ 月</t>
  </si>
  <si>
    <t xml:space="preserve">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</si>
</sst>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quot;;0"/>
    <numFmt numFmtId="177" formatCode="#\ ###\ ###\ ###;&quot;△&quot;#\ ###;0"/>
    <numFmt numFmtId="178" formatCode="#\ ###\ ###\ ###;&quot;△&quot;\ #\ ###;0"/>
    <numFmt numFmtId="179" formatCode="#\ ###\ ###\ ###;&quot;△&quot;\ #\ ###;&quot;－&quot;"/>
    <numFmt numFmtId="180" formatCode="#\ ###\ ###\ ###;&quot;△&quot;#\ ###;&quot;－&quot;"/>
    <numFmt numFmtId="181" formatCode="#\ ###\ ###\ ###.0;&quot;△&quot;#\ ###;&quot;－&quot;"/>
    <numFmt numFmtId="182" formatCode="0.0_);[Red]\(0.0\)"/>
    <numFmt numFmtId="183" formatCode="#\ ###\ ###\ ###\ ;&quot;△&quot;#\ ###;&quot;－&quot;"/>
    <numFmt numFmtId="184" formatCode="#\ ###\ ###\ ###\ ;&quot;△&quot;#\ ###;&quot;－ &quot;"/>
    <numFmt numFmtId="185" formatCode="#\ ###\ ##0.0;&quot;△&quot;0.0;&quot;－&quot;"/>
    <numFmt numFmtId="186" formatCode="#\ ###\ ###\ ###"/>
    <numFmt numFmtId="187" formatCode="#\ ###\ ##0;&quot;△&quot;;&quot;－&quot;"/>
    <numFmt numFmtId="188" formatCode="#.0\ ###\ ###\ ###;&quot;△&quot;#.0\ ###;&quot;－&quot;"/>
    <numFmt numFmtId="189" formatCode="#.\ ###\ ###\ ###;&quot;△&quot;#.\ ###;&quot;－&quot;"/>
    <numFmt numFmtId="190" formatCode="0_ "/>
    <numFmt numFmtId="191" formatCode="0.0000"/>
    <numFmt numFmtId="192" formatCode="0.000"/>
    <numFmt numFmtId="193" formatCode="0.0"/>
    <numFmt numFmtId="194" formatCode="_ * #,##0_ ;_ * &quot;△&quot;\ #,##0_ ;_ * &quot;–&quot;_ ;_ @_ "/>
    <numFmt numFmtId="195" formatCode="#,##0_ "/>
    <numFmt numFmtId="196" formatCode="\ 0\ "/>
    <numFmt numFmtId="197" formatCode="@\ \ "/>
    <numFmt numFmtId="198" formatCode="#,##0_);[Red]\(#,##0\)"/>
    <numFmt numFmtId="199" formatCode="#\ ###\ ###\ ###;&quot;△ &quot;#\ ###;0.0"/>
    <numFmt numFmtId="200" formatCode="#\ ###\ ###;&quot;△&quot;;&quot;－ &quot;"/>
    <numFmt numFmtId="201" formatCode="#\ ###\ ###\ ###\ ;&quot;△&quot;#\ ###\ ;&quot;－&quot;\ "/>
    <numFmt numFmtId="202" formatCode="#\ ###\ ###\ ;&quot;△&quot;;&quot;－&quot;"/>
    <numFmt numFmtId="203" formatCode="#,##0.000000_);[Red]\(#,##0.000000\)"/>
    <numFmt numFmtId="204" formatCode="#\ ###\ ##0;&quot;△&quot;0;&quot;－&quot;"/>
  </numFmts>
  <fonts count="44">
    <font>
      <sz val="9"/>
      <name val="ＭＳ 明朝"/>
      <family val="1"/>
    </font>
    <font>
      <sz val="6"/>
      <name val="ＭＳ Ｐ明朝"/>
      <family val="1"/>
    </font>
    <font>
      <sz val="11"/>
      <name val="ＭＳ 明朝"/>
      <family val="1"/>
    </font>
    <font>
      <sz val="16"/>
      <name val="ＭＳ 明朝"/>
      <family val="1"/>
    </font>
    <font>
      <sz val="9"/>
      <name val="Times New Roman"/>
      <family val="1"/>
    </font>
    <font>
      <b/>
      <sz val="10"/>
      <name val="Times New Roman"/>
      <family val="1"/>
    </font>
    <font>
      <sz val="9"/>
      <name val="ＭＳ ゴシック"/>
      <family val="3"/>
    </font>
    <font>
      <sz val="9"/>
      <name val="ＭＳ Ｐ明朝"/>
      <family val="1"/>
    </font>
    <font>
      <b/>
      <sz val="10"/>
      <name val="ＭＳ 明朝"/>
      <family val="1"/>
    </font>
    <font>
      <b/>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0" xfId="0" applyFont="1" applyAlignment="1">
      <alignment/>
    </xf>
    <xf numFmtId="0" fontId="5" fillId="0" borderId="0" xfId="0" applyFont="1" applyAlignment="1">
      <alignment horizontal="centerContinuous"/>
    </xf>
    <xf numFmtId="179" fontId="4" fillId="0" borderId="0" xfId="0" applyNumberFormat="1" applyFont="1" applyAlignment="1">
      <alignment/>
    </xf>
    <xf numFmtId="49" fontId="6" fillId="0" borderId="0" xfId="0" applyNumberFormat="1" applyFont="1" applyBorder="1" applyAlignment="1">
      <alignment/>
    </xf>
    <xf numFmtId="49" fontId="6" fillId="0" borderId="12" xfId="0" applyNumberFormat="1" applyFont="1" applyBorder="1" applyAlignment="1">
      <alignment/>
    </xf>
    <xf numFmtId="178" fontId="4" fillId="0" borderId="0" xfId="0" applyNumberFormat="1" applyFont="1" applyAlignment="1">
      <alignment/>
    </xf>
    <xf numFmtId="0" fontId="6" fillId="0" borderId="0" xfId="0" applyFont="1" applyAlignment="1">
      <alignment/>
    </xf>
    <xf numFmtId="178" fontId="4" fillId="0" borderId="13" xfId="0" applyNumberFormat="1" applyFont="1" applyBorder="1" applyAlignment="1">
      <alignment/>
    </xf>
    <xf numFmtId="0" fontId="5" fillId="0" borderId="0" xfId="0" applyFont="1" applyFill="1" applyAlignment="1">
      <alignment horizontal="centerContinuous"/>
    </xf>
    <xf numFmtId="0" fontId="0" fillId="0" borderId="0" xfId="0" applyFont="1" applyFill="1" applyAlignment="1">
      <alignment/>
    </xf>
    <xf numFmtId="0" fontId="0" fillId="0" borderId="12" xfId="0" applyFont="1" applyBorder="1" applyAlignment="1">
      <alignment horizontal="distributed"/>
    </xf>
    <xf numFmtId="0" fontId="0" fillId="0" borderId="12" xfId="0" applyFont="1" applyBorder="1" applyAlignment="1">
      <alignment/>
    </xf>
    <xf numFmtId="0" fontId="0" fillId="0" borderId="0" xfId="0" applyFont="1" applyBorder="1" applyAlignment="1">
      <alignment horizontal="distributed"/>
    </xf>
    <xf numFmtId="0" fontId="0" fillId="0" borderId="12" xfId="0" applyFont="1" applyFill="1" applyBorder="1" applyAlignment="1">
      <alignment/>
    </xf>
    <xf numFmtId="0" fontId="0" fillId="0" borderId="12" xfId="0" applyFont="1" applyBorder="1" applyAlignment="1">
      <alignment/>
    </xf>
    <xf numFmtId="179" fontId="4" fillId="0" borderId="0" xfId="0" applyNumberFormat="1" applyFont="1" applyFill="1" applyAlignment="1">
      <alignment/>
    </xf>
    <xf numFmtId="0" fontId="0" fillId="0" borderId="0" xfId="0" applyFont="1" applyFill="1" applyAlignment="1">
      <alignment vertical="justify" wrapText="1"/>
    </xf>
    <xf numFmtId="0" fontId="0" fillId="0" borderId="12" xfId="0" applyFont="1" applyBorder="1" applyAlignment="1">
      <alignment shrinkToFit="1"/>
    </xf>
    <xf numFmtId="178" fontId="7" fillId="0" borderId="0" xfId="0" applyNumberFormat="1" applyFont="1" applyAlignment="1">
      <alignment horizontal="right"/>
    </xf>
    <xf numFmtId="0" fontId="6" fillId="0" borderId="0" xfId="0" applyFont="1" applyBorder="1" applyAlignment="1">
      <alignment wrapText="1"/>
    </xf>
    <xf numFmtId="0" fontId="6" fillId="0" borderId="12" xfId="0" applyFont="1" applyBorder="1" applyAlignment="1">
      <alignment wrapText="1"/>
    </xf>
    <xf numFmtId="49" fontId="0" fillId="0" borderId="12" xfId="0" applyNumberFormat="1" applyFont="1" applyBorder="1" applyAlignment="1">
      <alignment/>
    </xf>
    <xf numFmtId="0" fontId="0" fillId="0" borderId="14" xfId="0" applyFont="1" applyBorder="1" applyAlignment="1">
      <alignment horizontal="distributed"/>
    </xf>
    <xf numFmtId="0" fontId="6" fillId="0" borderId="12" xfId="0" applyFont="1" applyBorder="1" applyAlignment="1">
      <alignment horizontal="distributed"/>
    </xf>
    <xf numFmtId="0" fontId="0" fillId="0" borderId="15" xfId="0" applyFont="1" applyBorder="1" applyAlignment="1">
      <alignment horizontal="center" vertical="center" wrapText="1"/>
    </xf>
    <xf numFmtId="0" fontId="0" fillId="0" borderId="0" xfId="0" applyFont="1" applyBorder="1" applyAlignment="1">
      <alignment shrinkToFit="1"/>
    </xf>
    <xf numFmtId="0" fontId="0" fillId="0" borderId="15" xfId="0" applyFont="1" applyBorder="1" applyAlignment="1">
      <alignment horizontal="center" vertical="center"/>
    </xf>
    <xf numFmtId="0" fontId="8" fillId="0" borderId="0" xfId="0" applyFont="1" applyAlignment="1">
      <alignment horizontal="centerContinuous"/>
    </xf>
    <xf numFmtId="0" fontId="8" fillId="0" borderId="0" xfId="0" applyFont="1" applyFill="1" applyAlignment="1">
      <alignment horizontal="centerContinuous"/>
    </xf>
    <xf numFmtId="49"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0" xfId="0" applyFont="1" applyBorder="1" applyAlignment="1">
      <alignment horizontal="center" vertical="center" wrapText="1"/>
    </xf>
    <xf numFmtId="179" fontId="9" fillId="0" borderId="0" xfId="0" applyNumberFormat="1" applyFont="1" applyAlignment="1">
      <alignment/>
    </xf>
    <xf numFmtId="178" fontId="9" fillId="0" borderId="0" xfId="0" applyNumberFormat="1" applyFont="1" applyAlignment="1">
      <alignment/>
    </xf>
    <xf numFmtId="49" fontId="0" fillId="0" borderId="0" xfId="0" applyNumberFormat="1" applyFont="1" applyBorder="1" applyAlignment="1">
      <alignment/>
    </xf>
    <xf numFmtId="0" fontId="0" fillId="0" borderId="13" xfId="0" applyFont="1" applyBorder="1" applyAlignment="1">
      <alignment horizontal="distributed"/>
    </xf>
    <xf numFmtId="0" fontId="0" fillId="0" borderId="0" xfId="0" applyFont="1" applyBorder="1" applyAlignment="1">
      <alignment horizontal="distributed"/>
    </xf>
    <xf numFmtId="0" fontId="6" fillId="0" borderId="0" xfId="0" applyFont="1" applyBorder="1" applyAlignment="1">
      <alignment wrapText="1"/>
    </xf>
    <xf numFmtId="0" fontId="6" fillId="0" borderId="0" xfId="0" applyFont="1" applyBorder="1" applyAlignment="1">
      <alignment horizontal="distributed"/>
    </xf>
    <xf numFmtId="49" fontId="0" fillId="0" borderId="0" xfId="0" applyNumberFormat="1" applyFont="1" applyBorder="1" applyAlignment="1">
      <alignment/>
    </xf>
    <xf numFmtId="49" fontId="6"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3" fillId="0" borderId="0" xfId="0" applyFont="1" applyBorder="1" applyAlignment="1">
      <alignment horizontal="center"/>
    </xf>
    <xf numFmtId="0" fontId="0" fillId="0" borderId="0" xfId="0" applyAlignment="1">
      <alignment horizontal="center"/>
    </xf>
    <xf numFmtId="0" fontId="0" fillId="0" borderId="16" xfId="0" applyFont="1" applyBorder="1" applyAlignment="1">
      <alignment horizontal="center" vertical="center" wrapText="1"/>
    </xf>
    <xf numFmtId="0" fontId="0" fillId="0" borderId="0" xfId="0" applyFont="1" applyFill="1" applyAlignment="1">
      <alignment vertical="justify" wrapText="1"/>
    </xf>
    <xf numFmtId="0" fontId="0" fillId="0" borderId="0" xfId="0" applyFont="1" applyFill="1" applyAlignment="1">
      <alignment vertical="justify"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69</xdr:row>
      <xdr:rowOff>28575</xdr:rowOff>
    </xdr:from>
    <xdr:to>
      <xdr:col>1</xdr:col>
      <xdr:colOff>1238250</xdr:colOff>
      <xdr:row>70</xdr:row>
      <xdr:rowOff>0</xdr:rowOff>
    </xdr:to>
    <xdr:sp>
      <xdr:nvSpPr>
        <xdr:cNvPr id="1" name="AutoShape 1"/>
        <xdr:cNvSpPr>
          <a:spLocks/>
        </xdr:cNvSpPr>
      </xdr:nvSpPr>
      <xdr:spPr>
        <a:xfrm>
          <a:off x="66675" y="10725150"/>
          <a:ext cx="13144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65297;&#65298;&#24180;&#29256;&#32113;&#35336;&#24180;&#37969;0110\&#36215;&#26696;&#31561;\&#27491;&#3549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2.222"/>
      <sheetName val="P1"/>
      <sheetName val="P2"/>
      <sheetName val="P3"/>
      <sheetName val="P4"/>
      <sheetName val="P5"/>
      <sheetName val="差し替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zoomScale="90" zoomScaleNormal="90"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3.5" customHeight="1"/>
  <cols>
    <col min="1" max="1" width="1.875" style="1" customWidth="1"/>
    <col min="2" max="2" width="17.375" style="2" customWidth="1"/>
    <col min="3" max="3" width="1.875" style="2" customWidth="1"/>
    <col min="4" max="5" width="11.875" style="2" customWidth="1"/>
    <col min="6" max="7" width="11.375" style="2" customWidth="1"/>
    <col min="8" max="11" width="10.875" style="2" customWidth="1"/>
    <col min="12" max="12" width="11.375" style="2" customWidth="1"/>
    <col min="13" max="13" width="11.875" style="2" customWidth="1"/>
    <col min="14" max="14" width="17.625" style="2" customWidth="1"/>
    <col min="15" max="16384" width="9.375" style="2" customWidth="1"/>
  </cols>
  <sheetData>
    <row r="1" ht="13.5" customHeight="1">
      <c r="A1" s="36" t="s">
        <v>57</v>
      </c>
    </row>
    <row r="3" spans="1:13" ht="18.75">
      <c r="A3" s="50" t="s">
        <v>52</v>
      </c>
      <c r="B3" s="51"/>
      <c r="C3" s="51"/>
      <c r="D3" s="51"/>
      <c r="E3" s="51"/>
      <c r="F3" s="51"/>
      <c r="G3" s="51"/>
      <c r="H3" s="51"/>
      <c r="I3" s="51"/>
      <c r="J3" s="51"/>
      <c r="K3" s="51"/>
      <c r="L3" s="51"/>
      <c r="M3" s="51"/>
    </row>
    <row r="5" spans="1:14" s="15" customFormat="1" ht="13.5" customHeight="1">
      <c r="A5" s="53" t="s">
        <v>45</v>
      </c>
      <c r="B5" s="54"/>
      <c r="C5" s="54"/>
      <c r="D5" s="54"/>
      <c r="E5" s="54"/>
      <c r="F5" s="54"/>
      <c r="G5" s="54"/>
      <c r="H5" s="54"/>
      <c r="I5" s="54"/>
      <c r="J5" s="54"/>
      <c r="K5" s="54"/>
      <c r="L5" s="54"/>
      <c r="M5" s="54"/>
      <c r="N5" s="22"/>
    </row>
    <row r="6" spans="1:13" ht="13.5" customHeight="1">
      <c r="A6" s="54"/>
      <c r="B6" s="54"/>
      <c r="C6" s="54"/>
      <c r="D6" s="54"/>
      <c r="E6" s="54"/>
      <c r="F6" s="54"/>
      <c r="G6" s="54"/>
      <c r="H6" s="54"/>
      <c r="I6" s="54"/>
      <c r="J6" s="54"/>
      <c r="K6" s="54"/>
      <c r="L6" s="54"/>
      <c r="M6" s="54"/>
    </row>
    <row r="7" ht="13.5" customHeight="1" thickBot="1">
      <c r="M7" s="3" t="s">
        <v>0</v>
      </c>
    </row>
    <row r="8" spans="1:13" ht="39.75" customHeight="1" thickTop="1">
      <c r="A8" s="52" t="s">
        <v>39</v>
      </c>
      <c r="B8" s="52"/>
      <c r="C8" s="30"/>
      <c r="D8" s="32" t="s">
        <v>1</v>
      </c>
      <c r="E8" s="38" t="s">
        <v>46</v>
      </c>
      <c r="F8" s="38" t="s">
        <v>47</v>
      </c>
      <c r="G8" s="4" t="s">
        <v>32</v>
      </c>
      <c r="H8" s="4" t="s">
        <v>33</v>
      </c>
      <c r="I8" s="4" t="s">
        <v>34</v>
      </c>
      <c r="J8" s="4" t="s">
        <v>35</v>
      </c>
      <c r="K8" s="38" t="s">
        <v>44</v>
      </c>
      <c r="L8" s="4" t="s">
        <v>36</v>
      </c>
      <c r="M8" s="5" t="s">
        <v>41</v>
      </c>
    </row>
    <row r="9" spans="1:13" ht="12">
      <c r="A9" s="18"/>
      <c r="B9" s="18"/>
      <c r="C9" s="16"/>
      <c r="D9" s="11"/>
      <c r="E9" s="11"/>
      <c r="F9" s="11"/>
      <c r="G9" s="11"/>
      <c r="H9" s="11"/>
      <c r="I9" s="11"/>
      <c r="J9" s="11"/>
      <c r="K9" s="11"/>
      <c r="L9" s="11"/>
      <c r="M9" s="11"/>
    </row>
    <row r="10" spans="1:13" ht="12.75" customHeight="1">
      <c r="A10" s="49"/>
      <c r="B10" s="49"/>
      <c r="C10" s="17"/>
      <c r="D10" s="33" t="s">
        <v>2</v>
      </c>
      <c r="E10" s="7"/>
      <c r="F10" s="7"/>
      <c r="G10" s="7"/>
      <c r="H10" s="7"/>
      <c r="I10" s="7"/>
      <c r="J10" s="7"/>
      <c r="K10" s="7"/>
      <c r="L10" s="7"/>
      <c r="M10" s="7"/>
    </row>
    <row r="11" spans="1:13" ht="6.75" customHeight="1">
      <c r="A11" s="9"/>
      <c r="B11" s="9"/>
      <c r="C11" s="10"/>
      <c r="D11" s="11"/>
      <c r="E11" s="11"/>
      <c r="F11" s="11"/>
      <c r="G11" s="11"/>
      <c r="H11" s="11"/>
      <c r="I11" s="11"/>
      <c r="J11" s="11"/>
      <c r="K11" s="11"/>
      <c r="L11" s="11"/>
      <c r="M11" s="11"/>
    </row>
    <row r="12" spans="1:13" ht="12.75" customHeight="1">
      <c r="A12" s="48" t="s">
        <v>53</v>
      </c>
      <c r="B12" s="49"/>
      <c r="C12" s="17"/>
      <c r="D12" s="8">
        <v>41889280</v>
      </c>
      <c r="E12" s="8">
        <v>38237555</v>
      </c>
      <c r="F12" s="8">
        <v>226896</v>
      </c>
      <c r="G12" s="8">
        <v>76549</v>
      </c>
      <c r="H12" s="8">
        <v>1455438</v>
      </c>
      <c r="I12" s="8">
        <v>211007</v>
      </c>
      <c r="J12" s="8">
        <v>81544</v>
      </c>
      <c r="K12" s="8">
        <v>95292</v>
      </c>
      <c r="L12" s="8">
        <v>30686</v>
      </c>
      <c r="M12" s="8">
        <v>1474313</v>
      </c>
    </row>
    <row r="13" spans="1:13" ht="12.75" customHeight="1">
      <c r="A13" s="46" t="s">
        <v>42</v>
      </c>
      <c r="B13" s="41"/>
      <c r="C13" s="27"/>
      <c r="D13" s="8">
        <v>44149095</v>
      </c>
      <c r="E13" s="8">
        <v>40362008</v>
      </c>
      <c r="F13" s="8">
        <v>229439</v>
      </c>
      <c r="G13" s="8">
        <v>79719</v>
      </c>
      <c r="H13" s="8">
        <v>1440022</v>
      </c>
      <c r="I13" s="8">
        <v>231092</v>
      </c>
      <c r="J13" s="8">
        <v>89128</v>
      </c>
      <c r="K13" s="8">
        <v>96618</v>
      </c>
      <c r="L13" s="8">
        <v>30219</v>
      </c>
      <c r="M13" s="8">
        <v>1590850</v>
      </c>
    </row>
    <row r="14" spans="1:13" ht="12.75" customHeight="1">
      <c r="A14" s="46" t="s">
        <v>43</v>
      </c>
      <c r="B14" s="41"/>
      <c r="C14" s="27"/>
      <c r="D14" s="8">
        <v>43828276</v>
      </c>
      <c r="E14" s="8">
        <v>40194598</v>
      </c>
      <c r="F14" s="8">
        <v>247457</v>
      </c>
      <c r="G14" s="8">
        <v>69415</v>
      </c>
      <c r="H14" s="8">
        <v>1415393</v>
      </c>
      <c r="I14" s="8">
        <v>224965</v>
      </c>
      <c r="J14" s="8">
        <v>78360</v>
      </c>
      <c r="K14" s="8">
        <v>0</v>
      </c>
      <c r="L14" s="8">
        <v>28935</v>
      </c>
      <c r="M14" s="8">
        <v>1569153</v>
      </c>
    </row>
    <row r="15" spans="1:13" ht="12.75" customHeight="1">
      <c r="A15" s="37" t="s">
        <v>50</v>
      </c>
      <c r="B15" s="35"/>
      <c r="C15" s="27"/>
      <c r="D15" s="8">
        <v>43540174</v>
      </c>
      <c r="E15" s="8">
        <v>40106362</v>
      </c>
      <c r="F15" s="8">
        <v>262739</v>
      </c>
      <c r="G15" s="8">
        <v>59664</v>
      </c>
      <c r="H15" s="8">
        <v>1356301</v>
      </c>
      <c r="I15" s="8">
        <v>208850</v>
      </c>
      <c r="J15" s="8">
        <v>73448</v>
      </c>
      <c r="K15" s="8">
        <v>0</v>
      </c>
      <c r="L15" s="8">
        <v>27465</v>
      </c>
      <c r="M15" s="8">
        <v>1445345</v>
      </c>
    </row>
    <row r="16" spans="1:13" ht="12.75" customHeight="1">
      <c r="A16" s="47" t="s">
        <v>54</v>
      </c>
      <c r="B16" s="47"/>
      <c r="C16" s="10"/>
      <c r="D16" s="39">
        <f>SUM(E16:M16)</f>
        <v>44555154</v>
      </c>
      <c r="E16" s="39">
        <f aca="true" t="shared" si="0" ref="E16:M16">+E18+E23</f>
        <v>40990104</v>
      </c>
      <c r="F16" s="39">
        <f t="shared" si="0"/>
        <v>266098</v>
      </c>
      <c r="G16" s="39">
        <f t="shared" si="0"/>
        <v>58307</v>
      </c>
      <c r="H16" s="39">
        <f t="shared" si="0"/>
        <v>1422657</v>
      </c>
      <c r="I16" s="39">
        <f t="shared" si="0"/>
        <v>217394</v>
      </c>
      <c r="J16" s="39">
        <f t="shared" si="0"/>
        <v>78116</v>
      </c>
      <c r="K16" s="39">
        <f t="shared" si="0"/>
        <v>0</v>
      </c>
      <c r="L16" s="39">
        <f t="shared" si="0"/>
        <v>26333</v>
      </c>
      <c r="M16" s="39">
        <f t="shared" si="0"/>
        <v>1496145</v>
      </c>
    </row>
    <row r="17" spans="1:13" ht="6.75" customHeight="1">
      <c r="A17" s="9"/>
      <c r="B17" s="9"/>
      <c r="C17" s="10"/>
      <c r="D17" s="11"/>
      <c r="E17" s="11"/>
      <c r="F17" s="11"/>
      <c r="G17" s="11"/>
      <c r="H17" s="11"/>
      <c r="I17" s="11"/>
      <c r="J17" s="11"/>
      <c r="K17" s="11"/>
      <c r="L17" s="11"/>
      <c r="M17" s="11"/>
    </row>
    <row r="18" spans="1:13" ht="12.75" customHeight="1">
      <c r="A18" s="43" t="s">
        <v>3</v>
      </c>
      <c r="B18" s="43"/>
      <c r="C18" s="16"/>
      <c r="D18" s="8">
        <f>SUM(E18:M18)</f>
        <v>23009738</v>
      </c>
      <c r="E18" s="8">
        <f>SUM(E19:E21)</f>
        <v>21718690</v>
      </c>
      <c r="F18" s="8">
        <f aca="true" t="shared" si="1" ref="F18:M18">SUM(F19:F21)</f>
        <v>0</v>
      </c>
      <c r="G18" s="8">
        <f t="shared" si="1"/>
        <v>58307</v>
      </c>
      <c r="H18" s="8">
        <f t="shared" si="1"/>
        <v>937231</v>
      </c>
      <c r="I18" s="8">
        <f t="shared" si="1"/>
        <v>217394</v>
      </c>
      <c r="J18" s="8">
        <f t="shared" si="1"/>
        <v>78116</v>
      </c>
      <c r="K18" s="8">
        <f t="shared" si="1"/>
        <v>0</v>
      </c>
      <c r="L18" s="8">
        <f t="shared" si="1"/>
        <v>0</v>
      </c>
      <c r="M18" s="8">
        <f t="shared" si="1"/>
        <v>0</v>
      </c>
    </row>
    <row r="19" spans="1:13" ht="12.75" customHeight="1">
      <c r="A19" s="18"/>
      <c r="B19" s="18" t="s">
        <v>4</v>
      </c>
      <c r="C19" s="16"/>
      <c r="D19" s="8">
        <f>SUM(E19:M19)</f>
        <v>2142908</v>
      </c>
      <c r="E19" s="8">
        <v>2024644</v>
      </c>
      <c r="F19" s="8">
        <v>0</v>
      </c>
      <c r="G19" s="8">
        <v>58307</v>
      </c>
      <c r="H19" s="8">
        <v>45913</v>
      </c>
      <c r="I19" s="8">
        <v>9485</v>
      </c>
      <c r="J19" s="8">
        <v>4559</v>
      </c>
      <c r="K19" s="8">
        <v>0</v>
      </c>
      <c r="L19" s="8">
        <v>0</v>
      </c>
      <c r="M19" s="8">
        <v>0</v>
      </c>
    </row>
    <row r="20" spans="1:13" ht="12.75" customHeight="1">
      <c r="A20" s="18"/>
      <c r="B20" s="18" t="s">
        <v>5</v>
      </c>
      <c r="C20" s="16"/>
      <c r="D20" s="8">
        <f>SUM(E20:M20)</f>
        <v>20866830</v>
      </c>
      <c r="E20" s="8">
        <v>19694046</v>
      </c>
      <c r="F20" s="8">
        <v>0</v>
      </c>
      <c r="G20" s="8">
        <v>0</v>
      </c>
      <c r="H20" s="8">
        <v>891318</v>
      </c>
      <c r="I20" s="8">
        <v>207909</v>
      </c>
      <c r="J20" s="8">
        <v>73557</v>
      </c>
      <c r="K20" s="8">
        <v>0</v>
      </c>
      <c r="L20" s="8">
        <v>0</v>
      </c>
      <c r="M20" s="8">
        <v>0</v>
      </c>
    </row>
    <row r="21" spans="1:13" ht="12.75" customHeight="1">
      <c r="A21" s="18"/>
      <c r="B21" s="18" t="s">
        <v>6</v>
      </c>
      <c r="C21" s="16"/>
      <c r="D21" s="8">
        <f>SUM(E21:M21)</f>
        <v>0</v>
      </c>
      <c r="E21" s="8">
        <v>0</v>
      </c>
      <c r="F21" s="8">
        <v>0</v>
      </c>
      <c r="G21" s="8">
        <v>0</v>
      </c>
      <c r="H21" s="8">
        <v>0</v>
      </c>
      <c r="I21" s="8">
        <v>0</v>
      </c>
      <c r="J21" s="8">
        <v>0</v>
      </c>
      <c r="K21" s="8">
        <v>0</v>
      </c>
      <c r="L21" s="8">
        <v>0</v>
      </c>
      <c r="M21" s="8">
        <v>0</v>
      </c>
    </row>
    <row r="22" spans="1:13" ht="6.75" customHeight="1">
      <c r="A22" s="9"/>
      <c r="B22" s="9"/>
      <c r="C22" s="10"/>
      <c r="D22" s="11"/>
      <c r="E22" s="11"/>
      <c r="F22" s="11"/>
      <c r="G22" s="11"/>
      <c r="H22" s="11"/>
      <c r="I22" s="11"/>
      <c r="J22" s="11"/>
      <c r="K22" s="11"/>
      <c r="L22" s="11"/>
      <c r="M22" s="11"/>
    </row>
    <row r="23" spans="1:13" ht="12.75" customHeight="1">
      <c r="A23" s="43" t="s">
        <v>7</v>
      </c>
      <c r="B23" s="43"/>
      <c r="C23" s="16"/>
      <c r="D23" s="8">
        <f>SUM(E23:M23)</f>
        <v>21545416</v>
      </c>
      <c r="E23" s="8">
        <f aca="true" t="shared" si="2" ref="E23:M23">SUM(E24:E26)</f>
        <v>19271414</v>
      </c>
      <c r="F23" s="8">
        <f t="shared" si="2"/>
        <v>266098</v>
      </c>
      <c r="G23" s="8">
        <f t="shared" si="2"/>
        <v>0</v>
      </c>
      <c r="H23" s="8">
        <f t="shared" si="2"/>
        <v>485426</v>
      </c>
      <c r="I23" s="8">
        <f t="shared" si="2"/>
        <v>0</v>
      </c>
      <c r="J23" s="8">
        <f t="shared" si="2"/>
        <v>0</v>
      </c>
      <c r="K23" s="8">
        <f t="shared" si="2"/>
        <v>0</v>
      </c>
      <c r="L23" s="8">
        <f t="shared" si="2"/>
        <v>26333</v>
      </c>
      <c r="M23" s="8">
        <f t="shared" si="2"/>
        <v>1496145</v>
      </c>
    </row>
    <row r="24" spans="1:13" ht="12.75" customHeight="1">
      <c r="A24" s="18"/>
      <c r="B24" s="31" t="s">
        <v>21</v>
      </c>
      <c r="C24" s="23"/>
      <c r="D24" s="8">
        <f>SUM(E24:M24)</f>
        <v>0</v>
      </c>
      <c r="E24" s="8">
        <v>0</v>
      </c>
      <c r="F24" s="8">
        <v>0</v>
      </c>
      <c r="G24" s="8">
        <v>0</v>
      </c>
      <c r="H24" s="8">
        <v>0</v>
      </c>
      <c r="I24" s="8">
        <v>0</v>
      </c>
      <c r="J24" s="8">
        <v>0</v>
      </c>
      <c r="K24" s="8">
        <v>0</v>
      </c>
      <c r="L24" s="8">
        <v>0</v>
      </c>
      <c r="M24" s="8">
        <v>0</v>
      </c>
    </row>
    <row r="25" spans="1:13" ht="12.75" customHeight="1">
      <c r="A25" s="18"/>
      <c r="B25" s="31" t="s">
        <v>22</v>
      </c>
      <c r="C25" s="23"/>
      <c r="D25" s="8">
        <f>SUM(E25:M25)</f>
        <v>21545416</v>
      </c>
      <c r="E25" s="8">
        <v>19271414</v>
      </c>
      <c r="F25" s="8">
        <v>266098</v>
      </c>
      <c r="G25" s="8">
        <v>0</v>
      </c>
      <c r="H25" s="8">
        <v>485426</v>
      </c>
      <c r="I25" s="8">
        <v>0</v>
      </c>
      <c r="J25" s="8">
        <v>0</v>
      </c>
      <c r="K25" s="8">
        <v>0</v>
      </c>
      <c r="L25" s="8">
        <v>26333</v>
      </c>
      <c r="M25" s="8">
        <v>1496145</v>
      </c>
    </row>
    <row r="26" spans="1:13" ht="12.75" customHeight="1">
      <c r="A26" s="18"/>
      <c r="B26" s="18" t="s">
        <v>8</v>
      </c>
      <c r="C26" s="16"/>
      <c r="D26" s="8">
        <f>SUM(E26:M26)</f>
        <v>0</v>
      </c>
      <c r="E26" s="8">
        <v>0</v>
      </c>
      <c r="F26" s="8">
        <v>0</v>
      </c>
      <c r="G26" s="8">
        <v>0</v>
      </c>
      <c r="H26" s="8">
        <v>0</v>
      </c>
      <c r="I26" s="8">
        <v>0</v>
      </c>
      <c r="J26" s="8">
        <v>0</v>
      </c>
      <c r="K26" s="8">
        <v>0</v>
      </c>
      <c r="L26" s="8">
        <v>0</v>
      </c>
      <c r="M26" s="8">
        <v>0</v>
      </c>
    </row>
    <row r="27" spans="1:13" ht="13.5" customHeight="1">
      <c r="A27" s="43"/>
      <c r="B27" s="43"/>
      <c r="C27" s="16"/>
      <c r="D27" s="8"/>
      <c r="E27" s="8"/>
      <c r="F27" s="8"/>
      <c r="G27" s="8"/>
      <c r="H27" s="8"/>
      <c r="I27" s="8"/>
      <c r="J27" s="8"/>
      <c r="K27" s="8"/>
      <c r="L27" s="8"/>
      <c r="M27" s="8"/>
    </row>
    <row r="28" spans="1:13" s="15" customFormat="1" ht="12.75" customHeight="1">
      <c r="A28" s="45" t="s">
        <v>10</v>
      </c>
      <c r="B28" s="45"/>
      <c r="C28" s="19"/>
      <c r="D28" s="34" t="s">
        <v>9</v>
      </c>
      <c r="E28" s="14"/>
      <c r="F28" s="14"/>
      <c r="G28" s="14"/>
      <c r="H28" s="14"/>
      <c r="I28" s="14"/>
      <c r="J28" s="14"/>
      <c r="K28" s="14"/>
      <c r="L28" s="14"/>
      <c r="M28" s="14"/>
    </row>
    <row r="29" spans="1:13" ht="6.75" customHeight="1">
      <c r="A29" s="45"/>
      <c r="B29" s="45"/>
      <c r="C29" s="10"/>
      <c r="D29" s="11"/>
      <c r="E29" s="11"/>
      <c r="F29" s="11"/>
      <c r="G29" s="11"/>
      <c r="H29" s="11"/>
      <c r="I29" s="11"/>
      <c r="J29" s="11"/>
      <c r="K29" s="11"/>
      <c r="L29" s="11"/>
      <c r="M29" s="11"/>
    </row>
    <row r="30" spans="1:13" ht="12.75" customHeight="1">
      <c r="A30" s="48" t="s">
        <v>53</v>
      </c>
      <c r="B30" s="49"/>
      <c r="C30" s="17"/>
      <c r="D30" s="8">
        <v>41458569</v>
      </c>
      <c r="E30" s="8">
        <v>37896314</v>
      </c>
      <c r="F30" s="8">
        <v>219837</v>
      </c>
      <c r="G30" s="8">
        <v>74432</v>
      </c>
      <c r="H30" s="8">
        <v>1417487</v>
      </c>
      <c r="I30" s="8">
        <v>208986</v>
      </c>
      <c r="J30" s="8">
        <v>78488</v>
      </c>
      <c r="K30" s="21">
        <v>92141</v>
      </c>
      <c r="L30" s="8">
        <v>30692</v>
      </c>
      <c r="M30" s="8">
        <v>1440192</v>
      </c>
    </row>
    <row r="31" spans="1:13" ht="12.75" customHeight="1">
      <c r="A31" s="46" t="s">
        <v>42</v>
      </c>
      <c r="B31" s="41"/>
      <c r="C31" s="27"/>
      <c r="D31" s="8">
        <v>43852868</v>
      </c>
      <c r="E31" s="8">
        <v>40092237</v>
      </c>
      <c r="F31" s="8">
        <v>223211</v>
      </c>
      <c r="G31" s="8">
        <v>77739</v>
      </c>
      <c r="H31" s="8">
        <v>1435114</v>
      </c>
      <c r="I31" s="8">
        <v>226654</v>
      </c>
      <c r="J31" s="8">
        <v>83897</v>
      </c>
      <c r="K31" s="8">
        <v>95313</v>
      </c>
      <c r="L31" s="8">
        <v>29953</v>
      </c>
      <c r="M31" s="8">
        <v>1588750</v>
      </c>
    </row>
    <row r="32" spans="1:13" ht="12.75" customHeight="1">
      <c r="A32" s="46" t="s">
        <v>43</v>
      </c>
      <c r="B32" s="41"/>
      <c r="C32" s="27"/>
      <c r="D32" s="8">
        <v>43475472</v>
      </c>
      <c r="E32" s="8">
        <v>39852407</v>
      </c>
      <c r="F32" s="8">
        <v>240474</v>
      </c>
      <c r="G32" s="8">
        <v>67622</v>
      </c>
      <c r="H32" s="8">
        <v>1416368</v>
      </c>
      <c r="I32" s="8">
        <v>223136</v>
      </c>
      <c r="J32" s="8">
        <v>79353</v>
      </c>
      <c r="K32" s="8">
        <v>0</v>
      </c>
      <c r="L32" s="8">
        <v>28603</v>
      </c>
      <c r="M32" s="8">
        <v>1567509</v>
      </c>
    </row>
    <row r="33" spans="1:13" ht="12.75" customHeight="1">
      <c r="A33" s="37" t="s">
        <v>50</v>
      </c>
      <c r="B33" s="35"/>
      <c r="C33" s="27"/>
      <c r="D33" s="8">
        <v>43362809</v>
      </c>
      <c r="E33" s="8">
        <v>39937799</v>
      </c>
      <c r="F33" s="8">
        <v>254918</v>
      </c>
      <c r="G33" s="8">
        <v>58259</v>
      </c>
      <c r="H33" s="8">
        <v>1349587</v>
      </c>
      <c r="I33" s="8">
        <v>210308</v>
      </c>
      <c r="J33" s="8">
        <v>73060</v>
      </c>
      <c r="K33" s="8">
        <v>0</v>
      </c>
      <c r="L33" s="8">
        <v>27203</v>
      </c>
      <c r="M33" s="8">
        <v>1451675</v>
      </c>
    </row>
    <row r="34" spans="1:13" ht="12.75" customHeight="1">
      <c r="A34" s="47" t="s">
        <v>54</v>
      </c>
      <c r="B34" s="47"/>
      <c r="C34" s="10"/>
      <c r="D34" s="39">
        <f>SUM(E34:M34)</f>
        <v>44228111</v>
      </c>
      <c r="E34" s="40">
        <f>+E36+E38+E40</f>
        <v>40692886</v>
      </c>
      <c r="F34" s="40">
        <f aca="true" t="shared" si="3" ref="F34:M34">+F36+F38+F40</f>
        <v>256215</v>
      </c>
      <c r="G34" s="40">
        <f t="shared" si="3"/>
        <v>56818</v>
      </c>
      <c r="H34" s="40">
        <f t="shared" si="3"/>
        <v>1405915</v>
      </c>
      <c r="I34" s="40">
        <f t="shared" si="3"/>
        <v>216063</v>
      </c>
      <c r="J34" s="40">
        <f t="shared" si="3"/>
        <v>77578</v>
      </c>
      <c r="K34" s="39">
        <f>SUM(K36:K40)</f>
        <v>0</v>
      </c>
      <c r="L34" s="40">
        <f t="shared" si="3"/>
        <v>26178</v>
      </c>
      <c r="M34" s="40">
        <f t="shared" si="3"/>
        <v>1496458</v>
      </c>
    </row>
    <row r="35" spans="1:13" ht="6.75" customHeight="1">
      <c r="A35" s="9"/>
      <c r="B35" s="9"/>
      <c r="C35" s="10"/>
      <c r="D35" s="11"/>
      <c r="E35" s="11"/>
      <c r="F35" s="11"/>
      <c r="G35" s="11"/>
      <c r="H35" s="11"/>
      <c r="I35" s="11"/>
      <c r="J35" s="11"/>
      <c r="K35" s="11"/>
      <c r="L35" s="11"/>
      <c r="M35" s="11"/>
    </row>
    <row r="36" spans="1:13" ht="12.75" customHeight="1">
      <c r="A36" s="43" t="s">
        <v>11</v>
      </c>
      <c r="B36" s="43"/>
      <c r="C36" s="16"/>
      <c r="D36" s="8">
        <f>SUM(E36:M36)</f>
        <v>111688</v>
      </c>
      <c r="E36" s="21">
        <v>89844</v>
      </c>
      <c r="F36" s="21">
        <v>0</v>
      </c>
      <c r="G36" s="8">
        <v>165</v>
      </c>
      <c r="H36" s="8">
        <v>12471</v>
      </c>
      <c r="I36" s="8">
        <v>191</v>
      </c>
      <c r="J36" s="8">
        <v>152</v>
      </c>
      <c r="K36" s="8">
        <v>0</v>
      </c>
      <c r="L36" s="21">
        <v>0</v>
      </c>
      <c r="M36" s="8">
        <v>8865</v>
      </c>
    </row>
    <row r="37" spans="1:13" ht="6.75" customHeight="1">
      <c r="A37" s="9"/>
      <c r="B37" s="9"/>
      <c r="C37" s="10"/>
      <c r="D37" s="11"/>
      <c r="E37" s="11"/>
      <c r="F37" s="11"/>
      <c r="G37" s="11"/>
      <c r="H37" s="11"/>
      <c r="I37" s="11"/>
      <c r="J37" s="11"/>
      <c r="K37" s="11"/>
      <c r="L37" s="11"/>
      <c r="M37" s="11"/>
    </row>
    <row r="38" spans="1:13" ht="12.75" customHeight="1">
      <c r="A38" s="43" t="s">
        <v>20</v>
      </c>
      <c r="B38" s="43"/>
      <c r="C38" s="16"/>
      <c r="D38" s="8">
        <f>SUM(E38:M38)</f>
        <v>4823314</v>
      </c>
      <c r="E38" s="21">
        <v>4614811</v>
      </c>
      <c r="F38" s="21">
        <v>0</v>
      </c>
      <c r="G38" s="8">
        <v>0</v>
      </c>
      <c r="H38" s="8">
        <v>208503</v>
      </c>
      <c r="I38" s="8">
        <v>0</v>
      </c>
      <c r="J38" s="8">
        <v>0</v>
      </c>
      <c r="K38" s="8">
        <v>0</v>
      </c>
      <c r="L38" s="21">
        <v>0</v>
      </c>
      <c r="M38" s="8">
        <v>0</v>
      </c>
    </row>
    <row r="39" spans="1:13" ht="6.75" customHeight="1">
      <c r="A39" s="18"/>
      <c r="B39" s="18"/>
      <c r="C39" s="16"/>
      <c r="D39" s="8"/>
      <c r="E39" s="8"/>
      <c r="F39" s="8"/>
      <c r="G39" s="8"/>
      <c r="H39" s="8"/>
      <c r="I39" s="8"/>
      <c r="J39" s="8"/>
      <c r="K39" s="8"/>
      <c r="L39" s="8"/>
      <c r="M39" s="8"/>
    </row>
    <row r="40" spans="1:13" ht="12.75" customHeight="1">
      <c r="A40" s="43" t="s">
        <v>12</v>
      </c>
      <c r="B40" s="43"/>
      <c r="C40" s="16"/>
      <c r="D40" s="8">
        <f>SUM(E40:M40)</f>
        <v>39293109</v>
      </c>
      <c r="E40" s="8">
        <f>SUM(E41:E44)</f>
        <v>35988231</v>
      </c>
      <c r="F40" s="8">
        <f aca="true" t="shared" si="4" ref="F40:M40">SUM(F41:F44)</f>
        <v>256215</v>
      </c>
      <c r="G40" s="8">
        <f t="shared" si="4"/>
        <v>56653</v>
      </c>
      <c r="H40" s="8">
        <f t="shared" si="4"/>
        <v>1184941</v>
      </c>
      <c r="I40" s="8">
        <f t="shared" si="4"/>
        <v>215872</v>
      </c>
      <c r="J40" s="8">
        <f t="shared" si="4"/>
        <v>77426</v>
      </c>
      <c r="K40" s="8">
        <f t="shared" si="4"/>
        <v>0</v>
      </c>
      <c r="L40" s="8">
        <f t="shared" si="4"/>
        <v>26178</v>
      </c>
      <c r="M40" s="8">
        <f t="shared" si="4"/>
        <v>1487593</v>
      </c>
    </row>
    <row r="41" spans="1:13" ht="12.75" customHeight="1">
      <c r="A41" s="18"/>
      <c r="B41" s="18" t="s">
        <v>13</v>
      </c>
      <c r="C41" s="16"/>
      <c r="D41" s="8">
        <f>SUM(E41:M41)</f>
        <v>12770617</v>
      </c>
      <c r="E41" s="8">
        <v>11776857</v>
      </c>
      <c r="F41" s="8">
        <v>95377</v>
      </c>
      <c r="G41" s="8">
        <v>28513</v>
      </c>
      <c r="H41" s="8">
        <v>486763</v>
      </c>
      <c r="I41" s="8">
        <v>62184</v>
      </c>
      <c r="J41" s="8">
        <v>19507</v>
      </c>
      <c r="K41" s="8">
        <v>0</v>
      </c>
      <c r="L41" s="8">
        <v>25176</v>
      </c>
      <c r="M41" s="8">
        <v>276240</v>
      </c>
    </row>
    <row r="42" spans="1:13" ht="12.75" customHeight="1">
      <c r="A42" s="18"/>
      <c r="B42" s="18" t="s">
        <v>14</v>
      </c>
      <c r="C42" s="16"/>
      <c r="D42" s="8">
        <f>SUM(E42:M42)</f>
        <v>5237562</v>
      </c>
      <c r="E42" s="8">
        <v>4897995</v>
      </c>
      <c r="F42" s="8">
        <v>41741</v>
      </c>
      <c r="G42" s="8">
        <v>13257</v>
      </c>
      <c r="H42" s="8">
        <v>131720</v>
      </c>
      <c r="I42" s="8">
        <v>48837</v>
      </c>
      <c r="J42" s="8">
        <v>10764</v>
      </c>
      <c r="K42" s="8">
        <v>0</v>
      </c>
      <c r="L42" s="8">
        <v>1002</v>
      </c>
      <c r="M42" s="8">
        <v>92246</v>
      </c>
    </row>
    <row r="43" spans="1:13" ht="12.75" customHeight="1">
      <c r="A43" s="18"/>
      <c r="B43" s="18" t="s">
        <v>15</v>
      </c>
      <c r="C43" s="16"/>
      <c r="D43" s="8">
        <f>SUM(E43:M43)</f>
        <v>16208027</v>
      </c>
      <c r="E43" s="8">
        <v>14688506</v>
      </c>
      <c r="F43" s="8">
        <v>97449</v>
      </c>
      <c r="G43" s="8">
        <v>0</v>
      </c>
      <c r="H43" s="8">
        <v>435323</v>
      </c>
      <c r="I43" s="8">
        <v>68194</v>
      </c>
      <c r="J43" s="8">
        <v>22312</v>
      </c>
      <c r="K43" s="8">
        <v>0</v>
      </c>
      <c r="L43" s="8">
        <v>0</v>
      </c>
      <c r="M43" s="8">
        <v>896243</v>
      </c>
    </row>
    <row r="44" spans="1:13" ht="12.75" customHeight="1">
      <c r="A44" s="18"/>
      <c r="B44" s="18" t="s">
        <v>16</v>
      </c>
      <c r="C44" s="16"/>
      <c r="D44" s="8">
        <f>SUM(E44:M44)</f>
        <v>5076903</v>
      </c>
      <c r="E44" s="8">
        <v>4624873</v>
      </c>
      <c r="F44" s="8">
        <v>21648</v>
      </c>
      <c r="G44" s="8">
        <v>14883</v>
      </c>
      <c r="H44" s="8">
        <v>131135</v>
      </c>
      <c r="I44" s="8">
        <v>36657</v>
      </c>
      <c r="J44" s="8">
        <v>24843</v>
      </c>
      <c r="K44" s="8">
        <v>0</v>
      </c>
      <c r="L44" s="8">
        <v>0</v>
      </c>
      <c r="M44" s="8">
        <v>222864</v>
      </c>
    </row>
    <row r="45" spans="1:13" ht="13.5" customHeight="1">
      <c r="A45" s="43"/>
      <c r="B45" s="43"/>
      <c r="C45" s="16"/>
      <c r="D45" s="11"/>
      <c r="E45" s="11"/>
      <c r="F45" s="11"/>
      <c r="G45" s="11"/>
      <c r="H45" s="11"/>
      <c r="I45" s="11"/>
      <c r="J45" s="11"/>
      <c r="K45" s="11"/>
      <c r="L45" s="11"/>
      <c r="M45" s="11"/>
    </row>
    <row r="46" spans="1:13" ht="12.75" customHeight="1">
      <c r="A46" s="45" t="s">
        <v>18</v>
      </c>
      <c r="B46" s="45"/>
      <c r="C46" s="20"/>
      <c r="D46" s="33" t="s">
        <v>17</v>
      </c>
      <c r="E46" s="7"/>
      <c r="F46" s="7"/>
      <c r="G46" s="7"/>
      <c r="H46" s="7"/>
      <c r="I46" s="7"/>
      <c r="J46" s="7"/>
      <c r="K46" s="7"/>
      <c r="L46" s="7"/>
      <c r="M46" s="7"/>
    </row>
    <row r="47" spans="1:13" ht="6.75" customHeight="1">
      <c r="A47" s="45"/>
      <c r="B47" s="45"/>
      <c r="C47" s="10"/>
      <c r="D47" s="11"/>
      <c r="E47" s="11"/>
      <c r="F47" s="11"/>
      <c r="G47" s="11"/>
      <c r="H47" s="11"/>
      <c r="I47" s="11"/>
      <c r="J47" s="11"/>
      <c r="K47" s="11"/>
      <c r="L47" s="11"/>
      <c r="M47" s="11"/>
    </row>
    <row r="48" spans="1:13" ht="12.75" customHeight="1">
      <c r="A48" s="48" t="s">
        <v>53</v>
      </c>
      <c r="B48" s="49"/>
      <c r="C48" s="17"/>
      <c r="D48" s="8">
        <v>36836522</v>
      </c>
      <c r="E48" s="8">
        <v>33509085</v>
      </c>
      <c r="F48" s="8">
        <v>219837</v>
      </c>
      <c r="G48" s="8">
        <v>74222</v>
      </c>
      <c r="H48" s="8">
        <v>1191043</v>
      </c>
      <c r="I48" s="8">
        <v>208796</v>
      </c>
      <c r="J48" s="8">
        <v>78297</v>
      </c>
      <c r="K48" s="8">
        <v>91636</v>
      </c>
      <c r="L48" s="8">
        <v>30692</v>
      </c>
      <c r="M48" s="8">
        <v>1432914</v>
      </c>
    </row>
    <row r="49" spans="1:13" ht="12.75" customHeight="1">
      <c r="A49" s="46" t="s">
        <v>42</v>
      </c>
      <c r="B49" s="41"/>
      <c r="C49" s="27"/>
      <c r="D49" s="8">
        <v>38809218</v>
      </c>
      <c r="E49" s="8">
        <v>35285502</v>
      </c>
      <c r="F49" s="8">
        <v>223211</v>
      </c>
      <c r="G49" s="8">
        <v>77528</v>
      </c>
      <c r="H49" s="8">
        <v>1208177</v>
      </c>
      <c r="I49" s="8">
        <v>226449</v>
      </c>
      <c r="J49" s="8">
        <v>83664</v>
      </c>
      <c r="K49" s="8">
        <v>94777</v>
      </c>
      <c r="L49" s="8">
        <v>29953</v>
      </c>
      <c r="M49" s="8">
        <v>1579957</v>
      </c>
    </row>
    <row r="50" spans="1:13" ht="12.75" customHeight="1">
      <c r="A50" s="46" t="s">
        <v>43</v>
      </c>
      <c r="B50" s="41"/>
      <c r="C50" s="27"/>
      <c r="D50" s="8">
        <v>38490991</v>
      </c>
      <c r="E50" s="8">
        <v>35124453</v>
      </c>
      <c r="F50" s="8">
        <v>240474</v>
      </c>
      <c r="G50" s="8">
        <v>67409</v>
      </c>
      <c r="H50" s="8">
        <v>1169733</v>
      </c>
      <c r="I50" s="8">
        <v>222976</v>
      </c>
      <c r="J50" s="8">
        <v>79141</v>
      </c>
      <c r="K50" s="8">
        <v>0</v>
      </c>
      <c r="L50" s="8">
        <v>28603</v>
      </c>
      <c r="M50" s="8">
        <v>1558202</v>
      </c>
    </row>
    <row r="51" spans="1:13" ht="12.75" customHeight="1">
      <c r="A51" s="37" t="s">
        <v>50</v>
      </c>
      <c r="B51" s="35"/>
      <c r="C51" s="27"/>
      <c r="D51" s="8">
        <v>38419601</v>
      </c>
      <c r="E51" s="8">
        <v>35221291</v>
      </c>
      <c r="F51" s="8">
        <v>254918</v>
      </c>
      <c r="G51" s="8">
        <v>58048</v>
      </c>
      <c r="H51" s="8">
        <v>1132651</v>
      </c>
      <c r="I51" s="8">
        <v>210142</v>
      </c>
      <c r="J51" s="8">
        <v>72935</v>
      </c>
      <c r="K51" s="8">
        <v>0</v>
      </c>
      <c r="L51" s="8">
        <v>27203</v>
      </c>
      <c r="M51" s="8">
        <v>1442413</v>
      </c>
    </row>
    <row r="52" spans="1:13" ht="12.75" customHeight="1">
      <c r="A52" s="47" t="s">
        <v>54</v>
      </c>
      <c r="B52" s="47"/>
      <c r="C52" s="10"/>
      <c r="D52" s="39">
        <f>SUM(E52:M52)</f>
        <v>39293109</v>
      </c>
      <c r="E52" s="40">
        <f>SUM(E54:E68)</f>
        <v>35988231</v>
      </c>
      <c r="F52" s="40">
        <f aca="true" t="shared" si="5" ref="F52:M52">SUM(F54:F68)</f>
        <v>256215</v>
      </c>
      <c r="G52" s="40">
        <f t="shared" si="5"/>
        <v>56653</v>
      </c>
      <c r="H52" s="40">
        <f t="shared" si="5"/>
        <v>1184941</v>
      </c>
      <c r="I52" s="40">
        <f t="shared" si="5"/>
        <v>215872</v>
      </c>
      <c r="J52" s="40">
        <f t="shared" si="5"/>
        <v>77426</v>
      </c>
      <c r="K52" s="39">
        <f t="shared" si="5"/>
        <v>0</v>
      </c>
      <c r="L52" s="40">
        <f t="shared" si="5"/>
        <v>26178</v>
      </c>
      <c r="M52" s="40">
        <f t="shared" si="5"/>
        <v>1487593</v>
      </c>
    </row>
    <row r="53" spans="1:13" ht="6.75" customHeight="1">
      <c r="A53" s="18"/>
      <c r="B53" s="18"/>
      <c r="C53" s="16"/>
      <c r="D53" s="11"/>
      <c r="E53" s="11"/>
      <c r="F53" s="11"/>
      <c r="G53" s="11"/>
      <c r="H53" s="11"/>
      <c r="I53" s="11"/>
      <c r="J53" s="11"/>
      <c r="K53" s="11"/>
      <c r="L53" s="11"/>
      <c r="M53" s="11"/>
    </row>
    <row r="54" spans="1:13" ht="12.75" customHeight="1">
      <c r="A54" s="46" t="s">
        <v>55</v>
      </c>
      <c r="B54" s="41"/>
      <c r="C54" s="27"/>
      <c r="D54" s="8">
        <f>SUM(E54:M54)</f>
        <v>3244912</v>
      </c>
      <c r="E54" s="11">
        <v>2965824</v>
      </c>
      <c r="F54" s="11">
        <v>22986</v>
      </c>
      <c r="G54" s="11">
        <v>5175</v>
      </c>
      <c r="H54" s="11">
        <v>97740</v>
      </c>
      <c r="I54" s="11">
        <v>15969</v>
      </c>
      <c r="J54" s="11">
        <v>5514</v>
      </c>
      <c r="K54" s="8">
        <v>0</v>
      </c>
      <c r="L54" s="11">
        <v>2656</v>
      </c>
      <c r="M54" s="11">
        <v>129048</v>
      </c>
    </row>
    <row r="55" spans="1:13" ht="12.75" customHeight="1">
      <c r="A55" s="46" t="s">
        <v>51</v>
      </c>
      <c r="B55" s="41"/>
      <c r="C55" s="27"/>
      <c r="D55" s="8">
        <f>SUM(E55:M55)</f>
        <v>3114051</v>
      </c>
      <c r="E55" s="11">
        <v>2859026</v>
      </c>
      <c r="F55" s="11">
        <v>21945</v>
      </c>
      <c r="G55" s="11">
        <v>4425</v>
      </c>
      <c r="H55" s="11">
        <v>98295</v>
      </c>
      <c r="I55" s="11">
        <v>14973</v>
      </c>
      <c r="J55" s="11">
        <v>4715</v>
      </c>
      <c r="K55" s="8">
        <v>0</v>
      </c>
      <c r="L55" s="11">
        <v>2662</v>
      </c>
      <c r="M55" s="11">
        <v>108010</v>
      </c>
    </row>
    <row r="56" spans="1:13" ht="12.75" customHeight="1">
      <c r="A56" s="41" t="s">
        <v>23</v>
      </c>
      <c r="B56" s="41"/>
      <c r="C56" s="27"/>
      <c r="D56" s="8">
        <f>SUM(E56:M56)</f>
        <v>2650994</v>
      </c>
      <c r="E56" s="11">
        <v>2407903</v>
      </c>
      <c r="F56" s="11">
        <v>18694</v>
      </c>
      <c r="G56" s="11">
        <v>3729</v>
      </c>
      <c r="H56" s="11">
        <v>79320</v>
      </c>
      <c r="I56" s="11">
        <v>15966</v>
      </c>
      <c r="J56" s="11">
        <v>5541</v>
      </c>
      <c r="K56" s="8">
        <v>0</v>
      </c>
      <c r="L56" s="11">
        <v>1979</v>
      </c>
      <c r="M56" s="11">
        <v>117862</v>
      </c>
    </row>
    <row r="57" spans="1:13" ht="6.75" customHeight="1">
      <c r="A57" s="41"/>
      <c r="B57" s="41"/>
      <c r="C57" s="27"/>
      <c r="D57" s="8"/>
      <c r="E57" s="11" t="s">
        <v>57</v>
      </c>
      <c r="F57" s="11"/>
      <c r="G57" s="11"/>
      <c r="H57" s="11"/>
      <c r="I57" s="11"/>
      <c r="J57" s="11"/>
      <c r="K57" s="11"/>
      <c r="L57" s="11"/>
      <c r="M57" s="11"/>
    </row>
    <row r="58" spans="1:13" ht="12.75" customHeight="1">
      <c r="A58" s="41" t="s">
        <v>24</v>
      </c>
      <c r="B58" s="41"/>
      <c r="C58" s="27"/>
      <c r="D58" s="8">
        <f>SUM(E58:M58)</f>
        <v>3088506</v>
      </c>
      <c r="E58" s="11">
        <v>2831360</v>
      </c>
      <c r="F58" s="11">
        <v>19702</v>
      </c>
      <c r="G58" s="11">
        <v>3721</v>
      </c>
      <c r="H58" s="11">
        <v>83549</v>
      </c>
      <c r="I58" s="11">
        <v>19452</v>
      </c>
      <c r="J58" s="11">
        <v>7201</v>
      </c>
      <c r="K58" s="8">
        <v>0</v>
      </c>
      <c r="L58" s="11">
        <v>1502</v>
      </c>
      <c r="M58" s="11">
        <v>122019</v>
      </c>
    </row>
    <row r="59" spans="1:13" ht="12.75" customHeight="1">
      <c r="A59" s="41" t="s">
        <v>25</v>
      </c>
      <c r="B59" s="41"/>
      <c r="C59" s="27"/>
      <c r="D59" s="8">
        <f>SUM(E59:M59)</f>
        <v>3077688</v>
      </c>
      <c r="E59" s="11">
        <v>2834963</v>
      </c>
      <c r="F59" s="11">
        <v>17177</v>
      </c>
      <c r="G59" s="11">
        <v>3851</v>
      </c>
      <c r="H59" s="11">
        <v>86354</v>
      </c>
      <c r="I59" s="11">
        <v>22903</v>
      </c>
      <c r="J59" s="11">
        <v>6908</v>
      </c>
      <c r="K59" s="8">
        <v>0</v>
      </c>
      <c r="L59" s="11">
        <v>1122</v>
      </c>
      <c r="M59" s="11">
        <v>104410</v>
      </c>
    </row>
    <row r="60" spans="1:13" ht="12.75" customHeight="1">
      <c r="A60" s="41" t="s">
        <v>26</v>
      </c>
      <c r="B60" s="41"/>
      <c r="C60" s="27"/>
      <c r="D60" s="8">
        <f>SUM(E60:M60)</f>
        <v>3025947</v>
      </c>
      <c r="E60" s="11">
        <v>2778721</v>
      </c>
      <c r="F60" s="11">
        <v>17020</v>
      </c>
      <c r="G60" s="11">
        <v>3614</v>
      </c>
      <c r="H60" s="11">
        <v>80887</v>
      </c>
      <c r="I60" s="11">
        <v>19808</v>
      </c>
      <c r="J60" s="11">
        <v>6121</v>
      </c>
      <c r="K60" s="8">
        <v>0</v>
      </c>
      <c r="L60" s="11">
        <v>1170</v>
      </c>
      <c r="M60" s="11">
        <v>118606</v>
      </c>
    </row>
    <row r="61" spans="1:13" ht="6.75" customHeight="1">
      <c r="A61" s="41"/>
      <c r="B61" s="41"/>
      <c r="C61" s="27"/>
      <c r="D61" s="8"/>
      <c r="E61" s="11"/>
      <c r="F61" s="11"/>
      <c r="H61" s="11"/>
      <c r="I61" s="11"/>
      <c r="J61" s="11"/>
      <c r="K61" s="11"/>
      <c r="L61" s="11"/>
      <c r="M61" s="6"/>
    </row>
    <row r="62" spans="1:13" ht="12.75" customHeight="1">
      <c r="A62" s="41" t="s">
        <v>27</v>
      </c>
      <c r="B62" s="41"/>
      <c r="C62" s="27"/>
      <c r="D62" s="8">
        <f>SUM(E62:M62)</f>
        <v>2761047</v>
      </c>
      <c r="E62" s="11">
        <v>2525551</v>
      </c>
      <c r="F62" s="11">
        <v>17298</v>
      </c>
      <c r="G62" s="11">
        <v>3290</v>
      </c>
      <c r="H62" s="11">
        <v>80791</v>
      </c>
      <c r="I62" s="11">
        <v>15968</v>
      </c>
      <c r="J62" s="11">
        <v>5184</v>
      </c>
      <c r="K62" s="8">
        <v>0</v>
      </c>
      <c r="L62" s="11">
        <v>1374</v>
      </c>
      <c r="M62" s="11">
        <v>111591</v>
      </c>
    </row>
    <row r="63" spans="1:13" ht="12.75" customHeight="1">
      <c r="A63" s="41" t="s">
        <v>28</v>
      </c>
      <c r="B63" s="41"/>
      <c r="C63" s="27"/>
      <c r="D63" s="8">
        <f>SUM(E63:M63)</f>
        <v>2878565</v>
      </c>
      <c r="E63" s="11">
        <v>2628754</v>
      </c>
      <c r="F63" s="11">
        <v>17534</v>
      </c>
      <c r="G63" s="11">
        <v>4115</v>
      </c>
      <c r="H63" s="11">
        <v>93652</v>
      </c>
      <c r="I63" s="11">
        <v>14310</v>
      </c>
      <c r="J63" s="11">
        <v>5495</v>
      </c>
      <c r="K63" s="8">
        <v>0</v>
      </c>
      <c r="L63" s="11">
        <v>1941</v>
      </c>
      <c r="M63" s="11">
        <v>112764</v>
      </c>
    </row>
    <row r="64" spans="1:13" ht="12.75" customHeight="1">
      <c r="A64" s="41" t="s">
        <v>29</v>
      </c>
      <c r="B64" s="41"/>
      <c r="C64" s="27"/>
      <c r="D64" s="8">
        <f>SUM(E64:M64)</f>
        <v>3412478</v>
      </c>
      <c r="E64" s="11">
        <v>3118829</v>
      </c>
      <c r="F64" s="11">
        <v>23462</v>
      </c>
      <c r="G64" s="11">
        <v>5594</v>
      </c>
      <c r="H64" s="11">
        <v>111486</v>
      </c>
      <c r="I64" s="11">
        <v>17826</v>
      </c>
      <c r="J64" s="11">
        <v>7301</v>
      </c>
      <c r="K64" s="8">
        <v>0</v>
      </c>
      <c r="L64" s="11">
        <v>2513</v>
      </c>
      <c r="M64" s="11">
        <v>125467</v>
      </c>
    </row>
    <row r="65" spans="1:13" ht="6.75" customHeight="1">
      <c r="A65" s="18"/>
      <c r="B65" s="18"/>
      <c r="C65" s="16"/>
      <c r="D65" s="11"/>
      <c r="E65" s="11"/>
      <c r="F65" s="11"/>
      <c r="G65" s="11"/>
      <c r="H65" s="11"/>
      <c r="I65" s="11"/>
      <c r="J65" s="11"/>
      <c r="K65" s="11"/>
      <c r="L65" s="11"/>
      <c r="M65" s="11"/>
    </row>
    <row r="66" spans="1:13" ht="12.75" customHeight="1">
      <c r="A66" s="46" t="s">
        <v>56</v>
      </c>
      <c r="B66" s="41"/>
      <c r="C66" s="27"/>
      <c r="D66" s="8">
        <f>SUM(E66:M66)</f>
        <v>4340524</v>
      </c>
      <c r="E66" s="11">
        <v>3982506</v>
      </c>
      <c r="F66" s="11">
        <v>28016</v>
      </c>
      <c r="G66" s="11">
        <v>6563</v>
      </c>
      <c r="H66" s="11">
        <v>140688</v>
      </c>
      <c r="I66" s="11">
        <v>19657</v>
      </c>
      <c r="J66" s="11">
        <v>8355</v>
      </c>
      <c r="K66" s="8">
        <v>0</v>
      </c>
      <c r="L66" s="11">
        <v>3138</v>
      </c>
      <c r="M66" s="11">
        <v>151601</v>
      </c>
    </row>
    <row r="67" spans="1:13" ht="12.75" customHeight="1">
      <c r="A67" s="41" t="s">
        <v>30</v>
      </c>
      <c r="B67" s="41"/>
      <c r="C67" s="27"/>
      <c r="D67" s="8">
        <f>SUM(E67:M67)</f>
        <v>3968091</v>
      </c>
      <c r="E67" s="11">
        <v>3638809</v>
      </c>
      <c r="F67" s="11">
        <v>27115</v>
      </c>
      <c r="G67" s="11">
        <v>6683</v>
      </c>
      <c r="H67" s="11">
        <v>117764</v>
      </c>
      <c r="I67" s="11">
        <v>20399</v>
      </c>
      <c r="J67" s="11">
        <v>8056</v>
      </c>
      <c r="K67" s="8">
        <v>0</v>
      </c>
      <c r="L67" s="11">
        <v>3347</v>
      </c>
      <c r="M67" s="11">
        <v>145918</v>
      </c>
    </row>
    <row r="68" spans="1:13" ht="12.75" customHeight="1">
      <c r="A68" s="41" t="s">
        <v>31</v>
      </c>
      <c r="B68" s="41"/>
      <c r="C68" s="27"/>
      <c r="D68" s="8">
        <f>SUM(E68:M68)</f>
        <v>3730306</v>
      </c>
      <c r="E68" s="11">
        <v>3415985</v>
      </c>
      <c r="F68" s="11">
        <v>25266</v>
      </c>
      <c r="G68" s="11">
        <v>5893</v>
      </c>
      <c r="H68" s="11">
        <v>114415</v>
      </c>
      <c r="I68" s="11">
        <v>18641</v>
      </c>
      <c r="J68" s="11">
        <v>7035</v>
      </c>
      <c r="K68" s="8">
        <v>0</v>
      </c>
      <c r="L68" s="11">
        <v>2774</v>
      </c>
      <c r="M68" s="11">
        <v>140297</v>
      </c>
    </row>
    <row r="69" spans="1:13" ht="9" customHeight="1">
      <c r="A69" s="43"/>
      <c r="B69" s="43"/>
      <c r="C69" s="16"/>
      <c r="D69" s="8"/>
      <c r="E69" s="11"/>
      <c r="F69" s="11"/>
      <c r="G69" s="11"/>
      <c r="H69" s="11"/>
      <c r="I69" s="11"/>
      <c r="J69" s="11"/>
      <c r="K69" s="11"/>
      <c r="L69" s="11"/>
      <c r="M69" s="11"/>
    </row>
    <row r="70" spans="1:13" ht="29.25" customHeight="1">
      <c r="A70" s="44" t="s">
        <v>38</v>
      </c>
      <c r="B70" s="44"/>
      <c r="C70" s="26"/>
      <c r="D70" s="33"/>
      <c r="E70" s="11"/>
      <c r="F70" s="11"/>
      <c r="G70" s="11"/>
      <c r="H70" s="11"/>
      <c r="I70" s="11"/>
      <c r="J70" s="11"/>
      <c r="K70" s="11"/>
      <c r="L70" s="11"/>
      <c r="M70" s="24" t="s">
        <v>37</v>
      </c>
    </row>
    <row r="71" spans="1:13" ht="3.75" customHeight="1">
      <c r="A71" s="25"/>
      <c r="B71" s="25"/>
      <c r="C71" s="26"/>
      <c r="D71" s="33"/>
      <c r="E71" s="11"/>
      <c r="F71" s="11"/>
      <c r="G71" s="11"/>
      <c r="H71" s="11"/>
      <c r="I71" s="11"/>
      <c r="J71" s="11"/>
      <c r="K71" s="11"/>
      <c r="L71" s="11"/>
      <c r="M71" s="24"/>
    </row>
    <row r="72" spans="1:13" s="12" customFormat="1" ht="12.75" customHeight="1">
      <c r="A72" s="45" t="s">
        <v>19</v>
      </c>
      <c r="B72" s="45"/>
      <c r="C72" s="29"/>
      <c r="D72" s="39">
        <f>SUM(E72:M72)</f>
        <v>934421</v>
      </c>
      <c r="E72" s="39">
        <f>SUM(E73:E76)</f>
        <v>835323</v>
      </c>
      <c r="F72" s="39">
        <f aca="true" t="shared" si="6" ref="F72:M72">SUM(F73:F76)</f>
        <v>12401</v>
      </c>
      <c r="G72" s="39">
        <f t="shared" si="6"/>
        <v>4473</v>
      </c>
      <c r="H72" s="39">
        <f t="shared" si="6"/>
        <v>38295</v>
      </c>
      <c r="I72" s="39">
        <f t="shared" si="6"/>
        <v>7898</v>
      </c>
      <c r="J72" s="39">
        <f t="shared" si="6"/>
        <v>2921</v>
      </c>
      <c r="K72" s="39">
        <f t="shared" si="6"/>
        <v>0</v>
      </c>
      <c r="L72" s="39">
        <f t="shared" si="6"/>
        <v>2874</v>
      </c>
      <c r="M72" s="39">
        <f t="shared" si="6"/>
        <v>30236</v>
      </c>
    </row>
    <row r="73" spans="1:13" ht="12.75" customHeight="1">
      <c r="A73" s="18"/>
      <c r="B73" s="18" t="s">
        <v>13</v>
      </c>
      <c r="C73" s="16"/>
      <c r="D73" s="8">
        <f>SUM(E73:M73)</f>
        <v>886927</v>
      </c>
      <c r="E73" s="8">
        <v>795449</v>
      </c>
      <c r="F73" s="8">
        <v>11123</v>
      </c>
      <c r="G73" s="8">
        <v>3747</v>
      </c>
      <c r="H73" s="8">
        <v>36948</v>
      </c>
      <c r="I73" s="8">
        <v>7206</v>
      </c>
      <c r="J73" s="8">
        <v>2182</v>
      </c>
      <c r="K73" s="8">
        <v>0</v>
      </c>
      <c r="L73" s="8">
        <v>2863</v>
      </c>
      <c r="M73" s="8">
        <v>27409</v>
      </c>
    </row>
    <row r="74" spans="1:13" ht="12.75" customHeight="1">
      <c r="A74" s="18"/>
      <c r="B74" s="18" t="s">
        <v>14</v>
      </c>
      <c r="C74" s="16"/>
      <c r="D74" s="8">
        <f>SUM(E74:M74)</f>
        <v>36544</v>
      </c>
      <c r="E74" s="8">
        <v>30607</v>
      </c>
      <c r="F74" s="8">
        <v>1068</v>
      </c>
      <c r="G74" s="8">
        <v>575</v>
      </c>
      <c r="H74" s="8">
        <v>865</v>
      </c>
      <c r="I74" s="8">
        <v>526</v>
      </c>
      <c r="J74" s="8">
        <v>593</v>
      </c>
      <c r="K74" s="8">
        <v>0</v>
      </c>
      <c r="L74" s="8">
        <v>11</v>
      </c>
      <c r="M74" s="8">
        <v>2299</v>
      </c>
    </row>
    <row r="75" spans="1:13" ht="12.75" customHeight="1">
      <c r="A75" s="18"/>
      <c r="B75" s="18" t="s">
        <v>15</v>
      </c>
      <c r="C75" s="16"/>
      <c r="D75" s="8">
        <f>SUM(E75:M75)</f>
        <v>935</v>
      </c>
      <c r="E75" s="8">
        <v>872</v>
      </c>
      <c r="F75" s="8">
        <v>7</v>
      </c>
      <c r="G75" s="8">
        <v>0</v>
      </c>
      <c r="H75" s="8">
        <v>31</v>
      </c>
      <c r="I75" s="8">
        <v>13</v>
      </c>
      <c r="J75" s="8">
        <v>1</v>
      </c>
      <c r="K75" s="8">
        <v>0</v>
      </c>
      <c r="L75" s="8">
        <v>0</v>
      </c>
      <c r="M75" s="8">
        <v>11</v>
      </c>
    </row>
    <row r="76" spans="1:13" ht="12.75" customHeight="1">
      <c r="A76" s="18"/>
      <c r="B76" s="18" t="s">
        <v>16</v>
      </c>
      <c r="C76" s="16"/>
      <c r="D76" s="8">
        <f>SUM(E76:M76)</f>
        <v>10015</v>
      </c>
      <c r="E76" s="8">
        <v>8395</v>
      </c>
      <c r="F76" s="8">
        <v>203</v>
      </c>
      <c r="G76" s="8">
        <v>151</v>
      </c>
      <c r="H76" s="8">
        <v>451</v>
      </c>
      <c r="I76" s="8">
        <v>153</v>
      </c>
      <c r="J76" s="8">
        <v>145</v>
      </c>
      <c r="K76" s="8">
        <v>0</v>
      </c>
      <c r="L76" s="8">
        <v>0</v>
      </c>
      <c r="M76" s="8">
        <v>517</v>
      </c>
    </row>
    <row r="77" spans="1:13" ht="6.75" customHeight="1">
      <c r="A77" s="42"/>
      <c r="B77" s="42"/>
      <c r="C77" s="28"/>
      <c r="D77" s="13"/>
      <c r="E77" s="13"/>
      <c r="F77" s="13"/>
      <c r="G77" s="13"/>
      <c r="H77" s="13"/>
      <c r="I77" s="13"/>
      <c r="J77" s="13"/>
      <c r="K77" s="13"/>
      <c r="L77" s="13"/>
      <c r="M77" s="13"/>
    </row>
    <row r="78" ht="4.5" customHeight="1"/>
    <row r="79" spans="1:7" ht="12.75" customHeight="1">
      <c r="A79" s="1" t="s">
        <v>40</v>
      </c>
      <c r="G79" s="1"/>
    </row>
    <row r="80" spans="1:7" ht="12.75" customHeight="1">
      <c r="A80" s="36" t="s">
        <v>49</v>
      </c>
      <c r="G80" s="1"/>
    </row>
    <row r="81" ht="12.75" customHeight="1">
      <c r="A81" s="36" t="s">
        <v>48</v>
      </c>
    </row>
  </sheetData>
  <sheetProtection/>
  <mergeCells count="43">
    <mergeCell ref="A50:B50"/>
    <mergeCell ref="A3:M3"/>
    <mergeCell ref="A8:B8"/>
    <mergeCell ref="A10:B10"/>
    <mergeCell ref="A5:M6"/>
    <mergeCell ref="A23:B23"/>
    <mergeCell ref="A31:B31"/>
    <mergeCell ref="A16:B16"/>
    <mergeCell ref="A28:B29"/>
    <mergeCell ref="A18:B18"/>
    <mergeCell ref="A12:B12"/>
    <mergeCell ref="A13:B13"/>
    <mergeCell ref="A30:B30"/>
    <mergeCell ref="A14:B14"/>
    <mergeCell ref="A34:B34"/>
    <mergeCell ref="A36:B36"/>
    <mergeCell ref="A38:B38"/>
    <mergeCell ref="A27:B27"/>
    <mergeCell ref="A32:B32"/>
    <mergeCell ref="A45:B45"/>
    <mergeCell ref="A49:B49"/>
    <mergeCell ref="A40:B40"/>
    <mergeCell ref="A48:B48"/>
    <mergeCell ref="A46:B47"/>
    <mergeCell ref="A52:B52"/>
    <mergeCell ref="A54:B54"/>
    <mergeCell ref="A55:B55"/>
    <mergeCell ref="A63:B63"/>
    <mergeCell ref="A56:B56"/>
    <mergeCell ref="A57:B57"/>
    <mergeCell ref="A58:B58"/>
    <mergeCell ref="A59:B59"/>
    <mergeCell ref="A60:B60"/>
    <mergeCell ref="A61:B61"/>
    <mergeCell ref="A62:B62"/>
    <mergeCell ref="A77:B77"/>
    <mergeCell ref="A64:B64"/>
    <mergeCell ref="A69:B69"/>
    <mergeCell ref="A70:B70"/>
    <mergeCell ref="A72:B72"/>
    <mergeCell ref="A66:B66"/>
    <mergeCell ref="A67:B67"/>
    <mergeCell ref="A68:B68"/>
  </mergeCells>
  <printOptions horizontalCentered="1"/>
  <pageMargins left="0.3937007874015748" right="0.5" top="0.5905511811023623" bottom="0.5905511811023623" header="0.5118110236220472" footer="0.5118110236220472"/>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2016-03-09T07:35:41Z</cp:lastPrinted>
  <dcterms:created xsi:type="dcterms:W3CDTF">2004-12-21T00:21:25Z</dcterms:created>
  <dcterms:modified xsi:type="dcterms:W3CDTF">2016-03-09T07:36:21Z</dcterms:modified>
  <cp:category/>
  <cp:version/>
  <cp:contentType/>
  <cp:contentStatus/>
</cp:coreProperties>
</file>