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４年度）\M_地方財政\M4_財政診断\M409_財政状況資料集\220905　令和２年度分の作成（２回目）\03　市町村提出\"/>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6" i="10" l="1"/>
  <c r="BG35" i="10"/>
  <c r="BG34"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U36"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AM34" i="10"/>
  <c r="AM35" i="10" s="1"/>
  <c r="BE34" i="10" l="1"/>
  <c r="BE35" i="10" l="1"/>
  <c r="BE36" i="10" l="1"/>
  <c r="BW34" i="10" s="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<sst xmlns="http://schemas.openxmlformats.org/spreadsheetml/2006/main" count="1183" uniqueCount="624">
  <si>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</si>
  <si>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</si>
  <si>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</si>
  <si>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</si>
  <si>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</si>
  <si>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</si>
  <si>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</si>
  <si>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</si>
  <si>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</si>
  <si>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</si>
  <si>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</si>
  <si>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</si>
  <si>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</si>
  <si>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</si>
  <si>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</si>
  <si>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</si>
  <si>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</si>
  <si>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</si>
  <si>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</si>
  <si>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</si>
  <si>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</si>
  <si>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</si>
  <si>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</si>
  <si>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</si>
  <si>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</si>
  <si>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</si>
  <si>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</si>
  <si>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</si>
  <si>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</si>
  <si>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</si>
  <si>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</si>
  <si>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</si>
  <si>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</si>
  <si>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</si>
  <si>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</si>
  <si>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</si>
  <si>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</si>
  <si>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</si>
  <si>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</si>
  <si>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</si>
  <si>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</si>
  <si>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</si>
  <si>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</si>
  <si>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</si>
  <si>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</si>
  <si>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</si>
  <si>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</si>
  <si>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</si>
  <si>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</si>
  <si>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</si>
  <si>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</si>
  <si>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</si>
  <si>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</si>
  <si>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</si>
  <si>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</si>
  <si>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</si>
  <si>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</si>
  <si>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</si>
  <si>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</si>
  <si>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</si>
  <si>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</si>
  <si>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</si>
  <si>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</si>
  <si>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</si>
  <si>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</si>
  <si>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</si>
  <si>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</si>
  <si>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</si>
  <si>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</si>
  <si>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</si>
  <si>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</si>
  <si>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</si>
  <si>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</si>
  <si>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</si>
  <si>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</si>
  <si>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</si>
  <si>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</si>
  <si>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</si>
  <si>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</si>
  <si>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</si>
  <si>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</si>
  <si>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</si>
  <si>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</si>
  <si>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</si>
  <si>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</si>
  <si>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</si>
  <si>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</si>
  <si>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</si>
  <si>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</si>
  <si>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</si>
  <si>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</si>
  <si>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</si>
  <si>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</si>
  <si>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</si>
  <si>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</si>
  <si>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</si>
  <si>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</si>
  <si>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新宮町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</si>
  <si>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</si>
  <si>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</si>
  <si>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</si>
  <si>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</si>
  <si>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</si>
  <si>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</si>
  <si>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</si>
  <si>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</si>
  <si>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</si>
  <si>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</si>
  <si>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</si>
  <si>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</si>
  <si>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</si>
  <si>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</si>
  <si>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</si>
  <si>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</si>
  <si>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</si>
  <si>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</si>
  <si>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</si>
  <si>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</si>
  <si>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</si>
  <si>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</si>
  <si>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</si>
  <si>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</si>
  <si>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</si>
  <si>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</si>
  <si>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</si>
  <si>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</si>
  <si>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</si>
  <si>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</si>
  <si>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</si>
  <si>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</si>
  <si>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</si>
  <si>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</si>
  <si>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</si>
  <si>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</si>
  <si>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</si>
  <si>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</si>
  <si>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</si>
  <si>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</si>
  <si>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</si>
  <si>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</si>
  <si>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</si>
  <si>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</si>
  <si>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</si>
  <si>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</si>
  <si>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</si>
  <si>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</si>
  <si>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</si>
  <si>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</si>
  <si>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</si>
  <si>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</si>
  <si>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</si>
  <si>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</si>
  <si>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</si>
  <si>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</si>
  <si>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</si>
  <si>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</si>
  <si>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</si>
  <si>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</si>
  <si>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</si>
  <si>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</si>
  <si>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</si>
  <si>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</si>
  <si>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</si>
  <si>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</si>
  <si>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</si>
  <si>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</si>
  <si>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</si>
  <si>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</si>
  <si>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</si>
  <si>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</si>
  <si>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</si>
  <si>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</si>
  <si>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</si>
  <si>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</si>
  <si>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</si>
  <si>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</si>
  <si>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</si>
  <si>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</si>
  <si>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</si>
  <si>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</si>
  <si>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</si>
  <si>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</si>
  <si>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</si>
  <si>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</si>
  <si>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</si>
  <si>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</si>
  <si>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</si>
  <si>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</si>
  <si>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</si>
  <si>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</si>
  <si>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</si>
  <si>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</si>
  <si>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</si>
  <si>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</si>
  <si>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</si>
  <si>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</si>
  <si>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</si>
  <si>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</si>
  <si>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</si>
  <si>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</si>
  <si>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</si>
  <si>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</si>
  <si>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</si>
  <si>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</si>
  <si>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</si>
  <si>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</si>
  <si>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</si>
  <si>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</si>
  <si>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</si>
  <si>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</si>
  <si>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</si>
  <si>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</si>
  <si>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</si>
  <si>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</si>
  <si>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福岡県新宮町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</si>
  <si>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</si>
  <si>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</si>
  <si>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</si>
  <si>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</si>
  <si>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</si>
  <si>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</si>
  <si>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</si>
  <si>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</si>
  <si>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</si>
  <si>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</si>
  <si>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</si>
  <si>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</si>
  <si>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</si>
  <si>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</si>
  <si>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</si>
  <si>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</si>
  <si>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</si>
  <si>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</si>
  <si>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</si>
  <si>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</si>
  <si>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</si>
  <si>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</si>
  <si>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</si>
  <si>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</si>
  <si>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</si>
  <si>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</si>
  <si>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</si>
  <si>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</si>
  <si>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</si>
  <si>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</si>
  <si>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</si>
  <si>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</si>
  <si>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</si>
  <si>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</si>
  <si>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</si>
  <si>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</si>
  <si>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</si>
  <si>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</si>
  <si>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</si>
  <si>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</si>
  <si>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</si>
  <si>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</si>
  <si>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</si>
  <si>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</si>
  <si>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</si>
  <si>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</si>
  <si>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</si>
  <si>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</si>
  <si>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</si>
  <si>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</si>
  <si>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</si>
  <si>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</si>
  <si>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</si>
  <si>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</si>
  <si>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</si>
  <si>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</si>
  <si>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</si>
  <si>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</si>
  <si>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</si>
  <si>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</si>
  <si>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</si>
  <si>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</si>
  <si>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</si>
  <si>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</si>
  <si>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</si>
  <si>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</si>
  <si>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</si>
  <si>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</si>
  <si>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</si>
  <si>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</si>
  <si>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</si>
  <si>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</si>
  <si>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</si>
  <si>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</si>
  <si>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</si>
  <si>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</si>
  <si>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</si>
  <si>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</si>
  <si>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</si>
  <si>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</si>
  <si>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</si>
  <si>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</si>
  <si>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</si>
  <si>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</si>
  <si>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</si>
  <si>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</si>
  <si>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</si>
  <si>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</si>
  <si>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</si>
  <si>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</si>
  <si>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</si>
  <si>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</si>
  <si>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</si>
  <si>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</si>
  <si>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</si>
  <si>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</si>
  <si>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</si>
  <si>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</si>
  <si>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</si>
  <si>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</si>
  <si>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</si>
  <si>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</si>
  <si>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</si>
  <si>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</si>
  <si>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</si>
  <si>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</si>
  <si>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</si>
  <si>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</si>
  <si>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</si>
  <si>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</si>
  <si>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</si>
  <si>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</si>
  <si>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</si>
  <si>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</si>
  <si>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</si>
  <si>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</si>
  <si>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</si>
  <si>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</si>
  <si>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</si>
  <si>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</si>
  <si>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</si>
  <si>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</si>
  <si>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交通</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</si>
  <si>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</si>
  <si>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</si>
  <si>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</si>
  <si>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</si>
  <si>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</si>
  <si>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</si>
  <si>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</si>
  <si>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</si>
  <si>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</si>
  <si>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</si>
  <si>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</si>
  <si>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</si>
  <si>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</si>
  <si>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</si>
  <si>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</si>
  <si>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</si>
  <si>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</si>
  <si>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</si>
  <si>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</si>
  <si>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</si>
  <si>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</si>
  <si>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</si>
  <si>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</si>
  <si>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</si>
  <si>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</si>
  <si>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</si>
  <si>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</si>
  <si>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</si>
  <si>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</si>
  <si>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</si>
  <si>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</si>
  <si>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</si>
  <si>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福岡県新宮町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</si>
  <si>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</si>
  <si>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</si>
  <si>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</si>
  <si>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</si>
  <si>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</si>
  <si>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</si>
  <si>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</si>
  <si>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</si>
  <si>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</si>
  <si>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</si>
  <si>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</si>
  <si>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</si>
  <si>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</si>
  <si>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</si>
  <si>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</si>
  <si>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</si>
  <si>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</si>
  <si>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</si>
  <si>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</si>
  <si>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</si>
  <si>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</si>
  <si>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相島診療所事業特別会計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</si>
  <si>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</si>
  <si>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</si>
  <si>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</si>
  <si>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</si>
  <si>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</si>
  <si>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</si>
  <si>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</si>
  <si>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</si>
  <si>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</si>
  <si>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</si>
  <si>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</si>
  <si>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</si>
  <si>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</si>
  <si>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</si>
  <si>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</si>
  <si>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</si>
  <si>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</si>
  <si>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公共下水道事業会計</t>
    <phoneticPr fontId="5"/>
  </si>
  <si>
    <t>法適用企業</t>
    <phoneticPr fontId="5"/>
  </si>
  <si>
    <t>簡易水道事業特別会計</t>
    <phoneticPr fontId="5"/>
  </si>
  <si>
    <t>法非適用企業</t>
    <phoneticPr fontId="5"/>
  </si>
  <si>
    <t>渡船事業特別会計</t>
    <phoneticPr fontId="5"/>
  </si>
  <si>
    <t>相島漁業集落環境整備事業特別会計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</si>
  <si>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</si>
  <si>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</si>
  <si>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</si>
  <si>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</si>
  <si>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</si>
  <si>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</si>
  <si>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</si>
  <si>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</si>
  <si>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</si>
  <si>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</si>
  <si>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</si>
  <si>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</si>
  <si>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</si>
  <si>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</si>
  <si>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</si>
  <si>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</si>
  <si>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</si>
  <si>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</si>
  <si>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</si>
  <si>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</si>
  <si>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</si>
  <si>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</si>
  <si>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</si>
  <si>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</si>
  <si>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</si>
  <si>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</si>
  <si>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</si>
  <si>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</si>
  <si>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</si>
  <si>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</si>
  <si>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</si>
  <si>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</si>
  <si>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</si>
  <si>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</si>
  <si>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</si>
  <si>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</si>
  <si>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</si>
  <si>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</si>
  <si>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</si>
  <si>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</si>
  <si>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</si>
  <si>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</si>
  <si>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</si>
  <si>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</si>
  <si>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</si>
  <si>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</si>
  <si>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</si>
  <si>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</si>
  <si>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</si>
  <si>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</si>
  <si>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</si>
  <si>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</si>
  <si>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</si>
  <si>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</si>
  <si>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</si>
  <si>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</si>
  <si>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</si>
  <si>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</si>
  <si>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相島漁業集落環境整備事業特別会計</t>
    <phoneticPr fontId="5"/>
  </si>
  <si>
    <t>(Ｆ)</t>
    <phoneticPr fontId="5"/>
  </si>
  <si>
    <t>渡船事業特別会計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</si>
  <si>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</si>
  <si>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</si>
  <si>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</si>
  <si>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</si>
  <si>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</si>
  <si>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</si>
  <si>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</si>
  <si>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</si>
  <si>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</si>
  <si>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</si>
  <si>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</si>
  <si>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</si>
  <si>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</si>
  <si>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</si>
  <si>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</si>
  <si>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</si>
  <si>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</si>
  <si>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</si>
  <si>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</si>
  <si>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</si>
  <si>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</si>
  <si>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</si>
  <si>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</si>
  <si>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</si>
  <si>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</si>
  <si>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</si>
  <si>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</si>
  <si>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</si>
  <si>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</si>
  <si>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</si>
  <si>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</si>
  <si>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</si>
  <si>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</si>
  <si>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</si>
  <si>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</si>
  <si>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</si>
  <si>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</si>
  <si>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</si>
  <si>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</si>
  <si>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</si>
  <si>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</si>
  <si>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</si>
  <si>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</si>
  <si>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</si>
  <si>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</si>
  <si>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</si>
  <si>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</si>
  <si>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</si>
  <si>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</si>
  <si>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</si>
  <si>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</si>
  <si>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</si>
  <si>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</si>
  <si>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</si>
  <si>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</si>
  <si>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</si>
  <si>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</si>
  <si>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</si>
  <si>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</si>
  <si>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</si>
  <si>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</si>
  <si>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</si>
  <si>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</si>
  <si>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</si>
  <si>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</si>
  <si>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</si>
  <si>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</si>
  <si>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</si>
  <si>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</si>
  <si>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</si>
  <si>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</si>
  <si>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</si>
  <si>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</si>
  <si>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</si>
  <si>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</si>
  <si>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</si>
  <si>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</si>
  <si>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</si>
  <si>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</si>
  <si>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</si>
  <si>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</si>
  <si>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</si>
  <si>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</si>
  <si>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2.54</t>
  </si>
  <si>
    <t>▲ 2.40</t>
  </si>
  <si>
    <t>▲ 1.42</t>
  </si>
  <si>
    <t>水道事業会計</t>
  </si>
  <si>
    <t>一般会計</t>
  </si>
  <si>
    <t>公共下水道事業会計</t>
  </si>
  <si>
    <t>国民健康保険特別会計</t>
  </si>
  <si>
    <t>後期高齢者医療特別会計</t>
  </si>
  <si>
    <t>渡船事業特別会計</t>
  </si>
  <si>
    <t>相島診療所事業特別会計</t>
  </si>
  <si>
    <t>簡易水道事業特別会計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</si>
  <si>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</si>
  <si>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</si>
  <si>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</si>
  <si>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</si>
  <si>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</si>
  <si>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</si>
  <si>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</si>
  <si>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</si>
  <si>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ふるさと応援基金(R02年度末現在)</t>
    <rPh sb="4" eb="6">
      <t>オウエン</t>
    </rPh>
    <rPh sb="6" eb="8">
      <t>キキン</t>
    </rPh>
    <phoneticPr fontId="5"/>
  </si>
  <si>
    <t>森林環境譲与税基金(R02年度末現在)</t>
    <phoneticPr fontId="5"/>
  </si>
  <si>
    <t>災害対策基金(R02年度末現在)</t>
    <phoneticPr fontId="5"/>
  </si>
  <si>
    <t>-</t>
    <phoneticPr fontId="2"/>
  </si>
  <si>
    <t>-</t>
    <phoneticPr fontId="2"/>
  </si>
  <si>
    <t>-</t>
    <phoneticPr fontId="2"/>
  </si>
  <si>
    <t>玄界環境組合(一般会計)</t>
    <rPh sb="0" eb="2">
      <t>ゲンカイ</t>
    </rPh>
    <rPh sb="2" eb="4">
      <t>カンキョウ</t>
    </rPh>
    <rPh sb="4" eb="6">
      <t>クミアイ</t>
    </rPh>
    <rPh sb="7" eb="9">
      <t>イッパン</t>
    </rPh>
    <rPh sb="9" eb="11">
      <t>カイケイ</t>
    </rPh>
    <phoneticPr fontId="27"/>
  </si>
  <si>
    <t>古賀高等学校組合(一般会計)</t>
    <rPh sb="0" eb="2">
      <t>コガ</t>
    </rPh>
    <rPh sb="2" eb="4">
      <t>コウトウ</t>
    </rPh>
    <rPh sb="4" eb="6">
      <t>ガッコウ</t>
    </rPh>
    <rPh sb="6" eb="8">
      <t>クミアイ</t>
    </rPh>
    <rPh sb="9" eb="11">
      <t>イッパン</t>
    </rPh>
    <rPh sb="11" eb="13">
      <t>カイケイ</t>
    </rPh>
    <phoneticPr fontId="27"/>
  </si>
  <si>
    <t>福岡県市町村消防団員等公務災害補償組合(一般会計)</t>
    <rPh sb="0" eb="3">
      <t>フクオカケン</t>
    </rPh>
    <rPh sb="3" eb="6">
      <t>シチョウソン</t>
    </rPh>
    <rPh sb="6" eb="8">
      <t>ショウボウ</t>
    </rPh>
    <rPh sb="8" eb="10">
      <t>ダンイン</t>
    </rPh>
    <rPh sb="10" eb="11">
      <t>トウ</t>
    </rPh>
    <rPh sb="11" eb="13">
      <t>コウム</t>
    </rPh>
    <rPh sb="13" eb="15">
      <t>サイガイ</t>
    </rPh>
    <rPh sb="15" eb="17">
      <t>ホショウ</t>
    </rPh>
    <rPh sb="17" eb="19">
      <t>クミアイ</t>
    </rPh>
    <rPh sb="20" eb="22">
      <t>イッパン</t>
    </rPh>
    <rPh sb="22" eb="24">
      <t>カイケイ</t>
    </rPh>
    <phoneticPr fontId="27"/>
  </si>
  <si>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7"/>
  </si>
  <si>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7"/>
  </si>
  <si>
    <t>福岡県自治会館管理組合(一般会計)</t>
    <rPh sb="0" eb="3">
      <t>フクオカケン</t>
    </rPh>
    <rPh sb="3" eb="5">
      <t>ジチ</t>
    </rPh>
    <rPh sb="5" eb="7">
      <t>カイカン</t>
    </rPh>
    <rPh sb="7" eb="9">
      <t>カンリ</t>
    </rPh>
    <rPh sb="9" eb="11">
      <t>クミアイ</t>
    </rPh>
    <rPh sb="12" eb="14">
      <t>イッパン</t>
    </rPh>
    <rPh sb="14" eb="16">
      <t>カイケイ</t>
    </rPh>
    <phoneticPr fontId="27"/>
  </si>
  <si>
    <t>糟屋郡自治会館組合(一般会計)</t>
    <rPh sb="0" eb="3">
      <t>カスヤグン</t>
    </rPh>
    <rPh sb="3" eb="5">
      <t>ジチ</t>
    </rPh>
    <rPh sb="5" eb="7">
      <t>カイカン</t>
    </rPh>
    <rPh sb="7" eb="9">
      <t>クミアイ</t>
    </rPh>
    <rPh sb="10" eb="12">
      <t>イッパン</t>
    </rPh>
    <rPh sb="12" eb="14">
      <t>カイケイ</t>
    </rPh>
    <phoneticPr fontId="27"/>
  </si>
  <si>
    <t>北筑昇華苑組合(一般会計)</t>
    <rPh sb="0" eb="1">
      <t>キタ</t>
    </rPh>
    <rPh sb="1" eb="2">
      <t>チク</t>
    </rPh>
    <rPh sb="2" eb="3">
      <t>ショウ</t>
    </rPh>
    <rPh sb="3" eb="4">
      <t>カ</t>
    </rPh>
    <rPh sb="4" eb="5">
      <t>エン</t>
    </rPh>
    <rPh sb="5" eb="7">
      <t>クミアイ</t>
    </rPh>
    <rPh sb="8" eb="10">
      <t>イッパン</t>
    </rPh>
    <rPh sb="10" eb="12">
      <t>カイケイ</t>
    </rPh>
    <phoneticPr fontId="27"/>
  </si>
  <si>
    <t>粕屋北部消防組合(一般会計)</t>
    <rPh sb="0" eb="2">
      <t>カスヤ</t>
    </rPh>
    <rPh sb="2" eb="4">
      <t>ホクブ</t>
    </rPh>
    <rPh sb="4" eb="6">
      <t>ショウボウ</t>
    </rPh>
    <rPh sb="6" eb="8">
      <t>クミアイ</t>
    </rPh>
    <rPh sb="9" eb="11">
      <t>イッパン</t>
    </rPh>
    <rPh sb="11" eb="13">
      <t>カイケイ</t>
    </rPh>
    <phoneticPr fontId="27"/>
  </si>
  <si>
    <t>粕屋北部消防組合(休日診療所事業特別会計)</t>
    <rPh sb="0" eb="2">
      <t>カスヤ</t>
    </rPh>
    <rPh sb="2" eb="4">
      <t>ホクブ</t>
    </rPh>
    <rPh sb="4" eb="6">
      <t>ショウボウ</t>
    </rPh>
    <rPh sb="6" eb="8">
      <t>クミアイ</t>
    </rPh>
    <rPh sb="9" eb="11">
      <t>キュウジツ</t>
    </rPh>
    <rPh sb="11" eb="13">
      <t>シンリョウ</t>
    </rPh>
    <rPh sb="13" eb="14">
      <t>ショ</t>
    </rPh>
    <rPh sb="14" eb="16">
      <t>ジギョウ</t>
    </rPh>
    <rPh sb="16" eb="18">
      <t>トクベツ</t>
    </rPh>
    <rPh sb="18" eb="20">
      <t>カイケイ</t>
    </rPh>
    <phoneticPr fontId="27"/>
  </si>
  <si>
    <t>福岡県自治振興組合(一般会計)</t>
    <rPh sb="0" eb="3">
      <t>フクオカケン</t>
    </rPh>
    <rPh sb="3" eb="5">
      <t>ジチ</t>
    </rPh>
    <rPh sb="5" eb="7">
      <t>シンコウ</t>
    </rPh>
    <rPh sb="7" eb="9">
      <t>クミアイ</t>
    </rPh>
    <rPh sb="10" eb="12">
      <t>イッパン</t>
    </rPh>
    <rPh sb="12" eb="14">
      <t>カイケイ</t>
    </rPh>
    <phoneticPr fontId="27"/>
  </si>
  <si>
    <t>福岡県自治振興組合(公文書館事業特別会計)</t>
    <rPh sb="10" eb="14">
      <t>コウブンショカン</t>
    </rPh>
    <rPh sb="14" eb="16">
      <t>ジギョウ</t>
    </rPh>
    <rPh sb="16" eb="18">
      <t>トクベツ</t>
    </rPh>
    <rPh sb="18" eb="20">
      <t>カイケイ</t>
    </rPh>
    <phoneticPr fontId="27"/>
  </si>
  <si>
    <t>福岡都市圏広域行政事業組合(一般会計)</t>
    <rPh sb="0" eb="2">
      <t>フクオカ</t>
    </rPh>
    <rPh sb="2" eb="5">
      <t>トシケン</t>
    </rPh>
    <rPh sb="5" eb="7">
      <t>コウイキ</t>
    </rPh>
    <rPh sb="7" eb="9">
      <t>ギョウセイ</t>
    </rPh>
    <rPh sb="9" eb="11">
      <t>ジギョウ</t>
    </rPh>
    <rPh sb="11" eb="13">
      <t>クミアイ</t>
    </rPh>
    <rPh sb="14" eb="16">
      <t>イッパン</t>
    </rPh>
    <rPh sb="16" eb="18">
      <t>カイケイ</t>
    </rPh>
    <phoneticPr fontId="27"/>
  </si>
  <si>
    <t>福岡都市圏広域行政事業組合(流域連携事業特別会計)</t>
    <rPh sb="0" eb="2">
      <t>フクオカ</t>
    </rPh>
    <rPh sb="2" eb="5">
      <t>トシケン</t>
    </rPh>
    <rPh sb="5" eb="7">
      <t>コウイキ</t>
    </rPh>
    <rPh sb="7" eb="9">
      <t>ギョウセイ</t>
    </rPh>
    <rPh sb="9" eb="11">
      <t>ジギョウ</t>
    </rPh>
    <rPh sb="11" eb="13">
      <t>クミアイ</t>
    </rPh>
    <rPh sb="14" eb="16">
      <t>リュウイキ</t>
    </rPh>
    <rPh sb="16" eb="18">
      <t>レンケイ</t>
    </rPh>
    <rPh sb="18" eb="20">
      <t>ジギョウ</t>
    </rPh>
    <rPh sb="20" eb="22">
      <t>トクベツ</t>
    </rPh>
    <rPh sb="22" eb="24">
      <t>カイケイ</t>
    </rPh>
    <phoneticPr fontId="27"/>
  </si>
  <si>
    <t>福岡都市圏広域行政事業組合(競艇事業特別会計)</t>
    <rPh sb="0" eb="2">
      <t>フクオカ</t>
    </rPh>
    <rPh sb="2" eb="5">
      <t>トシケン</t>
    </rPh>
    <rPh sb="5" eb="7">
      <t>コウイキ</t>
    </rPh>
    <rPh sb="7" eb="9">
      <t>ギョウセイ</t>
    </rPh>
    <rPh sb="9" eb="11">
      <t>ジギョウ</t>
    </rPh>
    <rPh sb="11" eb="13">
      <t>クミアイ</t>
    </rPh>
    <rPh sb="14" eb="16">
      <t>キョウテイ</t>
    </rPh>
    <rPh sb="16" eb="18">
      <t>ジギョウ</t>
    </rPh>
    <rPh sb="18" eb="20">
      <t>トクベツ</t>
    </rPh>
    <rPh sb="20" eb="22">
      <t>カイケイ</t>
    </rPh>
    <phoneticPr fontId="27"/>
  </si>
  <si>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7"/>
  </si>
  <si>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7"/>
  </si>
  <si>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7"/>
  </si>
  <si>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7"/>
  </si>
  <si>
    <t>福岡地区水道企業団</t>
    <rPh sb="0" eb="2">
      <t>フクオカ</t>
    </rPh>
    <rPh sb="2" eb="4">
      <t>チク</t>
    </rPh>
    <rPh sb="4" eb="6">
      <t>スイドウ</t>
    </rPh>
    <rPh sb="6" eb="9">
      <t>キギョウダン</t>
    </rPh>
    <phoneticPr fontId="27"/>
  </si>
  <si>
    <t>新宮町文化振興財団</t>
    <rPh sb="0" eb="3">
      <t>シングウマチ</t>
    </rPh>
    <rPh sb="3" eb="5">
      <t>ブンカ</t>
    </rPh>
    <rPh sb="5" eb="7">
      <t>シンコウ</t>
    </rPh>
    <rPh sb="7" eb="9">
      <t>ザイダン</t>
    </rPh>
    <phoneticPr fontId="2"/>
  </si>
  <si>
    <t>新宮町土地開発公社</t>
    <rPh sb="0" eb="3">
      <t>シングウマチ</t>
    </rPh>
    <rPh sb="3" eb="5">
      <t>トチ</t>
    </rPh>
    <rPh sb="5" eb="7">
      <t>カイハツ</t>
    </rPh>
    <rPh sb="7" eb="9">
      <t>コウシャ</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</si>
  <si>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</si>
  <si>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</si>
  <si>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</si>
  <si>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</si>
  <si>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</si>
  <si>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</si>
  <si>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令和２年度はふるさと寄附金の増収により基金残高が増加したため改善した。しかし、平成27年度から平成30年度にかけて実施した新設小学校及び新設中学校の建設事業や、その周辺環境整備事業で発行した町債の影響で、類似団体と比較して高い状況が続いている。有形固定資産減価償却率については、小中学校や町営住宅を新設したことにより類似団体よりも低い水準となっている。しかし、既存の小中学校や町営住宅についての老朽化に対する課題は解決していないため、個別施設計画等を踏まえ、計画的な更新が必要となっている。また、その他の有形固定資産減価償却率が高い施設については、施設ごとに更新、集約、転用、除却等の事業実施方法を見極め、事業を実施する際は、町債の発行をできるだけ抑え、将来負担比率の上昇に留意しつつ行っていく必要がある。</t>
    <rPh sb="0" eb="2">
      <t>ショウライ</t>
    </rPh>
    <rPh sb="2" eb="4">
      <t>フタン</t>
    </rPh>
    <rPh sb="4" eb="6">
      <t>ヒリツ</t>
    </rPh>
    <rPh sb="22" eb="24">
      <t>ゾウシュウ</t>
    </rPh>
    <rPh sb="47" eb="49">
      <t>ヘイセイ</t>
    </rPh>
    <rPh sb="51" eb="53">
      <t>ネンド</t>
    </rPh>
    <rPh sb="55" eb="57">
      <t>ヘイセイ</t>
    </rPh>
    <rPh sb="59" eb="61">
      <t>ネンド</t>
    </rPh>
    <rPh sb="65" eb="67">
      <t>ジッシ</t>
    </rPh>
    <rPh sb="69" eb="71">
      <t>シンセツ</t>
    </rPh>
    <rPh sb="71" eb="74">
      <t>ショウガッコウ</t>
    </rPh>
    <rPh sb="74" eb="75">
      <t>オヨ</t>
    </rPh>
    <rPh sb="76" eb="78">
      <t>シンセツ</t>
    </rPh>
    <rPh sb="78" eb="81">
      <t>チュウガッコウ</t>
    </rPh>
    <rPh sb="82" eb="84">
      <t>ケンセツ</t>
    </rPh>
    <rPh sb="84" eb="86">
      <t>ジギョウ</t>
    </rPh>
    <rPh sb="90" eb="92">
      <t>シュウヘン</t>
    </rPh>
    <rPh sb="92" eb="94">
      <t>カンキョウ</t>
    </rPh>
    <rPh sb="94" eb="96">
      <t>セイビ</t>
    </rPh>
    <rPh sb="96" eb="98">
      <t>ジギョウ</t>
    </rPh>
    <rPh sb="99" eb="101">
      <t>ハッコウ</t>
    </rPh>
    <rPh sb="103" eb="104">
      <t>マチ</t>
    </rPh>
    <rPh sb="106" eb="108">
      <t>エイキョウ</t>
    </rPh>
    <rPh sb="110" eb="112">
      <t>ルイジ</t>
    </rPh>
    <rPh sb="112" eb="114">
      <t>ダンタイ</t>
    </rPh>
    <rPh sb="115" eb="117">
      <t>ヒカク</t>
    </rPh>
    <rPh sb="119" eb="120">
      <t>タカ</t>
    </rPh>
    <rPh sb="121" eb="123">
      <t>ジョウキョウ</t>
    </rPh>
    <rPh sb="124" eb="125">
      <t>ツヅ</t>
    </rPh>
    <rPh sb="130" eb="132">
      <t>ユウケイ</t>
    </rPh>
    <rPh sb="132" eb="134">
      <t>コテイ</t>
    </rPh>
    <rPh sb="134" eb="136">
      <t>シサン</t>
    </rPh>
    <rPh sb="136" eb="138">
      <t>ゲンカ</t>
    </rPh>
    <rPh sb="138" eb="140">
      <t>ショウキャク</t>
    </rPh>
    <rPh sb="140" eb="141">
      <t>リツ</t>
    </rPh>
    <rPh sb="147" eb="151">
      <t>ショウチュウガッコウ</t>
    </rPh>
    <rPh sb="152" eb="154">
      <t>チョウエイ</t>
    </rPh>
    <rPh sb="154" eb="156">
      <t>ジュウタク</t>
    </rPh>
    <rPh sb="157" eb="159">
      <t>シンセツ</t>
    </rPh>
    <rPh sb="166" eb="168">
      <t>ルイジ</t>
    </rPh>
    <rPh sb="168" eb="170">
      <t>ダンタイ</t>
    </rPh>
    <rPh sb="173" eb="174">
      <t>ヒク</t>
    </rPh>
    <rPh sb="175" eb="177">
      <t>スイジュン</t>
    </rPh>
    <rPh sb="188" eb="190">
      <t>キゾン</t>
    </rPh>
    <rPh sb="191" eb="193">
      <t>ショウチュウ</t>
    </rPh>
    <rPh sb="193" eb="195">
      <t>ガッコウ</t>
    </rPh>
    <rPh sb="196" eb="198">
      <t>チョウエイ</t>
    </rPh>
    <rPh sb="198" eb="200">
      <t>ジュウタク</t>
    </rPh>
    <rPh sb="205" eb="208">
      <t>ロウキュウカ</t>
    </rPh>
    <rPh sb="209" eb="210">
      <t>タイ</t>
    </rPh>
    <rPh sb="212" eb="214">
      <t>カダイ</t>
    </rPh>
    <rPh sb="215" eb="217">
      <t>カイケツ</t>
    </rPh>
    <rPh sb="225" eb="227">
      <t>コベツ</t>
    </rPh>
    <rPh sb="227" eb="229">
      <t>シセツ</t>
    </rPh>
    <rPh sb="229" eb="231">
      <t>ケイカク</t>
    </rPh>
    <rPh sb="231" eb="232">
      <t>トウ</t>
    </rPh>
    <rPh sb="233" eb="234">
      <t>フ</t>
    </rPh>
    <rPh sb="237" eb="240">
      <t>ケイカクテキ</t>
    </rPh>
    <rPh sb="241" eb="243">
      <t>コウシン</t>
    </rPh>
    <rPh sb="244" eb="246">
      <t>ヒツヨウ</t>
    </rPh>
    <rPh sb="258" eb="259">
      <t>タ</t>
    </rPh>
    <rPh sb="260" eb="262">
      <t>ユウケイ</t>
    </rPh>
    <rPh sb="262" eb="264">
      <t>コテイ</t>
    </rPh>
    <rPh sb="264" eb="266">
      <t>シサン</t>
    </rPh>
    <rPh sb="266" eb="268">
      <t>ゲンカ</t>
    </rPh>
    <rPh sb="268" eb="270">
      <t>ショウキャク</t>
    </rPh>
    <rPh sb="270" eb="271">
      <t>リツ</t>
    </rPh>
    <rPh sb="272" eb="273">
      <t>タカ</t>
    </rPh>
    <rPh sb="274" eb="276">
      <t>シセツ</t>
    </rPh>
    <rPh sb="282" eb="284">
      <t>シセツ</t>
    </rPh>
    <rPh sb="287" eb="289">
      <t>コウシン</t>
    </rPh>
    <rPh sb="290" eb="292">
      <t>シュウヤク</t>
    </rPh>
    <rPh sb="293" eb="295">
      <t>テンヨウ</t>
    </rPh>
    <rPh sb="296" eb="298">
      <t>ジョキャク</t>
    </rPh>
    <rPh sb="298" eb="299">
      <t>トウ</t>
    </rPh>
    <rPh sb="300" eb="302">
      <t>ジギョウ</t>
    </rPh>
    <rPh sb="302" eb="304">
      <t>ジッシ</t>
    </rPh>
    <rPh sb="304" eb="306">
      <t>ホウホウ</t>
    </rPh>
    <rPh sb="307" eb="309">
      <t>ミキワ</t>
    </rPh>
    <rPh sb="311" eb="313">
      <t>ジギョウ</t>
    </rPh>
    <rPh sb="314" eb="316">
      <t>ジッシ</t>
    </rPh>
    <rPh sb="318" eb="319">
      <t>サイ</t>
    </rPh>
    <rPh sb="321" eb="322">
      <t>マチ</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</si>
  <si>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</si>
  <si>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</si>
  <si>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</si>
  <si>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</si>
  <si>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</si>
  <si>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</si>
  <si>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</si>
  <si>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</si>
  <si>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27年度以降に実施した新設小中学校建設や、その周辺環境整備事業により町債の現在高が増加し、将来負担比率は類似団体と比較して高い水準となっている。また、実質公債費比率は、令和２年度は標準財政規模は拡大したが、新設中学校の整備に係る町債の元金償還が開始されたことなどから昨年とほぼ変わらず、依然として類似団体平均値より高い水準となっている。実質公債費比率は、今後の元金償還開始に伴い上昇していくことが予想されるため、事業実施の適正化を図り、財政の健全化に努める。</t>
    <rPh sb="0" eb="2">
      <t>ヘイセイ</t>
    </rPh>
    <rPh sb="4" eb="6">
      <t>ネンド</t>
    </rPh>
    <rPh sb="6" eb="8">
      <t>イコウ</t>
    </rPh>
    <rPh sb="9" eb="11">
      <t>ジッシ</t>
    </rPh>
    <rPh sb="13" eb="15">
      <t>シンセツ</t>
    </rPh>
    <rPh sb="15" eb="19">
      <t>ショウチュウガッコウ</t>
    </rPh>
    <rPh sb="19" eb="21">
      <t>ケンセツ</t>
    </rPh>
    <rPh sb="25" eb="27">
      <t>シュウヘン</t>
    </rPh>
    <rPh sb="27" eb="29">
      <t>カンキョウ</t>
    </rPh>
    <rPh sb="29" eb="31">
      <t>セイビ</t>
    </rPh>
    <rPh sb="31" eb="33">
      <t>ジギョウ</t>
    </rPh>
    <rPh sb="39" eb="41">
      <t>ゲンザイ</t>
    </rPh>
    <rPh sb="41" eb="42">
      <t>ダカ</t>
    </rPh>
    <rPh sb="43" eb="45">
      <t>ゾウカ</t>
    </rPh>
    <rPh sb="47" eb="49">
      <t>ショウライ</t>
    </rPh>
    <rPh sb="49" eb="51">
      <t>フタン</t>
    </rPh>
    <rPh sb="51" eb="53">
      <t>ヒリツ</t>
    </rPh>
    <rPh sb="54" eb="56">
      <t>ルイジ</t>
    </rPh>
    <rPh sb="56" eb="58">
      <t>ダンタイ</t>
    </rPh>
    <rPh sb="59" eb="61">
      <t>ヒカク</t>
    </rPh>
    <rPh sb="63" eb="64">
      <t>タカ</t>
    </rPh>
    <rPh sb="65" eb="67">
      <t>スイジュン</t>
    </rPh>
    <rPh sb="77" eb="79">
      <t>ジッシツ</t>
    </rPh>
    <rPh sb="79" eb="82">
      <t>コウサイヒ</t>
    </rPh>
    <rPh sb="82" eb="84">
      <t>ヒリツ</t>
    </rPh>
    <rPh sb="86" eb="88">
      <t>レイワ</t>
    </rPh>
    <rPh sb="89" eb="91">
      <t>ネンド</t>
    </rPh>
    <rPh sb="92" eb="94">
      <t>ヒョウジュン</t>
    </rPh>
    <rPh sb="94" eb="96">
      <t>ザイセイ</t>
    </rPh>
    <rPh sb="96" eb="98">
      <t>キボ</t>
    </rPh>
    <rPh sb="99" eb="101">
      <t>カクダイ</t>
    </rPh>
    <rPh sb="105" eb="107">
      <t>シンセツ</t>
    </rPh>
    <rPh sb="107" eb="110">
      <t>チュウガッコウ</t>
    </rPh>
    <rPh sb="111" eb="113">
      <t>セイビ</t>
    </rPh>
    <rPh sb="114" eb="115">
      <t>カカ</t>
    </rPh>
    <rPh sb="116" eb="117">
      <t>チョウ</t>
    </rPh>
    <rPh sb="117" eb="118">
      <t>サイ</t>
    </rPh>
    <rPh sb="119" eb="121">
      <t>ガンキン</t>
    </rPh>
    <rPh sb="121" eb="123">
      <t>ショウカン</t>
    </rPh>
    <rPh sb="124" eb="126">
      <t>カイシ</t>
    </rPh>
    <rPh sb="135" eb="137">
      <t>サクネン</t>
    </rPh>
    <rPh sb="140" eb="141">
      <t>カ</t>
    </rPh>
    <rPh sb="145" eb="147">
      <t>イゼン</t>
    </rPh>
    <rPh sb="150" eb="152">
      <t>ルイジ</t>
    </rPh>
    <rPh sb="152" eb="154">
      <t>ダンタイ</t>
    </rPh>
    <rPh sb="154" eb="157">
      <t>ヘイキンチ</t>
    </rPh>
    <rPh sb="159" eb="160">
      <t>タカ</t>
    </rPh>
    <rPh sb="161" eb="163">
      <t>スイジュン</t>
    </rPh>
    <rPh sb="170" eb="172">
      <t>ジッシツ</t>
    </rPh>
    <rPh sb="172" eb="175">
      <t>コウサイヒ</t>
    </rPh>
    <rPh sb="175" eb="177">
      <t>ヒリツ</t>
    </rPh>
    <rPh sb="179" eb="181">
      <t>コンゴ</t>
    </rPh>
    <rPh sb="182" eb="184">
      <t>ガンキン</t>
    </rPh>
    <rPh sb="184" eb="186">
      <t>ショウカン</t>
    </rPh>
    <rPh sb="186" eb="188">
      <t>カイシ</t>
    </rPh>
    <rPh sb="189" eb="190">
      <t>トモナ</t>
    </rPh>
    <rPh sb="191" eb="193">
      <t>ジョウショウ</t>
    </rPh>
    <rPh sb="200" eb="202">
      <t>ヨソウ</t>
    </rPh>
    <rPh sb="208" eb="210">
      <t>ジギョウ</t>
    </rPh>
    <rPh sb="210" eb="212">
      <t>ジッシ</t>
    </rPh>
    <rPh sb="213" eb="216">
      <t>テキセイカ</t>
    </rPh>
    <rPh sb="217" eb="218">
      <t>ハカ</t>
    </rPh>
    <rPh sb="220" eb="222">
      <t>ザイセイ</t>
    </rPh>
    <rPh sb="223" eb="226">
      <t>ケンゼンカ</t>
    </rPh>
    <rPh sb="227" eb="228">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</si>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</sst>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xmlns:c16r2="http://schemas.microsoft.com/office/drawing/2015/06/chart">
            <c:ext xmlns:c16="http://schemas.microsoft.com/office/drawing/2014/chart" uri="{C3380CC4-5D6E-409C-BE32-E72D297353CC}">
              <c16:uniqueId val="{00000000-0AE7-4CCD-A8F7-B4262202FE7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56705</c:v>
                </c:pt>
                <c:pt idx="1">
                  <c:v>88616</c:v>
                </c:pt>
                <c:pt idx="2">
                  <c:v>122484</c:v>
                </c:pt>
                <c:pt idx="3">
                  <c:v>47375</c:v>
                </c:pt>
                <c:pt idx="4">
                  <c:v>51270</c:v>
                </c:pt>
              </c:numCache>
            </c:numRef>
          </c:val>
          <c:smooth val="0"/>
          <c:extLst xmlns:c16r2="http://schemas.microsoft.com/office/drawing/2015/06/chart">
            <c:ext xmlns:c16="http://schemas.microsoft.com/office/drawing/2014/chart" uri="{C3380CC4-5D6E-409C-BE32-E72D297353CC}">
              <c16:uniqueId val="{00000001-0AE7-4CCD-A8F7-B4262202FE7F}"/>
            </c:ext>
          </c:extLst>
        </c:ser>
        <c:dLbls>
          <c:showLegendKey val="0"/>
          <c:showVal val="0"/>
          <c:showCatName val="0"/>
          <c:showSerName val="0"/>
          <c:showPercent val="0"/>
          <c:showBubbleSize val="0"/>
        </c:dLbls>
        <c:marker val="1"/>
        <c:smooth val="0"/>
        <c:axId val="488707512"/>
        <c:axId val="488707896"/>
      </c:lineChart>
      <c:catAx>
        <c:axId val="488707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8707896"/>
        <c:crosses val="autoZero"/>
        <c:auto val="1"/>
        <c:lblAlgn val="ctr"/>
        <c:lblOffset val="100"/>
        <c:tickLblSkip val="1"/>
        <c:tickMarkSkip val="1"/>
        <c:noMultiLvlLbl val="0"/>
      </c:catAx>
      <c:valAx>
        <c:axId val="48870789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8707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5.48</c:v>
                </c:pt>
                <c:pt idx="1">
                  <c:v>5.6</c:v>
                </c:pt>
                <c:pt idx="2">
                  <c:v>6.05</c:v>
                </c:pt>
                <c:pt idx="3">
                  <c:v>4.5999999999999996</c:v>
                </c:pt>
                <c:pt idx="4">
                  <c:v>5.24</c:v>
                </c:pt>
              </c:numCache>
            </c:numRef>
          </c:val>
          <c:extLst xmlns:c16r2="http://schemas.microsoft.com/office/drawing/2015/06/chart">
            <c:ext xmlns:c16="http://schemas.microsoft.com/office/drawing/2014/chart" uri="{C3380CC4-5D6E-409C-BE32-E72D297353CC}">
              <c16:uniqueId val="{00000000-8E79-4BF4-B8A5-870A3090CA3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42.13</c:v>
                </c:pt>
                <c:pt idx="1">
                  <c:v>41.72</c:v>
                </c:pt>
                <c:pt idx="2">
                  <c:v>37.96</c:v>
                </c:pt>
                <c:pt idx="3">
                  <c:v>37.81</c:v>
                </c:pt>
                <c:pt idx="4">
                  <c:v>35.69</c:v>
                </c:pt>
              </c:numCache>
            </c:numRef>
          </c:val>
          <c:extLst xmlns:c16r2="http://schemas.microsoft.com/office/drawing/2015/06/chart">
            <c:ext xmlns:c16="http://schemas.microsoft.com/office/drawing/2014/chart" uri="{C3380CC4-5D6E-409C-BE32-E72D297353CC}">
              <c16:uniqueId val="{00000001-8E79-4BF4-B8A5-870A3090CA3C}"/>
            </c:ext>
          </c:extLst>
        </c:ser>
        <c:dLbls>
          <c:showLegendKey val="0"/>
          <c:showVal val="0"/>
          <c:showCatName val="0"/>
          <c:showSerName val="0"/>
          <c:showPercent val="0"/>
          <c:showBubbleSize val="0"/>
        </c:dLbls>
        <c:gapWidth val="250"/>
        <c:overlap val="100"/>
        <c:axId val="497947440"/>
        <c:axId val="497947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-2.54</c:v>
                </c:pt>
                <c:pt idx="1">
                  <c:v>0.2</c:v>
                </c:pt>
                <c:pt idx="2">
                  <c:v>-2.4</c:v>
                </c:pt>
                <c:pt idx="3">
                  <c:v>-1.42</c:v>
                </c:pt>
                <c:pt idx="4">
                  <c:v>0.91</c:v>
                </c:pt>
              </c:numCache>
            </c:numRef>
          </c:val>
          <c:smooth val="0"/>
          <c:extLst xmlns:c16r2="http://schemas.microsoft.com/office/drawing/2015/06/chart">
            <c:ext xmlns:c16="http://schemas.microsoft.com/office/drawing/2014/chart" uri="{C3380CC4-5D6E-409C-BE32-E72D297353CC}">
              <c16:uniqueId val="{00000002-8E79-4BF4-B8A5-870A3090CA3C}"/>
            </c:ext>
          </c:extLst>
        </c:ser>
        <c:dLbls>
          <c:showLegendKey val="0"/>
          <c:showVal val="0"/>
          <c:showCatName val="0"/>
          <c:showSerName val="0"/>
          <c:showPercent val="0"/>
          <c:showBubbleSize val="0"/>
        </c:dLbls>
        <c:marker val="1"/>
        <c:smooth val="0"/>
        <c:axId val="497947440"/>
        <c:axId val="497947824"/>
      </c:lineChart>
      <c:catAx>
        <c:axId val="497947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7947824"/>
        <c:crosses val="autoZero"/>
        <c:auto val="1"/>
        <c:lblAlgn val="ctr"/>
        <c:lblOffset val="100"/>
        <c:tickLblSkip val="1"/>
        <c:tickMarkSkip val="1"/>
        <c:noMultiLvlLbl val="0"/>
      </c:catAx>
      <c:valAx>
        <c:axId val="497947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7947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1.06</c:v>
                </c:pt>
                <c:pt idx="2">
                  <c:v>#N/A</c:v>
                </c:pt>
                <c:pt idx="3">
                  <c:v>2.4300000000000002</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DFEB-486A-A53B-3019728D6CE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FEB-486A-A53B-3019728D6CEA}"/>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DFEB-486A-A53B-3019728D6CEA}"/>
            </c:ext>
          </c:extLst>
        </c:ser>
        <c:ser>
          <c:idx val="3"/>
          <c:order val="3"/>
          <c:tx>
            <c:strRef>
              <c:f>データシート!$A$30</c:f>
              <c:strCache>
                <c:ptCount val="1"/>
                <c:pt idx="0">
                  <c:v>相島診療所事業特別会計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0.04</c:v>
                </c:pt>
                <c:pt idx="2">
                  <c:v>#N/A</c:v>
                </c:pt>
                <c:pt idx="3">
                  <c:v>0.02</c:v>
                </c:pt>
                <c:pt idx="4">
                  <c:v>#N/A</c:v>
                </c:pt>
                <c:pt idx="5">
                  <c:v>0.02</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3-DFEB-486A-A53B-3019728D6CEA}"/>
            </c:ext>
          </c:extLst>
        </c:ser>
        <c:ser>
          <c:idx val="4"/>
          <c:order val="4"/>
          <c:tx>
            <c:strRef>
              <c:f>データシート!$A$31</c:f>
              <c:strCache>
                <c:ptCount val="1"/>
                <c:pt idx="0">
                  <c:v>渡船事業特別会計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0.35</c:v>
                </c:pt>
                <c:pt idx="4">
                  <c:v>#N/A</c:v>
                </c:pt>
                <c:pt idx="5">
                  <c:v>0.28000000000000003</c:v>
                </c:pt>
                <c:pt idx="6">
                  <c:v>#N/A</c:v>
                </c:pt>
                <c:pt idx="7">
                  <c:v>0.19</c:v>
                </c:pt>
                <c:pt idx="8">
                  <c:v>#N/A</c:v>
                </c:pt>
                <c:pt idx="9">
                  <c:v>0.05</c:v>
                </c:pt>
              </c:numCache>
            </c:numRef>
          </c:val>
          <c:extLst xmlns:c16r2="http://schemas.microsoft.com/office/drawing/2015/06/chart">
            <c:ext xmlns:c16="http://schemas.microsoft.com/office/drawing/2014/chart" uri="{C3380CC4-5D6E-409C-BE32-E72D297353CC}">
              <c16:uniqueId val="{00000004-DFEB-486A-A53B-3019728D6CEA}"/>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0.04</c:v>
                </c:pt>
                <c:pt idx="2">
                  <c:v>#N/A</c:v>
                </c:pt>
                <c:pt idx="3">
                  <c:v>0.05</c:v>
                </c:pt>
                <c:pt idx="4">
                  <c:v>#N/A</c:v>
                </c:pt>
                <c:pt idx="5">
                  <c:v>0.04</c:v>
                </c:pt>
                <c:pt idx="6">
                  <c:v>#N/A</c:v>
                </c:pt>
                <c:pt idx="7">
                  <c:v>0.03</c:v>
                </c:pt>
                <c:pt idx="8">
                  <c:v>#N/A</c:v>
                </c:pt>
                <c:pt idx="9">
                  <c:v>0.08</c:v>
                </c:pt>
              </c:numCache>
            </c:numRef>
          </c:val>
          <c:extLst xmlns:c16r2="http://schemas.microsoft.com/office/drawing/2015/06/chart">
            <c:ext xmlns:c16="http://schemas.microsoft.com/office/drawing/2014/chart" uri="{C3380CC4-5D6E-409C-BE32-E72D297353CC}">
              <c16:uniqueId val="{00000005-DFEB-486A-A53B-3019728D6CE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0.22</c:v>
                </c:pt>
                <c:pt idx="2">
                  <c:v>#N/A</c:v>
                </c:pt>
                <c:pt idx="3">
                  <c:v>0.13</c:v>
                </c:pt>
                <c:pt idx="4">
                  <c:v>#N/A</c:v>
                </c:pt>
                <c:pt idx="5">
                  <c:v>0.17</c:v>
                </c:pt>
                <c:pt idx="6">
                  <c:v>#N/A</c:v>
                </c:pt>
                <c:pt idx="7">
                  <c:v>0.17</c:v>
                </c:pt>
                <c:pt idx="8">
                  <c:v>#N/A</c:v>
                </c:pt>
                <c:pt idx="9">
                  <c:v>0.48</c:v>
                </c:pt>
              </c:numCache>
            </c:numRef>
          </c:val>
          <c:extLst xmlns:c16r2="http://schemas.microsoft.com/office/drawing/2015/06/chart">
            <c:ext xmlns:c16="http://schemas.microsoft.com/office/drawing/2014/chart" uri="{C3380CC4-5D6E-409C-BE32-E72D297353CC}">
              <c16:uniqueId val="{00000006-DFEB-486A-A53B-3019728D6CEA}"/>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#N/A</c:v>
                </c:pt>
                <c:pt idx="5">
                  <c:v>2.14</c:v>
                </c:pt>
                <c:pt idx="6">
                  <c:v>#N/A</c:v>
                </c:pt>
                <c:pt idx="7">
                  <c:v>2.56</c:v>
                </c:pt>
                <c:pt idx="8">
                  <c:v>#N/A</c:v>
                </c:pt>
                <c:pt idx="9">
                  <c:v>3.24</c:v>
                </c:pt>
              </c:numCache>
            </c:numRef>
          </c:val>
          <c:extLst xmlns:c16r2="http://schemas.microsoft.com/office/drawing/2015/06/chart">
            <c:ext xmlns:c16="http://schemas.microsoft.com/office/drawing/2014/chart" uri="{C3380CC4-5D6E-409C-BE32-E72D297353CC}">
              <c16:uniqueId val="{00000007-DFEB-486A-A53B-3019728D6CE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5.44</c:v>
                </c:pt>
                <c:pt idx="2">
                  <c:v>#N/A</c:v>
                </c:pt>
                <c:pt idx="3">
                  <c:v>5.57</c:v>
                </c:pt>
                <c:pt idx="4">
                  <c:v>#N/A</c:v>
                </c:pt>
                <c:pt idx="5">
                  <c:v>6.02</c:v>
                </c:pt>
                <c:pt idx="6">
                  <c:v>#N/A</c:v>
                </c:pt>
                <c:pt idx="7">
                  <c:v>4.5599999999999996</c:v>
                </c:pt>
                <c:pt idx="8">
                  <c:v>#N/A</c:v>
                </c:pt>
                <c:pt idx="9">
                  <c:v>5.2</c:v>
                </c:pt>
              </c:numCache>
            </c:numRef>
          </c:val>
          <c:extLst xmlns:c16r2="http://schemas.microsoft.com/office/drawing/2015/06/chart">
            <c:ext xmlns:c16="http://schemas.microsoft.com/office/drawing/2014/chart" uri="{C3380CC4-5D6E-409C-BE32-E72D297353CC}">
              <c16:uniqueId val="{00000008-DFEB-486A-A53B-3019728D6CE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16.28</c:v>
                </c:pt>
                <c:pt idx="2">
                  <c:v>#N/A</c:v>
                </c:pt>
                <c:pt idx="3">
                  <c:v>15.86</c:v>
                </c:pt>
                <c:pt idx="4">
                  <c:v>#N/A</c:v>
                </c:pt>
                <c:pt idx="5">
                  <c:v>16.420000000000002</c:v>
                </c:pt>
                <c:pt idx="6">
                  <c:v>#N/A</c:v>
                </c:pt>
                <c:pt idx="7">
                  <c:v>16.579999999999998</c:v>
                </c:pt>
                <c:pt idx="8">
                  <c:v>#N/A</c:v>
                </c:pt>
                <c:pt idx="9">
                  <c:v>15.49</c:v>
                </c:pt>
              </c:numCache>
            </c:numRef>
          </c:val>
          <c:extLst xmlns:c16r2="http://schemas.microsoft.com/office/drawing/2015/06/chart">
            <c:ext xmlns:c16="http://schemas.microsoft.com/office/drawing/2014/chart" uri="{C3380CC4-5D6E-409C-BE32-E72D297353CC}">
              <c16:uniqueId val="{00000009-DFEB-486A-A53B-3019728D6CEA}"/>
            </c:ext>
          </c:extLst>
        </c:ser>
        <c:dLbls>
          <c:showLegendKey val="0"/>
          <c:showVal val="0"/>
          <c:showCatName val="0"/>
          <c:showSerName val="0"/>
          <c:showPercent val="0"/>
          <c:showBubbleSize val="0"/>
        </c:dLbls>
        <c:gapWidth val="150"/>
        <c:overlap val="100"/>
        <c:axId val="492944864"/>
        <c:axId val="494549472"/>
      </c:barChart>
      <c:catAx>
        <c:axId val="492944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4549472"/>
        <c:crosses val="autoZero"/>
        <c:auto val="1"/>
        <c:lblAlgn val="ctr"/>
        <c:lblOffset val="100"/>
        <c:tickLblSkip val="1"/>
        <c:tickMarkSkip val="1"/>
        <c:noMultiLvlLbl val="0"/>
      </c:catAx>
      <c:valAx>
        <c:axId val="494549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944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761</c:v>
                </c:pt>
                <c:pt idx="5">
                  <c:v>731</c:v>
                </c:pt>
                <c:pt idx="8">
                  <c:v>708</c:v>
                </c:pt>
                <c:pt idx="11">
                  <c:v>738</c:v>
                </c:pt>
                <c:pt idx="14">
                  <c:v>751</c:v>
                </c:pt>
              </c:numCache>
            </c:numRef>
          </c:val>
          <c:extLst xmlns:c16r2="http://schemas.microsoft.com/office/drawing/2015/06/chart">
            <c:ext xmlns:c16="http://schemas.microsoft.com/office/drawing/2014/chart" uri="{C3380CC4-5D6E-409C-BE32-E72D297353CC}">
              <c16:uniqueId val="{00000000-A540-490D-90A7-C207F5D4D10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540-490D-90A7-C207F5D4D10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98</c:v>
                </c:pt>
                <c:pt idx="3">
                  <c:v>96</c:v>
                </c:pt>
                <c:pt idx="6">
                  <c:v>9</c:v>
                </c:pt>
                <c:pt idx="9">
                  <c:v>11</c:v>
                </c:pt>
                <c:pt idx="12">
                  <c:v>32</c:v>
                </c:pt>
              </c:numCache>
            </c:numRef>
          </c:val>
          <c:extLst xmlns:c16r2="http://schemas.microsoft.com/office/drawing/2015/06/chart">
            <c:ext xmlns:c16="http://schemas.microsoft.com/office/drawing/2014/chart" uri="{C3380CC4-5D6E-409C-BE32-E72D297353CC}">
              <c16:uniqueId val="{00000002-A540-490D-90A7-C207F5D4D10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157</c:v>
                </c:pt>
                <c:pt idx="3">
                  <c:v>76</c:v>
                </c:pt>
                <c:pt idx="6">
                  <c:v>84</c:v>
                </c:pt>
                <c:pt idx="9">
                  <c:v>41</c:v>
                </c:pt>
                <c:pt idx="12">
                  <c:v>41</c:v>
                </c:pt>
              </c:numCache>
            </c:numRef>
          </c:val>
          <c:extLst xmlns:c16r2="http://schemas.microsoft.com/office/drawing/2015/06/chart">
            <c:ext xmlns:c16="http://schemas.microsoft.com/office/drawing/2014/chart" uri="{C3380CC4-5D6E-409C-BE32-E72D297353CC}">
              <c16:uniqueId val="{00000003-A540-490D-90A7-C207F5D4D10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215</c:v>
                </c:pt>
                <c:pt idx="3">
                  <c:v>235</c:v>
                </c:pt>
                <c:pt idx="6">
                  <c:v>239</c:v>
                </c:pt>
                <c:pt idx="9">
                  <c:v>244</c:v>
                </c:pt>
                <c:pt idx="12">
                  <c:v>230</c:v>
                </c:pt>
              </c:numCache>
            </c:numRef>
          </c:val>
          <c:extLst xmlns:c16r2="http://schemas.microsoft.com/office/drawing/2015/06/chart">
            <c:ext xmlns:c16="http://schemas.microsoft.com/office/drawing/2014/chart" uri="{C3380CC4-5D6E-409C-BE32-E72D297353CC}">
              <c16:uniqueId val="{00000004-A540-490D-90A7-C207F5D4D10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540-490D-90A7-C207F5D4D10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540-490D-90A7-C207F5D4D10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747</c:v>
                </c:pt>
                <c:pt idx="3">
                  <c:v>762</c:v>
                </c:pt>
                <c:pt idx="6">
                  <c:v>793</c:v>
                </c:pt>
                <c:pt idx="9">
                  <c:v>815</c:v>
                </c:pt>
                <c:pt idx="12">
                  <c:v>941</c:v>
                </c:pt>
              </c:numCache>
            </c:numRef>
          </c:val>
          <c:extLst xmlns:c16r2="http://schemas.microsoft.com/office/drawing/2015/06/chart">
            <c:ext xmlns:c16="http://schemas.microsoft.com/office/drawing/2014/chart" uri="{C3380CC4-5D6E-409C-BE32-E72D297353CC}">
              <c16:uniqueId val="{00000007-A540-490D-90A7-C207F5D4D100}"/>
            </c:ext>
          </c:extLst>
        </c:ser>
        <c:dLbls>
          <c:showLegendKey val="0"/>
          <c:showVal val="0"/>
          <c:showCatName val="0"/>
          <c:showSerName val="0"/>
          <c:showPercent val="0"/>
          <c:showBubbleSize val="0"/>
        </c:dLbls>
        <c:gapWidth val="100"/>
        <c:overlap val="100"/>
        <c:axId val="499857928"/>
        <c:axId val="499948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456</c:v>
                </c:pt>
                <c:pt idx="2">
                  <c:v>#N/A</c:v>
                </c:pt>
                <c:pt idx="3">
                  <c:v>#N/A</c:v>
                </c:pt>
                <c:pt idx="4">
                  <c:v>438</c:v>
                </c:pt>
                <c:pt idx="5">
                  <c:v>#N/A</c:v>
                </c:pt>
                <c:pt idx="6">
                  <c:v>#N/A</c:v>
                </c:pt>
                <c:pt idx="7">
                  <c:v>417</c:v>
                </c:pt>
                <c:pt idx="8">
                  <c:v>#N/A</c:v>
                </c:pt>
                <c:pt idx="9">
                  <c:v>#N/A</c:v>
                </c:pt>
                <c:pt idx="10">
                  <c:v>373</c:v>
                </c:pt>
                <c:pt idx="11">
                  <c:v>#N/A</c:v>
                </c:pt>
                <c:pt idx="12">
                  <c:v>#N/A</c:v>
                </c:pt>
                <c:pt idx="13">
                  <c:v>493</c:v>
                </c:pt>
                <c:pt idx="14">
                  <c:v>#N/A</c:v>
                </c:pt>
              </c:numCache>
            </c:numRef>
          </c:val>
          <c:smooth val="0"/>
          <c:extLst xmlns:c16r2="http://schemas.microsoft.com/office/drawing/2015/06/chart">
            <c:ext xmlns:c16="http://schemas.microsoft.com/office/drawing/2014/chart" uri="{C3380CC4-5D6E-409C-BE32-E72D297353CC}">
              <c16:uniqueId val="{00000008-A540-490D-90A7-C207F5D4D100}"/>
            </c:ext>
          </c:extLst>
        </c:ser>
        <c:dLbls>
          <c:showLegendKey val="0"/>
          <c:showVal val="0"/>
          <c:showCatName val="0"/>
          <c:showSerName val="0"/>
          <c:showPercent val="0"/>
          <c:showBubbleSize val="0"/>
        </c:dLbls>
        <c:marker val="1"/>
        <c:smooth val="0"/>
        <c:axId val="499857928"/>
        <c:axId val="499948968"/>
      </c:lineChart>
      <c:catAx>
        <c:axId val="499857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9948968"/>
        <c:crosses val="autoZero"/>
        <c:auto val="1"/>
        <c:lblAlgn val="ctr"/>
        <c:lblOffset val="100"/>
        <c:tickLblSkip val="1"/>
        <c:tickMarkSkip val="1"/>
        <c:noMultiLvlLbl val="0"/>
      </c:catAx>
      <c:valAx>
        <c:axId val="499948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857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9435</c:v>
                </c:pt>
                <c:pt idx="5">
                  <c:v>9632</c:v>
                </c:pt>
                <c:pt idx="8">
                  <c:v>9903</c:v>
                </c:pt>
                <c:pt idx="11">
                  <c:v>9699</c:v>
                </c:pt>
                <c:pt idx="14">
                  <c:v>9684</c:v>
                </c:pt>
              </c:numCache>
            </c:numRef>
          </c:val>
          <c:extLst xmlns:c16r2="http://schemas.microsoft.com/office/drawing/2015/06/chart">
            <c:ext xmlns:c16="http://schemas.microsoft.com/office/drawing/2014/chart" uri="{C3380CC4-5D6E-409C-BE32-E72D297353CC}">
              <c16:uniqueId val="{00000000-0B11-45E3-BB35-F997DC80D51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0B11-45E3-BB35-F997DC80D51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3181</c:v>
                </c:pt>
                <c:pt idx="5">
                  <c:v>3439</c:v>
                </c:pt>
                <c:pt idx="8">
                  <c:v>3192</c:v>
                </c:pt>
                <c:pt idx="11">
                  <c:v>3487</c:v>
                </c:pt>
                <c:pt idx="14">
                  <c:v>4878</c:v>
                </c:pt>
              </c:numCache>
            </c:numRef>
          </c:val>
          <c:extLst xmlns:c16r2="http://schemas.microsoft.com/office/drawing/2015/06/chart">
            <c:ext xmlns:c16="http://schemas.microsoft.com/office/drawing/2014/chart" uri="{C3380CC4-5D6E-409C-BE32-E72D297353CC}">
              <c16:uniqueId val="{00000002-0B11-45E3-BB35-F997DC80D51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B11-45E3-BB35-F997DC80D51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B11-45E3-BB35-F997DC80D51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424</c:v>
                </c:pt>
                <c:pt idx="3">
                  <c:v>353</c:v>
                </c:pt>
                <c:pt idx="6">
                  <c:v>512</c:v>
                </c:pt>
                <c:pt idx="9">
                  <c:v>585</c:v>
                </c:pt>
                <c:pt idx="12">
                  <c:v>425</c:v>
                </c:pt>
              </c:numCache>
            </c:numRef>
          </c:val>
          <c:extLst xmlns:c16r2="http://schemas.microsoft.com/office/drawing/2015/06/chart">
            <c:ext xmlns:c16="http://schemas.microsoft.com/office/drawing/2014/chart" uri="{C3380CC4-5D6E-409C-BE32-E72D297353CC}">
              <c16:uniqueId val="{00000005-0B11-45E3-BB35-F997DC80D51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33</c:v>
                </c:pt>
                <c:pt idx="3">
                  <c:v>67</c:v>
                </c:pt>
                <c:pt idx="6">
                  <c:v>0</c:v>
                </c:pt>
                <c:pt idx="9">
                  <c:v>0</c:v>
                </c:pt>
                <c:pt idx="12">
                  <c:v>0</c:v>
                </c:pt>
              </c:numCache>
            </c:numRef>
          </c:val>
          <c:extLst xmlns:c16r2="http://schemas.microsoft.com/office/drawing/2015/06/chart">
            <c:ext xmlns:c16="http://schemas.microsoft.com/office/drawing/2014/chart" uri="{C3380CC4-5D6E-409C-BE32-E72D297353CC}">
              <c16:uniqueId val="{00000006-0B11-45E3-BB35-F997DC80D51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484</c:v>
                </c:pt>
                <c:pt idx="3">
                  <c:v>425</c:v>
                </c:pt>
                <c:pt idx="6">
                  <c:v>398</c:v>
                </c:pt>
                <c:pt idx="9">
                  <c:v>376</c:v>
                </c:pt>
                <c:pt idx="12">
                  <c:v>312</c:v>
                </c:pt>
              </c:numCache>
            </c:numRef>
          </c:val>
          <c:extLst xmlns:c16r2="http://schemas.microsoft.com/office/drawing/2015/06/chart">
            <c:ext xmlns:c16="http://schemas.microsoft.com/office/drawing/2014/chart" uri="{C3380CC4-5D6E-409C-BE32-E72D297353CC}">
              <c16:uniqueId val="{00000007-0B11-45E3-BB35-F997DC80D51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3147</c:v>
                </c:pt>
                <c:pt idx="3">
                  <c:v>3463</c:v>
                </c:pt>
                <c:pt idx="6">
                  <c:v>3165</c:v>
                </c:pt>
                <c:pt idx="9">
                  <c:v>3316</c:v>
                </c:pt>
                <c:pt idx="12">
                  <c:v>3357</c:v>
                </c:pt>
              </c:numCache>
            </c:numRef>
          </c:val>
          <c:extLst xmlns:c16r2="http://schemas.microsoft.com/office/drawing/2015/06/chart">
            <c:ext xmlns:c16="http://schemas.microsoft.com/office/drawing/2014/chart" uri="{C3380CC4-5D6E-409C-BE32-E72D297353CC}">
              <c16:uniqueId val="{00000008-0B11-45E3-BB35-F997DC80D51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c:v>
                </c:pt>
                <c:pt idx="3">
                  <c:v>3</c:v>
                </c:pt>
                <c:pt idx="6">
                  <c:v>2</c:v>
                </c:pt>
                <c:pt idx="9">
                  <c:v>1</c:v>
                </c:pt>
                <c:pt idx="12">
                  <c:v>0</c:v>
                </c:pt>
              </c:numCache>
            </c:numRef>
          </c:val>
          <c:extLst xmlns:c16r2="http://schemas.microsoft.com/office/drawing/2015/06/chart">
            <c:ext xmlns:c16="http://schemas.microsoft.com/office/drawing/2014/chart" uri="{C3380CC4-5D6E-409C-BE32-E72D297353CC}">
              <c16:uniqueId val="{00000009-0B11-45E3-BB35-F997DC80D51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11571</c:v>
                </c:pt>
                <c:pt idx="3">
                  <c:v>12740</c:v>
                </c:pt>
                <c:pt idx="6">
                  <c:v>13997</c:v>
                </c:pt>
                <c:pt idx="9">
                  <c:v>13879</c:v>
                </c:pt>
                <c:pt idx="12">
                  <c:v>14060</c:v>
                </c:pt>
              </c:numCache>
            </c:numRef>
          </c:val>
          <c:extLst xmlns:c16r2="http://schemas.microsoft.com/office/drawing/2015/06/chart">
            <c:ext xmlns:c16="http://schemas.microsoft.com/office/drawing/2014/chart" uri="{C3380CC4-5D6E-409C-BE32-E72D297353CC}">
              <c16:uniqueId val="{0000000A-0B11-45E3-BB35-F997DC80D516}"/>
            </c:ext>
          </c:extLst>
        </c:ser>
        <c:dLbls>
          <c:showLegendKey val="0"/>
          <c:showVal val="0"/>
          <c:showCatName val="0"/>
          <c:showSerName val="0"/>
          <c:showPercent val="0"/>
          <c:showBubbleSize val="0"/>
        </c:dLbls>
        <c:gapWidth val="100"/>
        <c:overlap val="100"/>
        <c:axId val="497634336"/>
        <c:axId val="4996902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3049</c:v>
                </c:pt>
                <c:pt idx="2">
                  <c:v>#N/A</c:v>
                </c:pt>
                <c:pt idx="3">
                  <c:v>#N/A</c:v>
                </c:pt>
                <c:pt idx="4">
                  <c:v>3980</c:v>
                </c:pt>
                <c:pt idx="5">
                  <c:v>#N/A</c:v>
                </c:pt>
                <c:pt idx="6">
                  <c:v>#N/A</c:v>
                </c:pt>
                <c:pt idx="7">
                  <c:v>4980</c:v>
                </c:pt>
                <c:pt idx="8">
                  <c:v>#N/A</c:v>
                </c:pt>
                <c:pt idx="9">
                  <c:v>#N/A</c:v>
                </c:pt>
                <c:pt idx="10">
                  <c:v>4968</c:v>
                </c:pt>
                <c:pt idx="11">
                  <c:v>#N/A</c:v>
                </c:pt>
                <c:pt idx="12">
                  <c:v>#N/A</c:v>
                </c:pt>
                <c:pt idx="13">
                  <c:v>3592</c:v>
                </c:pt>
                <c:pt idx="14">
                  <c:v>#N/A</c:v>
                </c:pt>
              </c:numCache>
            </c:numRef>
          </c:val>
          <c:smooth val="0"/>
          <c:extLst xmlns:c16r2="http://schemas.microsoft.com/office/drawing/2015/06/chart">
            <c:ext xmlns:c16="http://schemas.microsoft.com/office/drawing/2014/chart" uri="{C3380CC4-5D6E-409C-BE32-E72D297353CC}">
              <c16:uniqueId val="{0000000B-0B11-45E3-BB35-F997DC80D516}"/>
            </c:ext>
          </c:extLst>
        </c:ser>
        <c:dLbls>
          <c:showLegendKey val="0"/>
          <c:showVal val="0"/>
          <c:showCatName val="0"/>
          <c:showSerName val="0"/>
          <c:showPercent val="0"/>
          <c:showBubbleSize val="0"/>
        </c:dLbls>
        <c:marker val="1"/>
        <c:smooth val="0"/>
        <c:axId val="497634336"/>
        <c:axId val="499690264"/>
      </c:lineChart>
      <c:catAx>
        <c:axId val="497634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9690264"/>
        <c:crosses val="autoZero"/>
        <c:auto val="1"/>
        <c:lblAlgn val="ctr"/>
        <c:lblOffset val="100"/>
        <c:tickLblSkip val="1"/>
        <c:tickMarkSkip val="1"/>
        <c:noMultiLvlLbl val="0"/>
      </c:catAx>
      <c:valAx>
        <c:axId val="499690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7634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2407</c:v>
                </c:pt>
                <c:pt idx="1">
                  <c:v>2407</c:v>
                </c:pt>
                <c:pt idx="2">
                  <c:v>2408</c:v>
                </c:pt>
              </c:numCache>
            </c:numRef>
          </c:val>
          <c:extLst xmlns:c16r2="http://schemas.microsoft.com/office/drawing/2015/06/chart">
            <c:ext xmlns:c16="http://schemas.microsoft.com/office/drawing/2014/chart" uri="{C3380CC4-5D6E-409C-BE32-E72D297353CC}">
              <c16:uniqueId val="{00000000-426D-451F-9CAB-D7EACE8E206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349</c:v>
                </c:pt>
                <c:pt idx="1">
                  <c:v>349</c:v>
                </c:pt>
                <c:pt idx="2">
                  <c:v>650</c:v>
                </c:pt>
              </c:numCache>
            </c:numRef>
          </c:val>
          <c:extLst xmlns:c16r2="http://schemas.microsoft.com/office/drawing/2015/06/chart">
            <c:ext xmlns:c16="http://schemas.microsoft.com/office/drawing/2014/chart" uri="{C3380CC4-5D6E-409C-BE32-E72D297353CC}">
              <c16:uniqueId val="{00000001-426D-451F-9CAB-D7EACE8E206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432</c:v>
                </c:pt>
                <c:pt idx="1">
                  <c:v>729</c:v>
                </c:pt>
                <c:pt idx="2">
                  <c:v>1821</c:v>
                </c:pt>
              </c:numCache>
            </c:numRef>
          </c:val>
          <c:extLst xmlns:c16r2="http://schemas.microsoft.com/office/drawing/2015/06/chart">
            <c:ext xmlns:c16="http://schemas.microsoft.com/office/drawing/2014/chart" uri="{C3380CC4-5D6E-409C-BE32-E72D297353CC}">
              <c16:uniqueId val="{00000002-426D-451F-9CAB-D7EACE8E2063}"/>
            </c:ext>
          </c:extLst>
        </c:ser>
        <c:dLbls>
          <c:showLegendKey val="0"/>
          <c:showVal val="0"/>
          <c:showCatName val="0"/>
          <c:showSerName val="0"/>
          <c:showPercent val="0"/>
          <c:showBubbleSize val="0"/>
        </c:dLbls>
        <c:gapWidth val="120"/>
        <c:overlap val="100"/>
        <c:axId val="499887320"/>
        <c:axId val="499887704"/>
      </c:barChart>
      <c:catAx>
        <c:axId val="499887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9887704"/>
        <c:crosses val="autoZero"/>
        <c:auto val="1"/>
        <c:lblAlgn val="ctr"/>
        <c:lblOffset val="100"/>
        <c:tickLblSkip val="1"/>
        <c:tickMarkSkip val="1"/>
        <c:noMultiLvlLbl val="0"/>
      </c:catAx>
      <c:valAx>
        <c:axId val="4998877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9887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A14-4238-90C4-8AC8DA177770}"/>
                </c:ext>
                <c:ext xmlns:c15="http://schemas.microsoft.com/office/drawing/2012/chart" uri="{CE6537A1-D6FC-4f65-9D91-7224C49458BB}">
                  <c15:dlblFieldTable>
                    <c15:dlblFTEntry>
                      <c15:txfldGUID>{9C945A94-3225-4DA5-8828-EDD97BC3B7C5}</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A14-4238-90C4-8AC8DA177770}"/>
                </c:ext>
                <c:ext xmlns:c15="http://schemas.microsoft.com/office/drawing/2012/chart" uri="{CE6537A1-D6FC-4f65-9D91-7224C49458BB}">
                  <c15:dlblFieldTable>
                    <c15:dlblFTEntry>
                      <c15:txfldGUID>{8D046704-5023-4757-BC4F-A8EA9D1EEC10}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A14-4238-90C4-8AC8DA177770}"/>
                </c:ext>
                <c:ext xmlns:c15="http://schemas.microsoft.com/office/drawing/2012/chart" uri="{CE6537A1-D6FC-4f65-9D91-7224C49458BB}">
                  <c15:dlblFieldTable>
                    <c15:dlblFTEntry>
                      <c15:txfldGUID>{CEEFB4C0-BB54-47BF-AD49-145C1C165C03}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A14-4238-90C4-8AC8DA177770}"/>
                </c:ext>
                <c:ext xmlns:c15="http://schemas.microsoft.com/office/drawing/2012/chart" uri="{CE6537A1-D6FC-4f65-9D91-7224C49458BB}">
                  <c15:dlblFieldTable>
                    <c15:dlblFTEntry>
                      <c15:txfldGUID>{3A753A6A-C168-4938-A3E2-4461CFDCE4A8}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A14-4238-90C4-8AC8DA177770}"/>
                </c:ext>
                <c:ext xmlns:c15="http://schemas.microsoft.com/office/drawing/2012/chart" uri="{CE6537A1-D6FC-4f65-9D91-7224C49458BB}">
                  <c15:dlblFieldTable>
                    <c15:dlblFTEntry>
                      <c15:txfldGUID>{EF393ECE-937F-4B16-B468-73C09523BA30}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A14-4238-90C4-8AC8DA177770}"/>
                </c:ext>
                <c:ext xmlns:c15="http://schemas.microsoft.com/office/drawing/2012/chart" uri="{CE6537A1-D6FC-4f65-9D91-7224C49458BB}">
                  <c15:dlblFieldTable>
                    <c15:dlblFTEntry>
                      <c15:txfldGUID>{8FF4DDE9-267D-48B6-9FA5-358369F2444A}</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A14-4238-90C4-8AC8DA177770}"/>
                </c:ext>
                <c:ext xmlns:c15="http://schemas.microsoft.com/office/drawing/2012/chart" uri="{CE6537A1-D6FC-4f65-9D91-7224C49458BB}">
                  <c15:dlblFieldTable>
                    <c15:dlblFTEntry>
                      <c15:txfldGUID>{962D1F5C-143E-4106-8142-F71503B7FB1C}</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A14-4238-90C4-8AC8DA177770}"/>
                </c:ext>
                <c:ext xmlns:c15="http://schemas.microsoft.com/office/drawing/2012/chart" uri="{CE6537A1-D6FC-4f65-9D91-7224C49458BB}">
                  <c15:dlblFieldTable>
                    <c15:dlblFTEntry>
                      <c15:txfldGUID>{1B16B074-7822-477D-89CC-6243E15D6240}</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A14-4238-90C4-8AC8DA177770}"/>
                </c:ext>
                <c:ext xmlns:c15="http://schemas.microsoft.com/office/drawing/2012/chart" uri="{CE6537A1-D6FC-4f65-9D91-7224C49458BB}">
                  <c15:dlblFieldTable>
                    <c15:dlblFTEntry>
                      <c15:txfldGUID>{07708C06-E683-4A6D-AF0A-EA48D8E51CBB}</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45.5</c:v>
                </c:pt>
                <c:pt idx="8">
                  <c:v>46.8</c:v>
                </c:pt>
                <c:pt idx="16">
                  <c:v>45</c:v>
                </c:pt>
                <c:pt idx="24">
                  <c:v>46.4</c:v>
                </c:pt>
                <c:pt idx="32">
                  <c:v>47.4</c:v>
                </c:pt>
              </c:numCache>
            </c:numRef>
          </c:xVal>
          <c:yVal>
            <c:numRef>
              <c:f>公会計指標分析・財政指標組合せ分析表!$BP$51:$DC$51</c:f>
              <c:numCache>
                <c:formatCode>#,##0.0;"▲ "#,##0.0</c:formatCode>
                <c:ptCount val="40"/>
                <c:pt idx="0">
                  <c:v>56.5</c:v>
                </c:pt>
                <c:pt idx="8">
                  <c:v>72.5</c:v>
                </c:pt>
                <c:pt idx="16">
                  <c:v>88.4</c:v>
                </c:pt>
                <c:pt idx="24">
                  <c:v>88.2</c:v>
                </c:pt>
                <c:pt idx="32">
                  <c:v>59.8</c:v>
                </c:pt>
              </c:numCache>
            </c:numRef>
          </c:yVal>
          <c:smooth val="0"/>
          <c:extLst xmlns:c16r2="http://schemas.microsoft.com/office/drawing/2015/06/chart">
            <c:ext xmlns:c16="http://schemas.microsoft.com/office/drawing/2014/chart" uri="{C3380CC4-5D6E-409C-BE32-E72D297353CC}">
              <c16:uniqueId val="{00000009-7A14-4238-90C4-8AC8DA17777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A14-4238-90C4-8AC8DA177770}"/>
                </c:ext>
                <c:ext xmlns:c15="http://schemas.microsoft.com/office/drawing/2012/chart" uri="{CE6537A1-D6FC-4f65-9D91-7224C49458BB}">
                  <c15:dlblFieldTable>
                    <c15:dlblFTEntry>
                      <c15:txfldGUID>{B4F307AC-88FB-4882-8AE2-254E8E2B0012}</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A14-4238-90C4-8AC8DA177770}"/>
                </c:ext>
                <c:ext xmlns:c15="http://schemas.microsoft.com/office/drawing/2012/chart" uri="{CE6537A1-D6FC-4f65-9D91-7224C49458BB}">
                  <c15:dlblFieldTable>
                    <c15:dlblFTEntry>
                      <c15:txfldGUID>{D0640B4F-D8FC-4D56-8599-2AC57E4BCB4A}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A14-4238-90C4-8AC8DA177770}"/>
                </c:ext>
                <c:ext xmlns:c15="http://schemas.microsoft.com/office/drawing/2012/chart" uri="{CE6537A1-D6FC-4f65-9D91-7224C49458BB}">
                  <c15:dlblFieldTable>
                    <c15:dlblFTEntry>
                      <c15:txfldGUID>{7E6772EC-6505-4F7D-872B-A737F81312D9}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A14-4238-90C4-8AC8DA177770}"/>
                </c:ext>
                <c:ext xmlns:c15="http://schemas.microsoft.com/office/drawing/2012/chart" uri="{CE6537A1-D6FC-4f65-9D91-7224C49458BB}">
                  <c15:dlblFieldTable>
                    <c15:dlblFTEntry>
                      <c15:txfldGUID>{9477D4EA-1FA9-4C06-9168-D65725336402}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A14-4238-90C4-8AC8DA177770}"/>
                </c:ext>
                <c:ext xmlns:c15="http://schemas.microsoft.com/office/drawing/2012/chart" uri="{CE6537A1-D6FC-4f65-9D91-7224C49458BB}">
                  <c15:dlblFieldTable>
                    <c15:dlblFTEntry>
                      <c15:txfldGUID>{CF33D7DB-C25B-4BC7-B517-C02190E9AA44}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A14-4238-90C4-8AC8DA177770}"/>
                </c:ext>
                <c:ext xmlns:c15="http://schemas.microsoft.com/office/drawing/2012/chart" uri="{CE6537A1-D6FC-4f65-9D91-7224C49458BB}">
                  <c15:dlblFieldTable>
                    <c15:dlblFTEntry>
                      <c15:txfldGUID>{F2B16A7B-4DD1-4AEC-8356-1FFA36D98194}</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A14-4238-90C4-8AC8DA177770}"/>
                </c:ext>
                <c:ext xmlns:c15="http://schemas.microsoft.com/office/drawing/2012/chart" uri="{CE6537A1-D6FC-4f65-9D91-7224C49458BB}">
                  <c15:dlblFieldTable>
                    <c15:dlblFTEntry>
                      <c15:txfldGUID>{083389AF-71B2-4B11-9C59-37F9635F74D1}</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A14-4238-90C4-8AC8DA177770}"/>
                </c:ext>
                <c:ext xmlns:c15="http://schemas.microsoft.com/office/drawing/2012/chart" uri="{CE6537A1-D6FC-4f65-9D91-7224C49458BB}">
                  <c15:dlblFieldTable>
                    <c15:dlblFTEntry>
                      <c15:txfldGUID>{0156D1C0-143B-468C-957E-36D30AF12F98}</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A14-4238-90C4-8AC8DA177770}"/>
                </c:ext>
                <c:ext xmlns:c15="http://schemas.microsoft.com/office/drawing/2012/chart" uri="{CE6537A1-D6FC-4f65-9D91-7224C49458BB}">
                  <c15:dlblFieldTable>
                    <c15:dlblFTEntry>
                      <c15:txfldGUID>{3479019D-0A01-447C-89C3-9B3B77643258}</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xmlns:c16r2="http://schemas.microsoft.com/office/drawing/2015/06/chart">
            <c:ext xmlns:c16="http://schemas.microsoft.com/office/drawing/2014/chart" uri="{C3380CC4-5D6E-409C-BE32-E72D297353CC}">
              <c16:uniqueId val="{00000013-7A14-4238-90C4-8AC8DA177770}"/>
            </c:ext>
          </c:extLst>
        </c:ser>
        <c:dLbls>
          <c:showLegendKey val="0"/>
          <c:showVal val="1"/>
          <c:showCatName val="0"/>
          <c:showSerName val="0"/>
          <c:showPercent val="0"/>
          <c:showBubbleSize val="0"/>
        </c:dLbls>
        <c:axId val="499875616"/>
        <c:axId val="499824016"/>
      </c:scatterChart>
      <c:valAx>
        <c:axId val="499875616"/>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9824016"/>
        <c:crosses val="autoZero"/>
        <c:crossBetween val="midCat"/>
      </c:valAx>
      <c:valAx>
        <c:axId val="499824016"/>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9875616"/>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F6B-40DD-97AB-90EA84CC4189}"/>
                </c:ext>
                <c:ext xmlns:c15="http://schemas.microsoft.com/office/drawing/2012/chart" uri="{CE6537A1-D6FC-4f65-9D91-7224C49458BB}">
                  <c15:dlblFieldTable>
                    <c15:dlblFTEntry>
                      <c15:txfldGUID>{9D34B3D0-0B59-4183-8B78-93975B8AFD7C}</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F6B-40DD-97AB-90EA84CC4189}"/>
                </c:ext>
                <c:ext xmlns:c15="http://schemas.microsoft.com/office/drawing/2012/chart" uri="{CE6537A1-D6FC-4f65-9D91-7224C49458BB}">
                  <c15:dlblFieldTable>
                    <c15:dlblFTEntry>
                      <c15:txfldGUID>{897757D3-A10F-4E77-92F1-2B9DECCD4160}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F6B-40DD-97AB-90EA84CC4189}"/>
                </c:ext>
                <c:ext xmlns:c15="http://schemas.microsoft.com/office/drawing/2012/chart" uri="{CE6537A1-D6FC-4f65-9D91-7224C49458BB}">
                  <c15:dlblFieldTable>
                    <c15:dlblFTEntry>
                      <c15:txfldGUID>{B4503177-6BDC-49BA-BFC0-C79453A3C31C}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F6B-40DD-97AB-90EA84CC4189}"/>
                </c:ext>
                <c:ext xmlns:c15="http://schemas.microsoft.com/office/drawing/2012/chart" uri="{CE6537A1-D6FC-4f65-9D91-7224C49458BB}">
                  <c15:dlblFieldTable>
                    <c15:dlblFTEntry>
                      <c15:txfldGUID>{B0DD4BC1-42A8-4342-8A6D-3EA14DBF067D}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F6B-40DD-97AB-90EA84CC4189}"/>
                </c:ext>
                <c:ext xmlns:c15="http://schemas.microsoft.com/office/drawing/2012/chart" uri="{CE6537A1-D6FC-4f65-9D91-7224C49458BB}">
                  <c15:dlblFieldTable>
                    <c15:dlblFTEntry>
                      <c15:txfldGUID>{92B92F37-828C-46A9-B34D-BF4D7D5943EA}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F6B-40DD-97AB-90EA84CC4189}"/>
                </c:ext>
                <c:ext xmlns:c15="http://schemas.microsoft.com/office/drawing/2012/chart" uri="{CE6537A1-D6FC-4f65-9D91-7224C49458BB}">
                  <c15:dlblFieldTable>
                    <c15:dlblFTEntry>
                      <c15:txfldGUID>{4DD3A192-8CFC-441A-A4D7-F21245EF0D3E}</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F6B-40DD-97AB-90EA84CC4189}"/>
                </c:ext>
                <c:ext xmlns:c15="http://schemas.microsoft.com/office/drawing/2012/chart" uri="{CE6537A1-D6FC-4f65-9D91-7224C49458BB}">
                  <c15:dlblFieldTable>
                    <c15:dlblFTEntry>
                      <c15:txfldGUID>{F101B2C8-A03F-4195-9483-406E9A0F0F4C}</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F6B-40DD-97AB-90EA84CC4189}"/>
                </c:ext>
                <c:ext xmlns:c15="http://schemas.microsoft.com/office/drawing/2012/chart" uri="{CE6537A1-D6FC-4f65-9D91-7224C49458BB}">
                  <c15:dlblFieldTable>
                    <c15:dlblFTEntry>
                      <c15:txfldGUID>{635FC8CC-C833-40F8-8FC5-3232B177D205}</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F6B-40DD-97AB-90EA84CC4189}"/>
                </c:ext>
                <c:ext xmlns:c15="http://schemas.microsoft.com/office/drawing/2012/chart" uri="{CE6537A1-D6FC-4f65-9D91-7224C49458BB}">
                  <c15:dlblFieldTable>
                    <c15:dlblFTEntry>
                      <c15:txfldGUID>{1BE7B445-E6C2-448B-AFDF-3FB09024FB90}</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8.1</c:v>
                </c:pt>
                <c:pt idx="16">
                  <c:v>7.9</c:v>
                </c:pt>
                <c:pt idx="24">
                  <c:v>7.3</c:v>
                </c:pt>
                <c:pt idx="32">
                  <c:v>7.4</c:v>
                </c:pt>
              </c:numCache>
            </c:numRef>
          </c:xVal>
          <c:yVal>
            <c:numRef>
              <c:f>公会計指標分析・財政指標組合せ分析表!$BP$73:$DC$73</c:f>
              <c:numCache>
                <c:formatCode>#,##0.0;"▲ "#,##0.0</c:formatCode>
                <c:ptCount val="40"/>
                <c:pt idx="0">
                  <c:v>56.5</c:v>
                </c:pt>
                <c:pt idx="8">
                  <c:v>72.5</c:v>
                </c:pt>
                <c:pt idx="16">
                  <c:v>88.4</c:v>
                </c:pt>
                <c:pt idx="24">
                  <c:v>88.2</c:v>
                </c:pt>
                <c:pt idx="32">
                  <c:v>59.8</c:v>
                </c:pt>
              </c:numCache>
            </c:numRef>
          </c:yVal>
          <c:smooth val="0"/>
          <c:extLst xmlns:c16r2="http://schemas.microsoft.com/office/drawing/2015/06/chart">
            <c:ext xmlns:c16="http://schemas.microsoft.com/office/drawing/2014/chart" uri="{C3380CC4-5D6E-409C-BE32-E72D297353CC}">
              <c16:uniqueId val="{00000009-4F6B-40DD-97AB-90EA84CC418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3.5041273176990038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F6B-40DD-97AB-90EA84CC4189}"/>
                </c:ext>
                <c:ext xmlns:c15="http://schemas.microsoft.com/office/drawing/2012/chart" uri="{CE6537A1-D6FC-4f65-9D91-7224C49458BB}">
                  <c15:dlblFieldTable>
                    <c15:dlblFTEntry>
                      <c15:txfldGUID>{C24446CE-A4B5-4C0A-8069-535AB5CA0644}</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F6B-40DD-97AB-90EA84CC4189}"/>
                </c:ext>
                <c:ext xmlns:c15="http://schemas.microsoft.com/office/drawing/2012/chart" uri="{CE6537A1-D6FC-4f65-9D91-7224C49458BB}">
                  <c15:dlblFieldTable>
                    <c15:dlblFTEntry>
                      <c15:txfldGUID>{37DFECAD-5149-4D8D-9C50-BECCCF649BC4}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F6B-40DD-97AB-90EA84CC4189}"/>
                </c:ext>
                <c:ext xmlns:c15="http://schemas.microsoft.com/office/drawing/2012/chart" uri="{CE6537A1-D6FC-4f65-9D91-7224C49458BB}">
                  <c15:dlblFieldTable>
                    <c15:dlblFTEntry>
                      <c15:txfldGUID>{C98D60E0-EC42-418C-99DE-78FB164817BD}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F6B-40DD-97AB-90EA84CC4189}"/>
                </c:ext>
                <c:ext xmlns:c15="http://schemas.microsoft.com/office/drawing/2012/chart" uri="{CE6537A1-D6FC-4f65-9D91-7224C49458BB}">
                  <c15:dlblFieldTable>
                    <c15:dlblFTEntry>
                      <c15:txfldGUID>{4369CFD1-FE83-4BFC-8DCE-C4EDC14CEDFF}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F6B-40DD-97AB-90EA84CC4189}"/>
                </c:ext>
                <c:ext xmlns:c15="http://schemas.microsoft.com/office/drawing/2012/chart" uri="{CE6537A1-D6FC-4f65-9D91-7224C49458BB}">
                  <c15:dlblFieldTable>
                    <c15:dlblFTEntry>
                      <c15:txfldGUID>{05F368FC-AC34-469B-85B9-468AD1E67F2D}</c15:txfldGUID>
                      <c15:f>#REF!</c15:f>
                      <c15:dlblFieldTableCache>
                        <c:ptCount val="1"/>
                        <c:pt idx="0">
                          <c:v>#REF!</c:v>
                        </c:pt>
                      </c15:dlblFieldTableCache>
                    </c15:dlblFTEntry>
                  </c15:dlblFieldTable>
                  <c15:showDataLabelsRange val="0"/>
                </c:ext>
              </c:extLst>
            </c:dLbl>
            <c:dLbl>
              <c:idx val="8"/>
              <c:layout>
                <c:manualLayout>
                  <c:x val="-1.8235628084249993E-2"/>
                  <c:y val="-6.391211905963872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F6B-40DD-97AB-90EA84CC4189}"/>
                </c:ext>
                <c:ext xmlns:c15="http://schemas.microsoft.com/office/drawing/2012/chart" uri="{CE6537A1-D6FC-4f65-9D91-7224C49458BB}">
                  <c15:dlblFieldTable>
                    <c15:dlblFTEntry>
                      <c15:txfldGUID>{AC3BE365-1796-4455-9FD0-E12CE98D5040}</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3.1697991619110633E-2"/>
                  <c:y val="-8.829586405161424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F6B-40DD-97AB-90EA84CC4189}"/>
                </c:ext>
                <c:ext xmlns:c15="http://schemas.microsoft.com/office/drawing/2012/chart" uri="{CE6537A1-D6FC-4f65-9D91-7224C49458BB}">
                  <c15:dlblFieldTable>
                    <c15:dlblFTEntry>
                      <c15:txfldGUID>{F33038CA-06EE-40F9-8D75-33306F700BC4}</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F6B-40DD-97AB-90EA84CC4189}"/>
                </c:ext>
                <c:ext xmlns:c15="http://schemas.microsoft.com/office/drawing/2012/chart" uri="{CE6537A1-D6FC-4f65-9D91-7224C49458BB}">
                  <c15:dlblFieldTable>
                    <c15:dlblFTEntry>
                      <c15:txfldGUID>{D9CE79A1-AB50-47FE-A8B4-CCCD2FD223B4}</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F6B-40DD-97AB-90EA84CC4189}"/>
                </c:ext>
                <c:ext xmlns:c15="http://schemas.microsoft.com/office/drawing/2012/chart" uri="{CE6537A1-D6FC-4f65-9D91-7224C49458BB}">
                  <c15:dlblFieldTable>
                    <c15:dlblFTEntry>
                      <c15:txfldGUID>{5AE8CE0A-0953-4150-8657-EE87120BD533}</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xmlns:c16r2="http://schemas.microsoft.com/office/drawing/2015/06/chart">
            <c:ext xmlns:c16="http://schemas.microsoft.com/office/drawing/2014/chart" uri="{C3380CC4-5D6E-409C-BE32-E72D297353CC}">
              <c16:uniqueId val="{00000013-4F6B-40DD-97AB-90EA84CC4189}"/>
            </c:ext>
          </c:extLst>
        </c:ser>
        <c:dLbls>
          <c:showLegendKey val="0"/>
          <c:showVal val="1"/>
          <c:showCatName val="0"/>
          <c:showSerName val="0"/>
          <c:showPercent val="0"/>
          <c:showBubbleSize val="0"/>
        </c:dLbls>
        <c:axId val="501357704"/>
        <c:axId val="501358088"/>
      </c:scatterChart>
      <c:valAx>
        <c:axId val="501357704"/>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1358088"/>
        <c:crosses val="autoZero"/>
        <c:crossBetween val="midCat"/>
      </c:valAx>
      <c:valAx>
        <c:axId val="501358088"/>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1357704"/>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福岡県新宮町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元利償還金</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新設小学校整備事業</a:t>
          </a:r>
          <a:r>
            <a:rPr kumimoji="1" lang="ja-JP" altLang="en-US" sz="1100">
              <a:solidFill>
                <a:schemeClr val="dk1"/>
              </a:solidFill>
              <a:effectLst/>
              <a:latin typeface="+mn-lt"/>
              <a:ea typeface="+mn-ea"/>
              <a:cs typeface="+mn-cs"/>
            </a:rPr>
            <a:t>や防災行政無線デジタル化整備事業などの</a:t>
          </a:r>
          <a:r>
            <a:rPr kumimoji="1" lang="ja-JP" altLang="ja-JP" sz="1100">
              <a:solidFill>
                <a:schemeClr val="dk1"/>
              </a:solidFill>
              <a:effectLst/>
              <a:latin typeface="+mn-lt"/>
              <a:ea typeface="+mn-ea"/>
              <a:cs typeface="+mn-cs"/>
            </a:rPr>
            <a:t>地方債の元金償還開始により</a:t>
          </a:r>
          <a:r>
            <a:rPr kumimoji="1" lang="ja-JP" altLang="ja-JP" sz="1100" b="0" i="0" baseline="0">
              <a:solidFill>
                <a:schemeClr val="dk1"/>
              </a:solidFill>
              <a:effectLst/>
              <a:latin typeface="+mn-lt"/>
              <a:ea typeface="+mn-ea"/>
              <a:cs typeface="+mn-cs"/>
            </a:rPr>
            <a:t>増加となった</a:t>
          </a:r>
          <a:r>
            <a:rPr kumimoji="1" lang="ja-JP" altLang="en-US" sz="1100" b="0" i="0" baseline="0">
              <a:solidFill>
                <a:schemeClr val="dk1"/>
              </a:solidFill>
              <a:effectLst/>
              <a:latin typeface="+mn-lt"/>
              <a:ea typeface="+mn-ea"/>
              <a:cs typeface="+mn-cs"/>
            </a:rPr>
            <a:t>。今後も</a:t>
          </a:r>
          <a:r>
            <a:rPr kumimoji="1" lang="ja-JP" altLang="ja-JP" sz="1100" b="0" i="0" baseline="0">
              <a:solidFill>
                <a:schemeClr val="dk1"/>
              </a:solidFill>
              <a:effectLst/>
              <a:latin typeface="+mn-lt"/>
              <a:ea typeface="+mn-ea"/>
              <a:cs typeface="+mn-cs"/>
            </a:rPr>
            <a:t>新設中学校整備事業の元金償還開始</a:t>
          </a:r>
          <a:r>
            <a:rPr kumimoji="1" lang="ja-JP" altLang="en-US" sz="1100" b="0" i="0" baseline="0">
              <a:solidFill>
                <a:schemeClr val="dk1"/>
              </a:solidFill>
              <a:effectLst/>
              <a:latin typeface="+mn-lt"/>
              <a:ea typeface="+mn-ea"/>
              <a:cs typeface="+mn-cs"/>
            </a:rPr>
            <a:t>が見込まれている。また、</a:t>
          </a:r>
          <a:r>
            <a:rPr kumimoji="1" lang="ja-JP" altLang="ja-JP" sz="1100" b="0" i="0" baseline="0">
              <a:solidFill>
                <a:schemeClr val="dk1"/>
              </a:solidFill>
              <a:effectLst/>
              <a:latin typeface="+mn-lt"/>
              <a:ea typeface="+mn-ea"/>
              <a:cs typeface="+mn-cs"/>
            </a:rPr>
            <a:t>現在も公園整備事業などの地方債を財源とした事業を実施している</a:t>
          </a:r>
          <a:r>
            <a:rPr kumimoji="1" lang="ja-JP" altLang="en-US" sz="1100" b="0" i="0" baseline="0">
              <a:solidFill>
                <a:schemeClr val="dk1"/>
              </a:solidFill>
              <a:effectLst/>
              <a:latin typeface="+mn-lt"/>
              <a:ea typeface="+mn-ea"/>
              <a:cs typeface="+mn-cs"/>
            </a:rPr>
            <a:t>ため、</a:t>
          </a:r>
          <a:r>
            <a:rPr kumimoji="1" lang="ja-JP" altLang="ja-JP" sz="1100" b="0" i="0" baseline="0">
              <a:solidFill>
                <a:schemeClr val="dk1"/>
              </a:solidFill>
              <a:effectLst/>
              <a:latin typeface="+mn-lt"/>
              <a:ea typeface="+mn-ea"/>
              <a:cs typeface="+mn-cs"/>
            </a:rPr>
            <a:t>数値の上昇が見込まれている。</a:t>
          </a:r>
          <a:r>
            <a:rPr kumimoji="1" lang="ja-JP" altLang="en-US" sz="1100" b="0" i="0" baseline="0">
              <a:solidFill>
                <a:schemeClr val="dk1"/>
              </a:solidFill>
              <a:effectLst/>
              <a:latin typeface="+mn-lt"/>
              <a:ea typeface="+mn-ea"/>
              <a:cs typeface="+mn-cs"/>
            </a:rPr>
            <a:t>今後、行うべき事業を精査し、</a:t>
          </a:r>
          <a:r>
            <a:rPr kumimoji="1" lang="ja-JP" altLang="ja-JP" sz="1100">
              <a:solidFill>
                <a:schemeClr val="dk1"/>
              </a:solidFill>
              <a:effectLst/>
              <a:latin typeface="+mn-lt"/>
              <a:ea typeface="+mn-ea"/>
              <a:cs typeface="+mn-cs"/>
            </a:rPr>
            <a:t>計画的な財政運営により、公債費の抑制に努める必要がある。</a:t>
          </a:r>
          <a:endParaRPr lang="ja-JP" altLang="ja-JP">
            <a:effectLst/>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該当なし</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福岡県新宮町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地方債の現在高は</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年度の小中学校空調機等整備事業、平成</a:t>
          </a:r>
          <a:r>
            <a:rPr kumimoji="1" lang="en-US" altLang="ja-JP" sz="1100" b="0" i="0" baseline="0">
              <a:solidFill>
                <a:schemeClr val="dk1"/>
              </a:solidFill>
              <a:effectLst/>
              <a:latin typeface="+mn-lt"/>
              <a:ea typeface="+mn-ea"/>
              <a:cs typeface="+mn-cs"/>
            </a:rPr>
            <a:t>29</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年度の新設中学校</a:t>
          </a:r>
          <a:r>
            <a:rPr kumimoji="1" lang="ja-JP" altLang="en-US" sz="1100" b="0" i="0" baseline="0">
              <a:solidFill>
                <a:schemeClr val="dk1"/>
              </a:solidFill>
              <a:effectLst/>
              <a:latin typeface="+mn-lt"/>
              <a:ea typeface="+mn-ea"/>
              <a:cs typeface="+mn-cs"/>
            </a:rPr>
            <a:t>建設事業</a:t>
          </a:r>
          <a:r>
            <a:rPr kumimoji="1" lang="ja-JP" altLang="ja-JP" sz="1100" b="0" i="0" baseline="0">
              <a:solidFill>
                <a:schemeClr val="dk1"/>
              </a:solidFill>
              <a:effectLst/>
              <a:latin typeface="+mn-lt"/>
              <a:ea typeface="+mn-ea"/>
              <a:cs typeface="+mn-cs"/>
            </a:rPr>
            <a:t>や周辺整備事業</a:t>
          </a:r>
          <a:r>
            <a:rPr kumimoji="1" lang="ja-JP" altLang="en-US" sz="1100" b="0" i="0" baseline="0">
              <a:solidFill>
                <a:schemeClr val="dk1"/>
              </a:solidFill>
              <a:effectLst/>
              <a:latin typeface="+mn-lt"/>
              <a:ea typeface="+mn-ea"/>
              <a:cs typeface="+mn-cs"/>
            </a:rPr>
            <a:t>により増加している</a:t>
          </a:r>
          <a:r>
            <a:rPr kumimoji="1" lang="ja-JP" altLang="ja-JP" sz="1100" b="0" i="0" baseline="0">
              <a:solidFill>
                <a:schemeClr val="dk1"/>
              </a:solidFill>
              <a:effectLst/>
              <a:latin typeface="+mn-lt"/>
              <a:ea typeface="+mn-ea"/>
              <a:cs typeface="+mn-cs"/>
            </a:rPr>
            <a:t>。令和元年度は若干減少し</a:t>
          </a:r>
          <a:r>
            <a:rPr kumimoji="1" lang="ja-JP" altLang="en-US" sz="1100" b="0" i="0" baseline="0">
              <a:solidFill>
                <a:schemeClr val="dk1"/>
              </a:solidFill>
              <a:effectLst/>
              <a:latin typeface="+mn-lt"/>
              <a:ea typeface="+mn-ea"/>
              <a:cs typeface="+mn-cs"/>
            </a:rPr>
            <a:t>たが、令和２年度には新宮ふれあいの丘公園整備事業などにより再度増加に転じている。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また、令和</a:t>
          </a:r>
          <a:r>
            <a:rPr kumimoji="1" lang="en-US" altLang="ja-JP" sz="1100" b="0" i="0" baseline="0">
              <a:solidFill>
                <a:schemeClr val="dk1"/>
              </a:solidFill>
              <a:effectLst/>
              <a:latin typeface="+mn-lt"/>
              <a:ea typeface="+mn-ea"/>
              <a:cs typeface="+mn-cs"/>
            </a:rPr>
            <a:t>2</a:t>
          </a:r>
          <a:r>
            <a:rPr kumimoji="1" lang="ja-JP" altLang="en-US" sz="1100" b="0" i="0" baseline="0">
              <a:solidFill>
                <a:schemeClr val="dk1"/>
              </a:solidFill>
              <a:effectLst/>
              <a:latin typeface="+mn-lt"/>
              <a:ea typeface="+mn-ea"/>
              <a:cs typeface="+mn-cs"/>
            </a:rPr>
            <a:t>年度はふるさと寄附金を財源とした基金への積立により充当可能基金が増加したため、将来負担比率の分子は減少している。</a:t>
          </a:r>
          <a:endParaRPr kumimoji="0" lang="en-US" altLang="ja-JP" sz="1400" b="0" i="0" baseline="0">
            <a:solidFill>
              <a:schemeClr val="dk1"/>
            </a:solidFill>
            <a:effectLst/>
            <a:latin typeface="+mn-lt"/>
            <a:ea typeface="+mn-ea"/>
            <a:cs typeface="+mn-cs"/>
          </a:endParaRPr>
        </a:p>
        <a:p>
          <a:pPr eaLnBrk="1" fontAlgn="auto" latinLnBrk="0" hangingPunct="1"/>
          <a:r>
            <a:rPr kumimoji="0" lang="ja-JP" altLang="en-US" sz="14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今後も公共施設の新規事業や更新事業が行われる見込みである。そのため、今後は交付税算入がない</a:t>
          </a:r>
          <a:r>
            <a:rPr kumimoji="1" lang="ja-JP" altLang="en-US" sz="1100" b="0" i="0" baseline="0">
              <a:solidFill>
                <a:schemeClr val="dk1"/>
              </a:solidFill>
              <a:effectLst/>
              <a:latin typeface="+mn-lt"/>
              <a:ea typeface="+mn-ea"/>
              <a:cs typeface="+mn-cs"/>
            </a:rPr>
            <a:t>地方債</a:t>
          </a:r>
          <a:r>
            <a:rPr kumimoji="1" lang="ja-JP" altLang="ja-JP" sz="1100" b="0" i="0" baseline="0">
              <a:solidFill>
                <a:schemeClr val="dk1"/>
              </a:solidFill>
              <a:effectLst/>
              <a:latin typeface="+mn-lt"/>
              <a:ea typeface="+mn-ea"/>
              <a:cs typeface="+mn-cs"/>
            </a:rPr>
            <a:t>の発行抑制等を行い、地方債の現在高の削減及び充当可能財源の確保</a:t>
          </a:r>
          <a:r>
            <a:rPr kumimoji="1" lang="ja-JP" altLang="en-US" sz="1100" b="0" i="0" baseline="0">
              <a:solidFill>
                <a:schemeClr val="dk1"/>
              </a:solidFill>
              <a:effectLst/>
              <a:latin typeface="+mn-lt"/>
              <a:ea typeface="+mn-ea"/>
              <a:cs typeface="+mn-cs"/>
            </a:rPr>
            <a:t>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福岡県新宮町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ふるさと応援基金を</a:t>
          </a:r>
          <a:r>
            <a:rPr kumimoji="1" lang="ja-JP" altLang="ja-JP" sz="1100">
              <a:solidFill>
                <a:schemeClr val="dk1"/>
              </a:solidFill>
              <a:effectLst/>
              <a:latin typeface="+mn-lt"/>
              <a:ea typeface="+mn-ea"/>
              <a:cs typeface="+mn-cs"/>
            </a:rPr>
            <a:t>子ども医療対策事業や学童保育（放課後児童健全育成）事業等のため</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百万円取り崩したが、財政調整基金の取り崩しは行って</a:t>
          </a:r>
          <a:r>
            <a:rPr kumimoji="1" lang="ja-JP" altLang="en-US" sz="1100">
              <a:solidFill>
                <a:schemeClr val="dk1"/>
              </a:solidFill>
              <a:effectLst/>
              <a:latin typeface="+mn-lt"/>
              <a:ea typeface="+mn-ea"/>
              <a:cs typeface="+mn-cs"/>
            </a:rPr>
            <a:t>いない。また、財政調整基金を</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ふるさと応援基金を</a:t>
          </a:r>
          <a:r>
            <a:rPr kumimoji="1" lang="en-US" altLang="ja-JP" sz="1100">
              <a:solidFill>
                <a:schemeClr val="dk1"/>
              </a:solidFill>
              <a:effectLst/>
              <a:latin typeface="+mn-lt"/>
              <a:ea typeface="+mn-ea"/>
              <a:cs typeface="+mn-cs"/>
            </a:rPr>
            <a:t>1,167</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減債基金を</a:t>
          </a:r>
          <a:r>
            <a:rPr kumimoji="1" lang="en-US" altLang="ja-JP" sz="1100">
              <a:solidFill>
                <a:schemeClr val="dk1"/>
              </a:solidFill>
              <a:effectLst/>
              <a:latin typeface="+mn-lt"/>
              <a:ea typeface="+mn-ea"/>
              <a:cs typeface="+mn-cs"/>
            </a:rPr>
            <a:t>300.2</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森林環境譲与税基金を</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百万円積み立てたため、基金全体としては</a:t>
          </a:r>
          <a:r>
            <a:rPr kumimoji="1" lang="en-US" altLang="ja-JP" sz="1100">
              <a:solidFill>
                <a:schemeClr val="dk1"/>
              </a:solidFill>
              <a:effectLst/>
              <a:latin typeface="+mn-lt"/>
              <a:ea typeface="+mn-ea"/>
              <a:cs typeface="+mn-cs"/>
            </a:rPr>
            <a:t>1,394</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公園整備事業など</a:t>
          </a:r>
          <a:r>
            <a:rPr kumimoji="1" lang="ja-JP" altLang="ja-JP" sz="1100" b="0" i="0" baseline="0">
              <a:solidFill>
                <a:schemeClr val="dk1"/>
              </a:solidFill>
              <a:effectLst/>
              <a:latin typeface="+mn-lt"/>
              <a:ea typeface="+mn-ea"/>
              <a:cs typeface="+mn-cs"/>
            </a:rPr>
            <a:t>今後も新規</a:t>
          </a:r>
          <a:r>
            <a:rPr kumimoji="1" lang="ja-JP" altLang="en-US" sz="1100" b="0" i="0" baseline="0">
              <a:solidFill>
                <a:schemeClr val="dk1"/>
              </a:solidFill>
              <a:effectLst/>
              <a:latin typeface="+mn-lt"/>
              <a:ea typeface="+mn-ea"/>
              <a:cs typeface="+mn-cs"/>
            </a:rPr>
            <a:t>整備</a:t>
          </a:r>
          <a:r>
            <a:rPr kumimoji="1" lang="ja-JP" altLang="ja-JP" sz="1100" b="0" i="0" baseline="0">
              <a:solidFill>
                <a:schemeClr val="dk1"/>
              </a:solidFill>
              <a:effectLst/>
              <a:latin typeface="+mn-lt"/>
              <a:ea typeface="+mn-ea"/>
              <a:cs typeface="+mn-cs"/>
            </a:rPr>
            <a:t>事業や施設更新事業を実施していく予定である。地方債の現在高、償還額等を考慮し</a:t>
          </a:r>
          <a:r>
            <a:rPr kumimoji="1" lang="ja-JP" altLang="en-US" sz="1100" b="0" i="0" baseline="0">
              <a:solidFill>
                <a:schemeClr val="dk1"/>
              </a:solidFill>
              <a:effectLst/>
              <a:latin typeface="+mn-lt"/>
              <a:ea typeface="+mn-ea"/>
              <a:cs typeface="+mn-cs"/>
            </a:rPr>
            <a:t>ながら、</a:t>
          </a:r>
          <a:r>
            <a:rPr kumimoji="1" lang="ja-JP" altLang="ja-JP" sz="1100" b="0" i="0" baseline="0">
              <a:solidFill>
                <a:schemeClr val="dk1"/>
              </a:solidFill>
              <a:effectLst/>
              <a:latin typeface="+mn-lt"/>
              <a:ea typeface="+mn-ea"/>
              <a:cs typeface="+mn-cs"/>
            </a:rPr>
            <a:t>交付税算入率の高い地方債の活用とともに基金繰入金で財政運営していく</a:t>
          </a:r>
          <a:r>
            <a:rPr kumimoji="1" lang="ja-JP" altLang="en-US" sz="1100" b="0" i="0" baseline="0">
              <a:solidFill>
                <a:schemeClr val="dk1"/>
              </a:solidFill>
              <a:effectLst/>
              <a:latin typeface="+mn-lt"/>
              <a:ea typeface="+mn-ea"/>
              <a:cs typeface="+mn-cs"/>
            </a:rPr>
            <a:t>。ふるさと応援基金の積み立てにより基金残高は増加傾向にあるが、今後の事業実施により</a:t>
          </a:r>
          <a:r>
            <a:rPr kumimoji="1" lang="ja-JP" altLang="ja-JP" sz="1100" b="0" i="0" baseline="0">
              <a:solidFill>
                <a:schemeClr val="dk1"/>
              </a:solidFill>
              <a:effectLst/>
              <a:latin typeface="+mn-lt"/>
              <a:ea typeface="+mn-ea"/>
              <a:cs typeface="+mn-cs"/>
            </a:rPr>
            <a:t>減少していく見込みである。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・ふるさと応援基金：新宮町を応援するために寄せられた寄付金を適正に管理し、運用する。</a:t>
          </a:r>
          <a:endParaRPr lang="ja-JP" altLang="ja-JP" sz="1400">
            <a:effectLst/>
          </a:endParaRPr>
        </a:p>
        <a:p>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・災害対策基金：地震、風水害その他の災害から新宮町民の生命と財産を守り、その予防対策、復旧対策及び復興対策等を講ずる。</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・森林環境譲与税基金：森林環境税及び森林環境譲与税に関する法律に掲げる施策に使用する。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ふるさと応援基金は、</a:t>
          </a:r>
          <a:r>
            <a:rPr kumimoji="1" lang="ja-JP" altLang="en-US" sz="1100">
              <a:solidFill>
                <a:schemeClr val="dk1"/>
              </a:solidFill>
              <a:effectLst/>
              <a:latin typeface="+mn-lt"/>
              <a:ea typeface="+mn-ea"/>
              <a:cs typeface="+mn-cs"/>
            </a:rPr>
            <a:t>子ども医療対策</a:t>
          </a:r>
          <a:r>
            <a:rPr kumimoji="1" lang="ja-JP" altLang="ja-JP" sz="1100">
              <a:solidFill>
                <a:schemeClr val="dk1"/>
              </a:solidFill>
              <a:effectLst/>
              <a:latin typeface="+mn-lt"/>
              <a:ea typeface="+mn-ea"/>
              <a:cs typeface="+mn-cs"/>
            </a:rPr>
            <a:t>事業や</a:t>
          </a:r>
          <a:r>
            <a:rPr kumimoji="1" lang="ja-JP" altLang="en-US" sz="1100">
              <a:solidFill>
                <a:schemeClr val="dk1"/>
              </a:solidFill>
              <a:effectLst/>
              <a:latin typeface="+mn-lt"/>
              <a:ea typeface="+mn-ea"/>
              <a:cs typeface="+mn-cs"/>
            </a:rPr>
            <a:t>学童保育（放課後児童健全育成）</a:t>
          </a:r>
          <a:r>
            <a:rPr kumimoji="1" lang="ja-JP" altLang="ja-JP" sz="1100">
              <a:solidFill>
                <a:schemeClr val="dk1"/>
              </a:solidFill>
              <a:effectLst/>
              <a:latin typeface="+mn-lt"/>
              <a:ea typeface="+mn-ea"/>
              <a:cs typeface="+mn-cs"/>
            </a:rPr>
            <a:t>事業等のため</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百万円取り崩したが、</a:t>
          </a:r>
          <a:r>
            <a:rPr kumimoji="1" lang="en-US" altLang="ja-JP" sz="1100">
              <a:solidFill>
                <a:schemeClr val="dk1"/>
              </a:solidFill>
              <a:effectLst/>
              <a:latin typeface="+mn-lt"/>
              <a:ea typeface="+mn-ea"/>
              <a:cs typeface="+mn-cs"/>
            </a:rPr>
            <a:t>1,167</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万円積み立てたため</a:t>
          </a:r>
          <a:r>
            <a:rPr kumimoji="1" lang="en-US" altLang="ja-JP" sz="1100">
              <a:solidFill>
                <a:schemeClr val="dk1"/>
              </a:solidFill>
              <a:effectLst/>
              <a:latin typeface="+mn-lt"/>
              <a:ea typeface="+mn-ea"/>
              <a:cs typeface="+mn-cs"/>
            </a:rPr>
            <a:t>1,090</a:t>
          </a:r>
          <a:r>
            <a:rPr kumimoji="1" lang="ja-JP" altLang="ja-JP" sz="1100">
              <a:solidFill>
                <a:schemeClr val="dk1"/>
              </a:solidFill>
              <a:effectLst/>
              <a:latin typeface="+mn-lt"/>
              <a:ea typeface="+mn-ea"/>
              <a:cs typeface="+mn-cs"/>
            </a:rPr>
            <a:t>百万円増加した。森林環境譲与税基金は、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増加した。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ふるさと応援基金については、ふるさと寄付金から経費等を除いた額を積み立て、次年度以降のふるさと応援基金条例及び同条例施行規則に定めた事業に充当する。森林環境譲与税基金については、森林環境譲与税を積み立て、森林環境税及び森林環境譲与税に関する法律に掲げられている事業を実施する際に充当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年度の取り崩しはなく、運用益を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百万円積み立てたため、昨年度とほぼ横ばいであった。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今後も人口増加に伴う</a:t>
          </a:r>
          <a:r>
            <a:rPr kumimoji="1" lang="ja-JP" altLang="ja-JP" sz="1100" b="0" i="0" baseline="0">
              <a:solidFill>
                <a:schemeClr val="dk1"/>
              </a:solidFill>
              <a:effectLst/>
              <a:latin typeface="+mn-lt"/>
              <a:ea typeface="+mn-ea"/>
              <a:cs typeface="+mn-cs"/>
            </a:rPr>
            <a:t>経常経費の増加や</a:t>
          </a:r>
          <a:r>
            <a:rPr kumimoji="1" lang="ja-JP" altLang="en-US" sz="1100" b="0" i="0" baseline="0">
              <a:solidFill>
                <a:schemeClr val="dk1"/>
              </a:solidFill>
              <a:effectLst/>
              <a:latin typeface="+mn-lt"/>
              <a:ea typeface="+mn-ea"/>
              <a:cs typeface="+mn-cs"/>
            </a:rPr>
            <a:t>公園整備事業等の</a:t>
          </a:r>
          <a:r>
            <a:rPr kumimoji="1" lang="ja-JP" altLang="ja-JP" sz="1100" b="0" i="0" baseline="0">
              <a:solidFill>
                <a:schemeClr val="dk1"/>
              </a:solidFill>
              <a:effectLst/>
              <a:latin typeface="+mn-lt"/>
              <a:ea typeface="+mn-ea"/>
              <a:cs typeface="+mn-cs"/>
            </a:rPr>
            <a:t>新規整備事業、施設更新事業</a:t>
          </a:r>
          <a:r>
            <a:rPr kumimoji="1" lang="ja-JP" altLang="en-US" sz="1100" b="0" i="0" baseline="0">
              <a:solidFill>
                <a:schemeClr val="dk1"/>
              </a:solidFill>
              <a:effectLst/>
              <a:latin typeface="+mn-lt"/>
              <a:ea typeface="+mn-ea"/>
              <a:cs typeface="+mn-cs"/>
            </a:rPr>
            <a:t>の実施</a:t>
          </a:r>
          <a:r>
            <a:rPr kumimoji="1" lang="ja-JP" altLang="ja-JP" sz="1100" b="0" i="0" baseline="0">
              <a:solidFill>
                <a:schemeClr val="dk1"/>
              </a:solidFill>
              <a:effectLst/>
              <a:latin typeface="+mn-lt"/>
              <a:ea typeface="+mn-ea"/>
              <a:cs typeface="+mn-cs"/>
            </a:rPr>
            <a:t>が</a:t>
          </a:r>
          <a:r>
            <a:rPr kumimoji="1" lang="ja-JP" altLang="en-US" sz="1100" b="0" i="0" baseline="0">
              <a:solidFill>
                <a:schemeClr val="dk1"/>
              </a:solidFill>
              <a:effectLst/>
              <a:latin typeface="+mn-lt"/>
              <a:ea typeface="+mn-ea"/>
              <a:cs typeface="+mn-cs"/>
            </a:rPr>
            <a:t>見込まれており</a:t>
          </a:r>
          <a:r>
            <a:rPr kumimoji="1" lang="ja-JP" altLang="ja-JP" sz="1100" b="0" i="0" baseline="0">
              <a:solidFill>
                <a:schemeClr val="dk1"/>
              </a:solidFill>
              <a:effectLst/>
              <a:latin typeface="+mn-lt"/>
              <a:ea typeface="+mn-ea"/>
              <a:cs typeface="+mn-cs"/>
            </a:rPr>
            <a:t>、地方債の活用と併せて、基金の残高等を勘案し基金繰入金で財政運営していく</a:t>
          </a:r>
          <a:r>
            <a:rPr kumimoji="1" lang="ja-JP" altLang="en-US" sz="1100" b="0" i="0" baseline="0">
              <a:solidFill>
                <a:schemeClr val="dk1"/>
              </a:solidFill>
              <a:effectLst/>
              <a:latin typeface="+mn-lt"/>
              <a:ea typeface="+mn-ea"/>
              <a:cs typeface="+mn-cs"/>
            </a:rPr>
            <a:t>。令和元年度と令和２年度は財政調整基金の取り崩しを免れているが、今後基金残高は</a:t>
          </a:r>
          <a:r>
            <a:rPr kumimoji="1" lang="ja-JP" altLang="ja-JP" sz="1100" b="0" i="0" baseline="0">
              <a:solidFill>
                <a:schemeClr val="dk1"/>
              </a:solidFill>
              <a:effectLst/>
              <a:latin typeface="+mn-lt"/>
              <a:ea typeface="+mn-ea"/>
              <a:cs typeface="+mn-cs"/>
            </a:rPr>
            <a:t>減少していく見込みである。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令和２年度は、</a:t>
          </a:r>
          <a:r>
            <a:rPr kumimoji="1" lang="en-US" altLang="ja-JP" sz="1100">
              <a:solidFill>
                <a:schemeClr val="dk1"/>
              </a:solidFill>
              <a:effectLst/>
              <a:latin typeface="+mn-lt"/>
              <a:ea typeface="+mn-ea"/>
              <a:cs typeface="+mn-cs"/>
            </a:rPr>
            <a:t>300</a:t>
          </a:r>
          <a:r>
            <a:rPr kumimoji="1" lang="ja-JP" altLang="en-US" sz="1100">
              <a:solidFill>
                <a:schemeClr val="dk1"/>
              </a:solidFill>
              <a:effectLst/>
              <a:latin typeface="+mn-lt"/>
              <a:ea typeface="+mn-ea"/>
              <a:cs typeface="+mn-cs"/>
            </a:rPr>
            <a:t>百万円及び運用益</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百万円を</a:t>
          </a:r>
          <a:r>
            <a:rPr kumimoji="1" lang="ja-JP" altLang="ja-JP" sz="1100">
              <a:solidFill>
                <a:schemeClr val="dk1"/>
              </a:solidFill>
              <a:effectLst/>
              <a:latin typeface="+mn-lt"/>
              <a:ea typeface="+mn-ea"/>
              <a:cs typeface="+mn-cs"/>
            </a:rPr>
            <a:t>積み立てた</a:t>
          </a:r>
          <a:r>
            <a:rPr kumimoji="1" lang="ja-JP" altLang="en-US" sz="1100">
              <a:solidFill>
                <a:schemeClr val="dk1"/>
              </a:solidFill>
              <a:effectLst/>
              <a:latin typeface="+mn-lt"/>
              <a:ea typeface="+mn-ea"/>
              <a:cs typeface="+mn-cs"/>
            </a:rPr>
            <a:t>ため増加となった</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令和４年度から始まる新設中学校整備事業の元金償還に備え</a:t>
          </a:r>
          <a:r>
            <a:rPr kumimoji="1" lang="ja-JP" altLang="en-US" sz="1100">
              <a:solidFill>
                <a:schemeClr val="dk1"/>
              </a:solidFill>
              <a:effectLst/>
              <a:latin typeface="+mn-lt"/>
              <a:ea typeface="+mn-ea"/>
              <a:cs typeface="+mn-cs"/>
            </a:rPr>
            <a:t>減債基金を積み立てる方針である。</a:t>
          </a:r>
          <a:r>
            <a:rPr kumimoji="1" lang="ja-JP" altLang="ja-JP" sz="1100">
              <a:solidFill>
                <a:schemeClr val="dk1"/>
              </a:solidFill>
              <a:effectLst/>
              <a:latin typeface="+mn-lt"/>
              <a:ea typeface="+mn-ea"/>
              <a:cs typeface="+mn-cs"/>
            </a:rPr>
            <a:t>新設中学校整備事業の元金償還</a:t>
          </a:r>
          <a:r>
            <a:rPr kumimoji="1" lang="ja-JP" altLang="en-US" sz="1100">
              <a:solidFill>
                <a:schemeClr val="dk1"/>
              </a:solidFill>
              <a:effectLst/>
              <a:latin typeface="+mn-lt"/>
              <a:ea typeface="+mn-ea"/>
              <a:cs typeface="+mn-cs"/>
            </a:rPr>
            <a:t>に合わせて基金残高は減少していく見込みである。</a:t>
          </a:r>
          <a:endParaRPr lang="ja-JP" altLang="ja-JP" sz="1400">
            <a:effectLst/>
          </a:endParaRPr>
        </a:p>
        <a:p>
          <a:endParaRPr kumimoji="1" lang="en-US" altLang="ja-JP" sz="13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福岡県新宮町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33,690
33,176
18.93
19,935,803
19,563,131
353,348
6,747,209
14,060,156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も低い水準となっている。これは、新設小学校整備時に歩道橋を新設したことなどにより橋りょうの償却率が他団体と比較して低いほか、新設小中学校や文化施設のそぴあしんぐうの償却率が低いこと、また、令和２年度に新しく緑ケ浜町営住宅が完成したことが影響していると考えら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67" name="直線コネクタ 66"/>
        <xdr:cNvCxnSpPr/>
      </xdr:nvCxnSpPr>
      <xdr:spPr>
        <a:xfrm flipV="1">
          <a:off x="4760595" y="5178153"/>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8" name="有形固定資産減価償却率最小値テキスト"/>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9" name="直線コネクタ 68"/>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0" name="有形固定資産減価償却率最大値テキスト"/>
        <xdr:cNvSpPr txBox="1"/>
      </xdr:nvSpPr>
      <xdr:spPr>
        <a:xfrm>
          <a:off x="4813300" y="495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1" name="直線コネクタ 70"/>
        <xdr:cNvCxnSpPr/>
      </xdr:nvCxnSpPr>
      <xdr:spPr>
        <a:xfrm>
          <a:off x="4673600" y="517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105518</xdr:rowOff>
    </xdr:from>
    <xdr:ext cx="405111" cy="259045"/>
    <xdr:sp macro="" textlink="">
      <xdr:nvSpPr>
        <xdr:cNvPr id="72" name="有形固定資産減価償却率平均値テキスト"/>
        <xdr:cNvSpPr txBox="1"/>
      </xdr:nvSpPr>
      <xdr:spPr>
        <a:xfrm>
          <a:off x="4813300" y="5849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73" name="フローチャート: 判断 72"/>
        <xdr:cNvSpPr/>
      </xdr:nvSpPr>
      <xdr:spPr>
        <a:xfrm>
          <a:off x="47117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4" name="フローチャート: 判断 73"/>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75" name="フローチャート: 判断 74"/>
        <xdr:cNvSpPr/>
      </xdr:nvSpPr>
      <xdr:spPr>
        <a:xfrm>
          <a:off x="3238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76" name="フローチャート: 判断 75"/>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77" name="フローチャート: 判断 76"/>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38191</xdr:rowOff>
    </xdr:from>
    <xdr:to>
      <xdr:col>23</xdr:col>
      <xdr:colOff>136525</xdr:colOff>
      <xdr:row>27</xdr:row>
      <xdr:rowOff>139791</xdr:rowOff>
    </xdr:to>
    <xdr:sp macro="" textlink="">
      <xdr:nvSpPr>
        <xdr:cNvPr id="83" name="楕円 82"/>
        <xdr:cNvSpPr/>
      </xdr:nvSpPr>
      <xdr:spPr>
        <a:xfrm>
          <a:off x="4711700" y="543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61068</xdr:rowOff>
    </xdr:from>
    <xdr:ext cx="405111" cy="259045"/>
    <xdr:sp macro="" textlink="">
      <xdr:nvSpPr>
        <xdr:cNvPr id="84" name="有形固定資産減価償却率該当値テキスト"/>
        <xdr:cNvSpPr txBox="1"/>
      </xdr:nvSpPr>
      <xdr:spPr>
        <a:xfrm>
          <a:off x="4813300" y="5290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7348</xdr:rowOff>
    </xdr:from>
    <xdr:to>
      <xdr:col>19</xdr:col>
      <xdr:colOff>187325</xdr:colOff>
      <xdr:row>27</xdr:row>
      <xdr:rowOff>108948</xdr:rowOff>
    </xdr:to>
    <xdr:sp macro="" textlink="">
      <xdr:nvSpPr>
        <xdr:cNvPr id="85" name="楕円 84"/>
        <xdr:cNvSpPr/>
      </xdr:nvSpPr>
      <xdr:spPr>
        <a:xfrm>
          <a:off x="4000500" y="540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58148</xdr:rowOff>
    </xdr:from>
    <xdr:to>
      <xdr:col>23</xdr:col>
      <xdr:colOff>85725</xdr:colOff>
      <xdr:row>27</xdr:row>
      <xdr:rowOff>88991</xdr:rowOff>
    </xdr:to>
    <xdr:cxnSp macro="">
      <xdr:nvCxnSpPr>
        <xdr:cNvPr id="86" name="直線コネクタ 85"/>
        <xdr:cNvCxnSpPr/>
      </xdr:nvCxnSpPr>
      <xdr:spPr>
        <a:xfrm>
          <a:off x="4051300" y="5458823"/>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135618</xdr:rowOff>
    </xdr:from>
    <xdr:to>
      <xdr:col>15</xdr:col>
      <xdr:colOff>187325</xdr:colOff>
      <xdr:row>27</xdr:row>
      <xdr:rowOff>65768</xdr:rowOff>
    </xdr:to>
    <xdr:sp macro="" textlink="">
      <xdr:nvSpPr>
        <xdr:cNvPr id="87" name="楕円 86"/>
        <xdr:cNvSpPr/>
      </xdr:nvSpPr>
      <xdr:spPr>
        <a:xfrm>
          <a:off x="3238500" y="536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14968</xdr:rowOff>
    </xdr:from>
    <xdr:to>
      <xdr:col>19</xdr:col>
      <xdr:colOff>136525</xdr:colOff>
      <xdr:row>27</xdr:row>
      <xdr:rowOff>58148</xdr:rowOff>
    </xdr:to>
    <xdr:cxnSp macro="">
      <xdr:nvCxnSpPr>
        <xdr:cNvPr id="88" name="直線コネクタ 87"/>
        <xdr:cNvCxnSpPr/>
      </xdr:nvCxnSpPr>
      <xdr:spPr>
        <a:xfrm>
          <a:off x="3289300" y="541564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19685</xdr:rowOff>
    </xdr:from>
    <xdr:to>
      <xdr:col>11</xdr:col>
      <xdr:colOff>187325</xdr:colOff>
      <xdr:row>27</xdr:row>
      <xdr:rowOff>121285</xdr:rowOff>
    </xdr:to>
    <xdr:sp macro="" textlink="">
      <xdr:nvSpPr>
        <xdr:cNvPr id="89" name="楕円 88"/>
        <xdr:cNvSpPr/>
      </xdr:nvSpPr>
      <xdr:spPr>
        <a:xfrm>
          <a:off x="2476500" y="542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14968</xdr:rowOff>
    </xdr:from>
    <xdr:to>
      <xdr:col>15</xdr:col>
      <xdr:colOff>136525</xdr:colOff>
      <xdr:row>27</xdr:row>
      <xdr:rowOff>70485</xdr:rowOff>
    </xdr:to>
    <xdr:cxnSp macro="">
      <xdr:nvCxnSpPr>
        <xdr:cNvPr id="90" name="直線コネクタ 89"/>
        <xdr:cNvCxnSpPr/>
      </xdr:nvCxnSpPr>
      <xdr:spPr>
        <a:xfrm flipV="1">
          <a:off x="2527300" y="5415643"/>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151039</xdr:rowOff>
    </xdr:from>
    <xdr:to>
      <xdr:col>7</xdr:col>
      <xdr:colOff>187325</xdr:colOff>
      <xdr:row>27</xdr:row>
      <xdr:rowOff>81189</xdr:rowOff>
    </xdr:to>
    <xdr:sp macro="" textlink="">
      <xdr:nvSpPr>
        <xdr:cNvPr id="91" name="楕円 90"/>
        <xdr:cNvSpPr/>
      </xdr:nvSpPr>
      <xdr:spPr>
        <a:xfrm>
          <a:off x="1714500" y="538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30389</xdr:rowOff>
    </xdr:from>
    <xdr:to>
      <xdr:col>11</xdr:col>
      <xdr:colOff>136525</xdr:colOff>
      <xdr:row>27</xdr:row>
      <xdr:rowOff>70485</xdr:rowOff>
    </xdr:to>
    <xdr:cxnSp macro="">
      <xdr:nvCxnSpPr>
        <xdr:cNvPr id="92" name="直線コネクタ 91"/>
        <xdr:cNvCxnSpPr/>
      </xdr:nvCxnSpPr>
      <xdr:spPr>
        <a:xfrm>
          <a:off x="1765300" y="5431064"/>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14441</xdr:rowOff>
    </xdr:from>
    <xdr:ext cx="405111" cy="259045"/>
    <xdr:sp macro="" textlink="">
      <xdr:nvSpPr>
        <xdr:cNvPr id="93" name="n_1aveValue有形固定資産減価償却率"/>
        <xdr:cNvSpPr txBox="1"/>
      </xdr:nvSpPr>
      <xdr:spPr>
        <a:xfrm>
          <a:off x="38360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155048</xdr:rowOff>
    </xdr:from>
    <xdr:ext cx="405111" cy="259045"/>
    <xdr:sp macro="" textlink="">
      <xdr:nvSpPr>
        <xdr:cNvPr id="94" name="n_2aveValue有形固定資産減価償却率"/>
        <xdr:cNvSpPr txBox="1"/>
      </xdr:nvSpPr>
      <xdr:spPr>
        <a:xfrm>
          <a:off x="3086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99530</xdr:rowOff>
    </xdr:from>
    <xdr:ext cx="405111" cy="259045"/>
    <xdr:sp macro="" textlink="">
      <xdr:nvSpPr>
        <xdr:cNvPr id="95" name="n_3aveValue有形固定資産減価償却率"/>
        <xdr:cNvSpPr txBox="1"/>
      </xdr:nvSpPr>
      <xdr:spPr>
        <a:xfrm>
          <a:off x="2324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50182</xdr:rowOff>
    </xdr:from>
    <xdr:ext cx="405111" cy="259045"/>
    <xdr:sp macro="" textlink="">
      <xdr:nvSpPr>
        <xdr:cNvPr id="96" name="n_4aveValue有形固定資産減価償却率"/>
        <xdr:cNvSpPr txBox="1"/>
      </xdr:nvSpPr>
      <xdr:spPr>
        <a:xfrm>
          <a:off x="1562744" y="57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125475</xdr:rowOff>
    </xdr:from>
    <xdr:ext cx="405111" cy="259045"/>
    <xdr:sp macro="" textlink="">
      <xdr:nvSpPr>
        <xdr:cNvPr id="97" name="n_1mainValue有形固定資産減価償却率"/>
        <xdr:cNvSpPr txBox="1"/>
      </xdr:nvSpPr>
      <xdr:spPr>
        <a:xfrm>
          <a:off x="3836044" y="5183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82295</xdr:rowOff>
    </xdr:from>
    <xdr:ext cx="405111" cy="259045"/>
    <xdr:sp macro="" textlink="">
      <xdr:nvSpPr>
        <xdr:cNvPr id="98" name="n_2mainValue有形固定資産減価償却率"/>
        <xdr:cNvSpPr txBox="1"/>
      </xdr:nvSpPr>
      <xdr:spPr>
        <a:xfrm>
          <a:off x="3086744" y="5140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137812</xdr:rowOff>
    </xdr:from>
    <xdr:ext cx="405111" cy="259045"/>
    <xdr:sp macro="" textlink="">
      <xdr:nvSpPr>
        <xdr:cNvPr id="99" name="n_3mainValue有形固定資産減価償却率"/>
        <xdr:cNvSpPr txBox="1"/>
      </xdr:nvSpPr>
      <xdr:spPr>
        <a:xfrm>
          <a:off x="2324744" y="519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97716</xdr:rowOff>
    </xdr:from>
    <xdr:ext cx="405111" cy="259045"/>
    <xdr:sp macro="" textlink="">
      <xdr:nvSpPr>
        <xdr:cNvPr id="100" name="n_4mainValue有形固定資産減価償却率"/>
        <xdr:cNvSpPr txBox="1"/>
      </xdr:nvSpPr>
      <xdr:spPr>
        <a:xfrm>
          <a:off x="1562744" y="515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[ 928.9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債務償還比率については、類似団体平均を上回っている。これは、平成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年度にかけて実施した新設小学校建設や平成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かけて実施した新設中学校建設及びその周辺環境整備事業等の財源として発行した町債により、町債残高が増加したことによるものと考えられる。また、令和２年度の比率の上昇は、新型コロナウイルス感染症の影響により外国人観光客が減少したことによる町たばこ税の減収が影響してい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7" name="直線コネクタ 11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8" name="テキスト ボックス 117"/>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9" name="直線コネクタ 11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0" name="テキスト ボックス 119"/>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1" name="直線コネクタ 12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2" name="テキスト ボックス 121"/>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3" name="直線コネクタ 12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4" name="テキスト ボックス 123"/>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27" name="直線コネクタ 126"/>
        <xdr:cNvCxnSpPr/>
      </xdr:nvCxnSpPr>
      <xdr:spPr>
        <a:xfrm flipV="1">
          <a:off x="14793595" y="5384800"/>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28" name="債務償還比率最小値テキスト"/>
        <xdr:cNvSpPr txBox="1"/>
      </xdr:nvSpPr>
      <xdr:spPr>
        <a:xfrm>
          <a:off x="14846300" y="6730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29" name="直線コネクタ 128"/>
        <xdr:cNvCxnSpPr/>
      </xdr:nvCxnSpPr>
      <xdr:spPr>
        <a:xfrm>
          <a:off x="14706600" y="672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0"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1" name="直線コネクタ 130"/>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93809</xdr:rowOff>
    </xdr:from>
    <xdr:ext cx="469744" cy="259045"/>
    <xdr:sp macro="" textlink="">
      <xdr:nvSpPr>
        <xdr:cNvPr id="132" name="債務償還比率平均値テキスト"/>
        <xdr:cNvSpPr txBox="1"/>
      </xdr:nvSpPr>
      <xdr:spPr>
        <a:xfrm>
          <a:off x="14846300" y="5665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33" name="フローチャート: 判断 132"/>
        <xdr:cNvSpPr/>
      </xdr:nvSpPr>
      <xdr:spPr>
        <a:xfrm>
          <a:off x="14744700" y="581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34" name="フローチャート: 判断 133"/>
        <xdr:cNvSpPr/>
      </xdr:nvSpPr>
      <xdr:spPr>
        <a:xfrm>
          <a:off x="14033500" y="58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35" name="フローチャート: 判断 134"/>
        <xdr:cNvSpPr/>
      </xdr:nvSpPr>
      <xdr:spPr>
        <a:xfrm>
          <a:off x="13271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36" name="フローチャート: 判断 135"/>
        <xdr:cNvSpPr/>
      </xdr:nvSpPr>
      <xdr:spPr>
        <a:xfrm>
          <a:off x="12509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37" name="フローチャート: 判断 136"/>
        <xdr:cNvSpPr/>
      </xdr:nvSpPr>
      <xdr:spPr>
        <a:xfrm>
          <a:off x="11747500" y="58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49723</xdr:rowOff>
    </xdr:from>
    <xdr:to>
      <xdr:col>76</xdr:col>
      <xdr:colOff>73025</xdr:colOff>
      <xdr:row>31</xdr:row>
      <xdr:rowOff>151323</xdr:rowOff>
    </xdr:to>
    <xdr:sp macro="" textlink="">
      <xdr:nvSpPr>
        <xdr:cNvPr id="143" name="楕円 142"/>
        <xdr:cNvSpPr/>
      </xdr:nvSpPr>
      <xdr:spPr>
        <a:xfrm>
          <a:off x="14744700" y="613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28150</xdr:rowOff>
    </xdr:from>
    <xdr:ext cx="469744" cy="259045"/>
    <xdr:sp macro="" textlink="">
      <xdr:nvSpPr>
        <xdr:cNvPr id="144" name="債務償還比率該当値テキスト"/>
        <xdr:cNvSpPr txBox="1"/>
      </xdr:nvSpPr>
      <xdr:spPr>
        <a:xfrm>
          <a:off x="14846300" y="611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160030</xdr:rowOff>
    </xdr:from>
    <xdr:to>
      <xdr:col>72</xdr:col>
      <xdr:colOff>123825</xdr:colOff>
      <xdr:row>31</xdr:row>
      <xdr:rowOff>90180</xdr:rowOff>
    </xdr:to>
    <xdr:sp macro="" textlink="">
      <xdr:nvSpPr>
        <xdr:cNvPr id="145" name="楕円 144"/>
        <xdr:cNvSpPr/>
      </xdr:nvSpPr>
      <xdr:spPr>
        <a:xfrm>
          <a:off x="14033500" y="607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39380</xdr:rowOff>
    </xdr:from>
    <xdr:to>
      <xdr:col>76</xdr:col>
      <xdr:colOff>22225</xdr:colOff>
      <xdr:row>31</xdr:row>
      <xdr:rowOff>100523</xdr:rowOff>
    </xdr:to>
    <xdr:cxnSp macro="">
      <xdr:nvCxnSpPr>
        <xdr:cNvPr id="146" name="直線コネクタ 145"/>
        <xdr:cNvCxnSpPr/>
      </xdr:nvCxnSpPr>
      <xdr:spPr>
        <a:xfrm>
          <a:off x="14084300" y="6125855"/>
          <a:ext cx="711200" cy="6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1620</xdr:rowOff>
    </xdr:from>
    <xdr:to>
      <xdr:col>68</xdr:col>
      <xdr:colOff>123825</xdr:colOff>
      <xdr:row>31</xdr:row>
      <xdr:rowOff>103220</xdr:rowOff>
    </xdr:to>
    <xdr:sp macro="" textlink="">
      <xdr:nvSpPr>
        <xdr:cNvPr id="147" name="楕円 146"/>
        <xdr:cNvSpPr/>
      </xdr:nvSpPr>
      <xdr:spPr>
        <a:xfrm>
          <a:off x="13271500" y="608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39380</xdr:rowOff>
    </xdr:from>
    <xdr:to>
      <xdr:col>72</xdr:col>
      <xdr:colOff>73025</xdr:colOff>
      <xdr:row>31</xdr:row>
      <xdr:rowOff>52420</xdr:rowOff>
    </xdr:to>
    <xdr:cxnSp macro="">
      <xdr:nvCxnSpPr>
        <xdr:cNvPr id="148" name="直線コネクタ 147"/>
        <xdr:cNvCxnSpPr/>
      </xdr:nvCxnSpPr>
      <xdr:spPr>
        <a:xfrm flipV="1">
          <a:off x="13322300" y="6125855"/>
          <a:ext cx="762000" cy="1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93533</xdr:rowOff>
    </xdr:from>
    <xdr:to>
      <xdr:col>64</xdr:col>
      <xdr:colOff>123825</xdr:colOff>
      <xdr:row>31</xdr:row>
      <xdr:rowOff>23683</xdr:rowOff>
    </xdr:to>
    <xdr:sp macro="" textlink="">
      <xdr:nvSpPr>
        <xdr:cNvPr id="149" name="楕円 148"/>
        <xdr:cNvSpPr/>
      </xdr:nvSpPr>
      <xdr:spPr>
        <a:xfrm>
          <a:off x="12509500" y="600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144333</xdr:rowOff>
    </xdr:from>
    <xdr:to>
      <xdr:col>68</xdr:col>
      <xdr:colOff>73025</xdr:colOff>
      <xdr:row>31</xdr:row>
      <xdr:rowOff>52420</xdr:rowOff>
    </xdr:to>
    <xdr:cxnSp macro="">
      <xdr:nvCxnSpPr>
        <xdr:cNvPr id="150" name="直線コネクタ 149"/>
        <xdr:cNvCxnSpPr/>
      </xdr:nvCxnSpPr>
      <xdr:spPr>
        <a:xfrm>
          <a:off x="12560300" y="6059358"/>
          <a:ext cx="762000" cy="7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40594</xdr:rowOff>
    </xdr:from>
    <xdr:to>
      <xdr:col>60</xdr:col>
      <xdr:colOff>123825</xdr:colOff>
      <xdr:row>30</xdr:row>
      <xdr:rowOff>142194</xdr:rowOff>
    </xdr:to>
    <xdr:sp macro="" textlink="">
      <xdr:nvSpPr>
        <xdr:cNvPr id="151" name="楕円 150"/>
        <xdr:cNvSpPr/>
      </xdr:nvSpPr>
      <xdr:spPr>
        <a:xfrm>
          <a:off x="11747500" y="595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91394</xdr:rowOff>
    </xdr:from>
    <xdr:to>
      <xdr:col>64</xdr:col>
      <xdr:colOff>73025</xdr:colOff>
      <xdr:row>30</xdr:row>
      <xdr:rowOff>144333</xdr:rowOff>
    </xdr:to>
    <xdr:cxnSp macro="">
      <xdr:nvCxnSpPr>
        <xdr:cNvPr id="152" name="直線コネクタ 151"/>
        <xdr:cNvCxnSpPr/>
      </xdr:nvCxnSpPr>
      <xdr:spPr>
        <a:xfrm>
          <a:off x="11798300" y="6006419"/>
          <a:ext cx="762000" cy="5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60098</xdr:rowOff>
    </xdr:from>
    <xdr:ext cx="469744" cy="259045"/>
    <xdr:sp macro="" textlink="">
      <xdr:nvSpPr>
        <xdr:cNvPr id="153" name="n_1aveValue債務償還比率"/>
        <xdr:cNvSpPr txBox="1"/>
      </xdr:nvSpPr>
      <xdr:spPr>
        <a:xfrm>
          <a:off x="13836727" y="56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48094</xdr:rowOff>
    </xdr:from>
    <xdr:ext cx="469744" cy="259045"/>
    <xdr:sp macro="" textlink="">
      <xdr:nvSpPr>
        <xdr:cNvPr id="154" name="n_2aveValue債務償還比率"/>
        <xdr:cNvSpPr txBox="1"/>
      </xdr:nvSpPr>
      <xdr:spPr>
        <a:xfrm>
          <a:off x="13087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48094</xdr:rowOff>
    </xdr:from>
    <xdr:ext cx="469744" cy="259045"/>
    <xdr:sp macro="" textlink="">
      <xdr:nvSpPr>
        <xdr:cNvPr id="155" name="n_3aveValue債務償還比率"/>
        <xdr:cNvSpPr txBox="1"/>
      </xdr:nvSpPr>
      <xdr:spPr>
        <a:xfrm>
          <a:off x="12325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62862</xdr:rowOff>
    </xdr:from>
    <xdr:ext cx="469744" cy="259045"/>
    <xdr:sp macro="" textlink="">
      <xdr:nvSpPr>
        <xdr:cNvPr id="156" name="n_4aveValue債務償還比率"/>
        <xdr:cNvSpPr txBox="1"/>
      </xdr:nvSpPr>
      <xdr:spPr>
        <a:xfrm>
          <a:off x="11563427" y="563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81307</xdr:rowOff>
    </xdr:from>
    <xdr:ext cx="469744" cy="259045"/>
    <xdr:sp macro="" textlink="">
      <xdr:nvSpPr>
        <xdr:cNvPr id="157" name="n_1mainValue債務償還比率"/>
        <xdr:cNvSpPr txBox="1"/>
      </xdr:nvSpPr>
      <xdr:spPr>
        <a:xfrm>
          <a:off x="13836727" y="6167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94347</xdr:rowOff>
    </xdr:from>
    <xdr:ext cx="469744" cy="259045"/>
    <xdr:sp macro="" textlink="">
      <xdr:nvSpPr>
        <xdr:cNvPr id="158" name="n_2mainValue債務償還比率"/>
        <xdr:cNvSpPr txBox="1"/>
      </xdr:nvSpPr>
      <xdr:spPr>
        <a:xfrm>
          <a:off x="13087427" y="618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14810</xdr:rowOff>
    </xdr:from>
    <xdr:ext cx="469744" cy="259045"/>
    <xdr:sp macro="" textlink="">
      <xdr:nvSpPr>
        <xdr:cNvPr id="159" name="n_3mainValue債務償還比率"/>
        <xdr:cNvSpPr txBox="1"/>
      </xdr:nvSpPr>
      <xdr:spPr>
        <a:xfrm>
          <a:off x="12325427" y="610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133321</xdr:rowOff>
    </xdr:from>
    <xdr:ext cx="469744" cy="259045"/>
    <xdr:sp macro="" textlink="">
      <xdr:nvSpPr>
        <xdr:cNvPr id="160" name="n_4mainValue債務償還比率"/>
        <xdr:cNvSpPr txBox="1"/>
      </xdr:nvSpPr>
      <xdr:spPr>
        <a:xfrm>
          <a:off x="11563427" y="6048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福岡県新宮町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33,690
33,176
18.93
19,935,803
19,563,131
353,348
6,747,209
14,060,156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2" name="【道路】&#10;有形固定資産減価償却率平均値テキスト"/>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160655</xdr:rowOff>
    </xdr:from>
    <xdr:to>
      <xdr:col>24</xdr:col>
      <xdr:colOff>114300</xdr:colOff>
      <xdr:row>38</xdr:row>
      <xdr:rowOff>90805</xdr:rowOff>
    </xdr:to>
    <xdr:sp macro="" textlink="">
      <xdr:nvSpPr>
        <xdr:cNvPr id="73" name="楕円 72"/>
        <xdr:cNvSpPr/>
      </xdr:nvSpPr>
      <xdr:spPr>
        <a:xfrm>
          <a:off x="45847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12082</xdr:rowOff>
    </xdr:from>
    <xdr:ext cx="405111" cy="259045"/>
    <xdr:sp macro="" textlink="">
      <xdr:nvSpPr>
        <xdr:cNvPr id="74" name="【道路】&#10;有形固定資産減価償却率該当値テキスト"/>
        <xdr:cNvSpPr txBox="1"/>
      </xdr:nvSpPr>
      <xdr:spPr>
        <a:xfrm>
          <a:off x="4673600" y="635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139700</xdr:rowOff>
    </xdr:from>
    <xdr:to>
      <xdr:col>20</xdr:col>
      <xdr:colOff>38100</xdr:colOff>
      <xdr:row>38</xdr:row>
      <xdr:rowOff>69850</xdr:rowOff>
    </xdr:to>
    <xdr:sp macro="" textlink="">
      <xdr:nvSpPr>
        <xdr:cNvPr id="75" name="楕円 74"/>
        <xdr:cNvSpPr/>
      </xdr:nvSpPr>
      <xdr:spPr>
        <a:xfrm>
          <a:off x="3746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19050</xdr:rowOff>
    </xdr:from>
    <xdr:to>
      <xdr:col>24</xdr:col>
      <xdr:colOff>63500</xdr:colOff>
      <xdr:row>38</xdr:row>
      <xdr:rowOff>40005</xdr:rowOff>
    </xdr:to>
    <xdr:cxnSp macro="">
      <xdr:nvCxnSpPr>
        <xdr:cNvPr id="76" name="直線コネクタ 75"/>
        <xdr:cNvCxnSpPr/>
      </xdr:nvCxnSpPr>
      <xdr:spPr>
        <a:xfrm>
          <a:off x="3797300" y="653415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118745</xdr:rowOff>
    </xdr:from>
    <xdr:to>
      <xdr:col>15</xdr:col>
      <xdr:colOff>101600</xdr:colOff>
      <xdr:row>38</xdr:row>
      <xdr:rowOff>48895</xdr:rowOff>
    </xdr:to>
    <xdr:sp macro="" textlink="">
      <xdr:nvSpPr>
        <xdr:cNvPr id="77" name="楕円 76"/>
        <xdr:cNvSpPr/>
      </xdr:nvSpPr>
      <xdr:spPr>
        <a:xfrm>
          <a:off x="2857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169545</xdr:rowOff>
    </xdr:from>
    <xdr:to>
      <xdr:col>19</xdr:col>
      <xdr:colOff>177800</xdr:colOff>
      <xdr:row>38</xdr:row>
      <xdr:rowOff>19050</xdr:rowOff>
    </xdr:to>
    <xdr:cxnSp macro="">
      <xdr:nvCxnSpPr>
        <xdr:cNvPr id="78" name="直線コネクタ 77"/>
        <xdr:cNvCxnSpPr/>
      </xdr:nvCxnSpPr>
      <xdr:spPr>
        <a:xfrm>
          <a:off x="2908300" y="65131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103505</xdr:rowOff>
    </xdr:from>
    <xdr:to>
      <xdr:col>10</xdr:col>
      <xdr:colOff>165100</xdr:colOff>
      <xdr:row>38</xdr:row>
      <xdr:rowOff>33655</xdr:rowOff>
    </xdr:to>
    <xdr:sp macro="" textlink="">
      <xdr:nvSpPr>
        <xdr:cNvPr id="79" name="楕円 78"/>
        <xdr:cNvSpPr/>
      </xdr:nvSpPr>
      <xdr:spPr>
        <a:xfrm>
          <a:off x="1968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154305</xdr:rowOff>
    </xdr:from>
    <xdr:to>
      <xdr:col>15</xdr:col>
      <xdr:colOff>50800</xdr:colOff>
      <xdr:row>37</xdr:row>
      <xdr:rowOff>169545</xdr:rowOff>
    </xdr:to>
    <xdr:cxnSp macro="">
      <xdr:nvCxnSpPr>
        <xdr:cNvPr id="80" name="直線コネクタ 79"/>
        <xdr:cNvCxnSpPr/>
      </xdr:nvCxnSpPr>
      <xdr:spPr>
        <a:xfrm>
          <a:off x="2019300" y="64979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105410</xdr:rowOff>
    </xdr:from>
    <xdr:to>
      <xdr:col>6</xdr:col>
      <xdr:colOff>38100</xdr:colOff>
      <xdr:row>38</xdr:row>
      <xdr:rowOff>35560</xdr:rowOff>
    </xdr:to>
    <xdr:sp macro="" textlink="">
      <xdr:nvSpPr>
        <xdr:cNvPr id="81" name="楕円 80"/>
        <xdr:cNvSpPr/>
      </xdr:nvSpPr>
      <xdr:spPr>
        <a:xfrm>
          <a:off x="1079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154305</xdr:rowOff>
    </xdr:from>
    <xdr:to>
      <xdr:col>10</xdr:col>
      <xdr:colOff>114300</xdr:colOff>
      <xdr:row>37</xdr:row>
      <xdr:rowOff>156210</xdr:rowOff>
    </xdr:to>
    <xdr:cxnSp macro="">
      <xdr:nvCxnSpPr>
        <xdr:cNvPr id="82" name="直線コネクタ 81"/>
        <xdr:cNvCxnSpPr/>
      </xdr:nvCxnSpPr>
      <xdr:spPr>
        <a:xfrm flipV="1">
          <a:off x="1130300" y="64979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macro="" textlink="">
      <xdr:nvSpPr>
        <xdr:cNvPr id="83" name="n_1aveValue【道路】&#10;有形固定資産減価償却率"/>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5" name="n_3aveValue【道路】&#10;有形固定資産減価償却率"/>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4462</xdr:rowOff>
    </xdr:from>
    <xdr:ext cx="405111" cy="259045"/>
    <xdr:sp macro="" textlink="">
      <xdr:nvSpPr>
        <xdr:cNvPr id="86" name="n_4aveValue【道路】&#10;有形固定資産減価償却率"/>
        <xdr:cNvSpPr txBox="1"/>
      </xdr:nvSpPr>
      <xdr:spPr>
        <a:xfrm>
          <a:off x="927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86377</xdr:rowOff>
    </xdr:from>
    <xdr:ext cx="405111" cy="259045"/>
    <xdr:sp macro="" textlink="">
      <xdr:nvSpPr>
        <xdr:cNvPr id="87" name="n_1mainValue【道路】&#10;有形固定資産減価償却率"/>
        <xdr:cNvSpPr txBox="1"/>
      </xdr:nvSpPr>
      <xdr:spPr>
        <a:xfrm>
          <a:off x="35820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40022</xdr:rowOff>
    </xdr:from>
    <xdr:ext cx="405111" cy="259045"/>
    <xdr:sp macro="" textlink="">
      <xdr:nvSpPr>
        <xdr:cNvPr id="88" name="n_2mainValue【道路】&#10;有形固定資産減価償却率"/>
        <xdr:cNvSpPr txBox="1"/>
      </xdr:nvSpPr>
      <xdr:spPr>
        <a:xfrm>
          <a:off x="27057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24782</xdr:rowOff>
    </xdr:from>
    <xdr:ext cx="405111" cy="259045"/>
    <xdr:sp macro="" textlink="">
      <xdr:nvSpPr>
        <xdr:cNvPr id="89" name="n_3mainValue【道路】&#10;有形固定資産減価償却率"/>
        <xdr:cNvSpPr txBox="1"/>
      </xdr:nvSpPr>
      <xdr:spPr>
        <a:xfrm>
          <a:off x="1816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26687</xdr:rowOff>
    </xdr:from>
    <xdr:ext cx="405111" cy="259045"/>
    <xdr:sp macro="" textlink="">
      <xdr:nvSpPr>
        <xdr:cNvPr id="90" name="n_4mainValue【道路】&#10;有形固定資産減価償却率"/>
        <xdr:cNvSpPr txBox="1"/>
      </xdr:nvSpPr>
      <xdr:spPr>
        <a:xfrm>
          <a:off x="927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5033</xdr:rowOff>
    </xdr:from>
    <xdr:ext cx="469744" cy="259045"/>
    <xdr:sp macro="" textlink="">
      <xdr:nvSpPr>
        <xdr:cNvPr id="119" name="【道路】&#10;一人当たり延長平均値テキスト"/>
        <xdr:cNvSpPr txBox="1"/>
      </xdr:nvSpPr>
      <xdr:spPr>
        <a:xfrm>
          <a:off x="10515600" y="6691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148006</xdr:rowOff>
    </xdr:from>
    <xdr:to>
      <xdr:col>55</xdr:col>
      <xdr:colOff>50800</xdr:colOff>
      <xdr:row>41</xdr:row>
      <xdr:rowOff>78156</xdr:rowOff>
    </xdr:to>
    <xdr:sp macro="" textlink="">
      <xdr:nvSpPr>
        <xdr:cNvPr id="130" name="楕円 129"/>
        <xdr:cNvSpPr/>
      </xdr:nvSpPr>
      <xdr:spPr>
        <a:xfrm>
          <a:off x="10426700" y="700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62933</xdr:rowOff>
    </xdr:from>
    <xdr:ext cx="469744" cy="259045"/>
    <xdr:sp macro="" textlink="">
      <xdr:nvSpPr>
        <xdr:cNvPr id="131" name="【道路】&#10;一人当たり延長該当値テキスト"/>
        <xdr:cNvSpPr txBox="1"/>
      </xdr:nvSpPr>
      <xdr:spPr>
        <a:xfrm>
          <a:off x="10515600" y="692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146824</xdr:rowOff>
    </xdr:from>
    <xdr:to>
      <xdr:col>50</xdr:col>
      <xdr:colOff>165100</xdr:colOff>
      <xdr:row>41</xdr:row>
      <xdr:rowOff>76974</xdr:rowOff>
    </xdr:to>
    <xdr:sp macro="" textlink="">
      <xdr:nvSpPr>
        <xdr:cNvPr id="132" name="楕円 131"/>
        <xdr:cNvSpPr/>
      </xdr:nvSpPr>
      <xdr:spPr>
        <a:xfrm>
          <a:off x="9588500" y="700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26174</xdr:rowOff>
    </xdr:from>
    <xdr:to>
      <xdr:col>55</xdr:col>
      <xdr:colOff>0</xdr:colOff>
      <xdr:row>41</xdr:row>
      <xdr:rowOff>27356</xdr:rowOff>
    </xdr:to>
    <xdr:cxnSp macro="">
      <xdr:nvCxnSpPr>
        <xdr:cNvPr id="133" name="直線コネクタ 132"/>
        <xdr:cNvCxnSpPr/>
      </xdr:nvCxnSpPr>
      <xdr:spPr>
        <a:xfrm>
          <a:off x="9639300" y="7055624"/>
          <a:ext cx="8382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143587</xdr:rowOff>
    </xdr:from>
    <xdr:to>
      <xdr:col>46</xdr:col>
      <xdr:colOff>38100</xdr:colOff>
      <xdr:row>41</xdr:row>
      <xdr:rowOff>73737</xdr:rowOff>
    </xdr:to>
    <xdr:sp macro="" textlink="">
      <xdr:nvSpPr>
        <xdr:cNvPr id="134" name="楕円 133"/>
        <xdr:cNvSpPr/>
      </xdr:nvSpPr>
      <xdr:spPr>
        <a:xfrm>
          <a:off x="8699500" y="7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22937</xdr:rowOff>
    </xdr:from>
    <xdr:to>
      <xdr:col>50</xdr:col>
      <xdr:colOff>114300</xdr:colOff>
      <xdr:row>41</xdr:row>
      <xdr:rowOff>26174</xdr:rowOff>
    </xdr:to>
    <xdr:cxnSp macro="">
      <xdr:nvCxnSpPr>
        <xdr:cNvPr id="135" name="直線コネクタ 134"/>
        <xdr:cNvCxnSpPr/>
      </xdr:nvCxnSpPr>
      <xdr:spPr>
        <a:xfrm>
          <a:off x="8750300" y="7052387"/>
          <a:ext cx="889000" cy="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141795</xdr:rowOff>
    </xdr:from>
    <xdr:to>
      <xdr:col>41</xdr:col>
      <xdr:colOff>101600</xdr:colOff>
      <xdr:row>41</xdr:row>
      <xdr:rowOff>71945</xdr:rowOff>
    </xdr:to>
    <xdr:sp macro="" textlink="">
      <xdr:nvSpPr>
        <xdr:cNvPr id="136" name="楕円 135"/>
        <xdr:cNvSpPr/>
      </xdr:nvSpPr>
      <xdr:spPr>
        <a:xfrm>
          <a:off x="7810500" y="699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21145</xdr:rowOff>
    </xdr:from>
    <xdr:to>
      <xdr:col>45</xdr:col>
      <xdr:colOff>177800</xdr:colOff>
      <xdr:row>41</xdr:row>
      <xdr:rowOff>22937</xdr:rowOff>
    </xdr:to>
    <xdr:cxnSp macro="">
      <xdr:nvCxnSpPr>
        <xdr:cNvPr id="137" name="直線コネクタ 136"/>
        <xdr:cNvCxnSpPr/>
      </xdr:nvCxnSpPr>
      <xdr:spPr>
        <a:xfrm>
          <a:off x="7861300" y="7050595"/>
          <a:ext cx="889000" cy="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140348</xdr:rowOff>
    </xdr:from>
    <xdr:to>
      <xdr:col>36</xdr:col>
      <xdr:colOff>165100</xdr:colOff>
      <xdr:row>41</xdr:row>
      <xdr:rowOff>70498</xdr:rowOff>
    </xdr:to>
    <xdr:sp macro="" textlink="">
      <xdr:nvSpPr>
        <xdr:cNvPr id="138" name="楕円 137"/>
        <xdr:cNvSpPr/>
      </xdr:nvSpPr>
      <xdr:spPr>
        <a:xfrm>
          <a:off x="6921500" y="699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19698</xdr:rowOff>
    </xdr:from>
    <xdr:to>
      <xdr:col>41</xdr:col>
      <xdr:colOff>50800</xdr:colOff>
      <xdr:row>41</xdr:row>
      <xdr:rowOff>21145</xdr:rowOff>
    </xdr:to>
    <xdr:cxnSp macro="">
      <xdr:nvCxnSpPr>
        <xdr:cNvPr id="139" name="直線コネクタ 138"/>
        <xdr:cNvCxnSpPr/>
      </xdr:nvCxnSpPr>
      <xdr:spPr>
        <a:xfrm>
          <a:off x="6972300" y="7049148"/>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84282</xdr:rowOff>
    </xdr:from>
    <xdr:ext cx="469744" cy="259045"/>
    <xdr:sp macro="" textlink="">
      <xdr:nvSpPr>
        <xdr:cNvPr id="140" name="n_1aveValue【道路】&#10;一人当たり延長"/>
        <xdr:cNvSpPr txBox="1"/>
      </xdr:nvSpPr>
      <xdr:spPr>
        <a:xfrm>
          <a:off x="93917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82376</xdr:rowOff>
    </xdr:from>
    <xdr:ext cx="469744" cy="259045"/>
    <xdr:sp macro="" textlink="">
      <xdr:nvSpPr>
        <xdr:cNvPr id="141" name="n_2aveValue【道路】&#10;一人当たり延長"/>
        <xdr:cNvSpPr txBox="1"/>
      </xdr:nvSpPr>
      <xdr:spPr>
        <a:xfrm>
          <a:off x="8515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97731</xdr:rowOff>
    </xdr:from>
    <xdr:ext cx="469744" cy="259045"/>
    <xdr:sp macro="" textlink="">
      <xdr:nvSpPr>
        <xdr:cNvPr id="142" name="n_3aveValue【道路】&#10;一人当たり延長"/>
        <xdr:cNvSpPr txBox="1"/>
      </xdr:nvSpPr>
      <xdr:spPr>
        <a:xfrm>
          <a:off x="7626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43" name="n_4aveValue【道路】&#10;一人当たり延長"/>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68101</xdr:rowOff>
    </xdr:from>
    <xdr:ext cx="469744" cy="259045"/>
    <xdr:sp macro="" textlink="">
      <xdr:nvSpPr>
        <xdr:cNvPr id="144" name="n_1mainValue【道路】&#10;一人当たり延長"/>
        <xdr:cNvSpPr txBox="1"/>
      </xdr:nvSpPr>
      <xdr:spPr>
        <a:xfrm>
          <a:off x="9391727" y="709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64864</xdr:rowOff>
    </xdr:from>
    <xdr:ext cx="469744" cy="259045"/>
    <xdr:sp macro="" textlink="">
      <xdr:nvSpPr>
        <xdr:cNvPr id="145" name="n_2mainValue【道路】&#10;一人当たり延長"/>
        <xdr:cNvSpPr txBox="1"/>
      </xdr:nvSpPr>
      <xdr:spPr>
        <a:xfrm>
          <a:off x="8515427" y="70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63072</xdr:rowOff>
    </xdr:from>
    <xdr:ext cx="469744" cy="259045"/>
    <xdr:sp macro="" textlink="">
      <xdr:nvSpPr>
        <xdr:cNvPr id="146" name="n_3mainValue【道路】&#10;一人当たり延長"/>
        <xdr:cNvSpPr txBox="1"/>
      </xdr:nvSpPr>
      <xdr:spPr>
        <a:xfrm>
          <a:off x="7626427" y="709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61625</xdr:rowOff>
    </xdr:from>
    <xdr:ext cx="469744" cy="259045"/>
    <xdr:sp macro="" textlink="">
      <xdr:nvSpPr>
        <xdr:cNvPr id="147" name="n_4mainValue【道路】&#10;一人当たり延長"/>
        <xdr:cNvSpPr txBox="1"/>
      </xdr:nvSpPr>
      <xdr:spPr>
        <a:xfrm>
          <a:off x="6737427" y="709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8" name="【橋りょう・トンネル】&#10;有形固定資産減価償却率平均値テキスト"/>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140244</xdr:rowOff>
    </xdr:from>
    <xdr:to>
      <xdr:col>24</xdr:col>
      <xdr:colOff>114300</xdr:colOff>
      <xdr:row>58</xdr:row>
      <xdr:rowOff>70394</xdr:rowOff>
    </xdr:to>
    <xdr:sp macro="" textlink="">
      <xdr:nvSpPr>
        <xdr:cNvPr id="189" name="楕円 188"/>
        <xdr:cNvSpPr/>
      </xdr:nvSpPr>
      <xdr:spPr>
        <a:xfrm>
          <a:off x="4584700" y="991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163121</xdr:rowOff>
    </xdr:from>
    <xdr:ext cx="405111" cy="259045"/>
    <xdr:sp macro="" textlink="">
      <xdr:nvSpPr>
        <xdr:cNvPr id="190" name="【橋りょう・トンネル】&#10;有形固定資産減価償却率該当値テキスト"/>
        <xdr:cNvSpPr txBox="1"/>
      </xdr:nvSpPr>
      <xdr:spPr>
        <a:xfrm>
          <a:off x="4673600" y="976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114119</xdr:rowOff>
    </xdr:from>
    <xdr:to>
      <xdr:col>20</xdr:col>
      <xdr:colOff>38100</xdr:colOff>
      <xdr:row>58</xdr:row>
      <xdr:rowOff>44269</xdr:rowOff>
    </xdr:to>
    <xdr:sp macro="" textlink="">
      <xdr:nvSpPr>
        <xdr:cNvPr id="191" name="楕円 190"/>
        <xdr:cNvSpPr/>
      </xdr:nvSpPr>
      <xdr:spPr>
        <a:xfrm>
          <a:off x="3746500" y="988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164919</xdr:rowOff>
    </xdr:from>
    <xdr:to>
      <xdr:col>24</xdr:col>
      <xdr:colOff>63500</xdr:colOff>
      <xdr:row>58</xdr:row>
      <xdr:rowOff>19594</xdr:rowOff>
    </xdr:to>
    <xdr:cxnSp macro="">
      <xdr:nvCxnSpPr>
        <xdr:cNvPr id="192" name="直線コネクタ 191"/>
        <xdr:cNvCxnSpPr/>
      </xdr:nvCxnSpPr>
      <xdr:spPr>
        <a:xfrm>
          <a:off x="3797300" y="993756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89626</xdr:rowOff>
    </xdr:from>
    <xdr:to>
      <xdr:col>15</xdr:col>
      <xdr:colOff>101600</xdr:colOff>
      <xdr:row>58</xdr:row>
      <xdr:rowOff>19776</xdr:rowOff>
    </xdr:to>
    <xdr:sp macro="" textlink="">
      <xdr:nvSpPr>
        <xdr:cNvPr id="193" name="楕円 192"/>
        <xdr:cNvSpPr/>
      </xdr:nvSpPr>
      <xdr:spPr>
        <a:xfrm>
          <a:off x="2857500" y="98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140426</xdr:rowOff>
    </xdr:from>
    <xdr:to>
      <xdr:col>19</xdr:col>
      <xdr:colOff>177800</xdr:colOff>
      <xdr:row>57</xdr:row>
      <xdr:rowOff>164919</xdr:rowOff>
    </xdr:to>
    <xdr:cxnSp macro="">
      <xdr:nvCxnSpPr>
        <xdr:cNvPr id="194" name="直線コネクタ 193"/>
        <xdr:cNvCxnSpPr/>
      </xdr:nvCxnSpPr>
      <xdr:spPr>
        <a:xfrm>
          <a:off x="2908300" y="991307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47172</xdr:rowOff>
    </xdr:from>
    <xdr:to>
      <xdr:col>10</xdr:col>
      <xdr:colOff>165100</xdr:colOff>
      <xdr:row>55</xdr:row>
      <xdr:rowOff>148772</xdr:rowOff>
    </xdr:to>
    <xdr:sp macro="" textlink="">
      <xdr:nvSpPr>
        <xdr:cNvPr id="195" name="楕円 194"/>
        <xdr:cNvSpPr/>
      </xdr:nvSpPr>
      <xdr:spPr>
        <a:xfrm>
          <a:off x="1968500" y="947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97972</xdr:rowOff>
    </xdr:from>
    <xdr:to>
      <xdr:col>15</xdr:col>
      <xdr:colOff>50800</xdr:colOff>
      <xdr:row>57</xdr:row>
      <xdr:rowOff>140426</xdr:rowOff>
    </xdr:to>
    <xdr:cxnSp macro="">
      <xdr:nvCxnSpPr>
        <xdr:cNvPr id="196" name="直線コネクタ 195"/>
        <xdr:cNvCxnSpPr/>
      </xdr:nvCxnSpPr>
      <xdr:spPr>
        <a:xfrm>
          <a:off x="2019300" y="9527722"/>
          <a:ext cx="889000" cy="38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19413</xdr:rowOff>
    </xdr:from>
    <xdr:to>
      <xdr:col>6</xdr:col>
      <xdr:colOff>38100</xdr:colOff>
      <xdr:row>55</xdr:row>
      <xdr:rowOff>121013</xdr:rowOff>
    </xdr:to>
    <xdr:sp macro="" textlink="">
      <xdr:nvSpPr>
        <xdr:cNvPr id="197" name="楕円 196"/>
        <xdr:cNvSpPr/>
      </xdr:nvSpPr>
      <xdr:spPr>
        <a:xfrm>
          <a:off x="1079500" y="944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70213</xdr:rowOff>
    </xdr:from>
    <xdr:to>
      <xdr:col>10</xdr:col>
      <xdr:colOff>114300</xdr:colOff>
      <xdr:row>55</xdr:row>
      <xdr:rowOff>97972</xdr:rowOff>
    </xdr:to>
    <xdr:cxnSp macro="">
      <xdr:nvCxnSpPr>
        <xdr:cNvPr id="198" name="直線コネクタ 197"/>
        <xdr:cNvCxnSpPr/>
      </xdr:nvCxnSpPr>
      <xdr:spPr>
        <a:xfrm>
          <a:off x="1130300" y="949996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14168</xdr:rowOff>
    </xdr:from>
    <xdr:ext cx="405111" cy="259045"/>
    <xdr:sp macro="" textlink="">
      <xdr:nvSpPr>
        <xdr:cNvPr id="199" name="n_1aveValue【橋りょう・トンネル】&#10;有形固定資産減価償却率"/>
        <xdr:cNvSpPr txBox="1"/>
      </xdr:nvSpPr>
      <xdr:spPr>
        <a:xfrm>
          <a:off x="3582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162758</xdr:rowOff>
    </xdr:from>
    <xdr:ext cx="405111" cy="259045"/>
    <xdr:sp macro="" textlink="">
      <xdr:nvSpPr>
        <xdr:cNvPr id="200" name="n_2aveValue【橋りょう・トンネル】&#10;有形固定資産減価償却率"/>
        <xdr:cNvSpPr txBox="1"/>
      </xdr:nvSpPr>
      <xdr:spPr>
        <a:xfrm>
          <a:off x="2705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136633</xdr:rowOff>
    </xdr:from>
    <xdr:ext cx="405111" cy="259045"/>
    <xdr:sp macro="" textlink="">
      <xdr:nvSpPr>
        <xdr:cNvPr id="201" name="n_3aveValue【橋りょう・トンネル】&#10;有形固定資産減価償却率"/>
        <xdr:cNvSpPr txBox="1"/>
      </xdr:nvSpPr>
      <xdr:spPr>
        <a:xfrm>
          <a:off x="1816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149696</xdr:rowOff>
    </xdr:from>
    <xdr:ext cx="405111" cy="259045"/>
    <xdr:sp macro="" textlink="">
      <xdr:nvSpPr>
        <xdr:cNvPr id="202" name="n_4aveValue【橋りょう・トンネル】&#10;有形固定資産減価償却率"/>
        <xdr:cNvSpPr txBox="1"/>
      </xdr:nvSpPr>
      <xdr:spPr>
        <a:xfrm>
          <a:off x="927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60796</xdr:rowOff>
    </xdr:from>
    <xdr:ext cx="405111" cy="259045"/>
    <xdr:sp macro="" textlink="">
      <xdr:nvSpPr>
        <xdr:cNvPr id="203" name="n_1mainValue【橋りょう・トンネル】&#10;有形固定資産減価償却率"/>
        <xdr:cNvSpPr txBox="1"/>
      </xdr:nvSpPr>
      <xdr:spPr>
        <a:xfrm>
          <a:off x="3582044" y="966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36303</xdr:rowOff>
    </xdr:from>
    <xdr:ext cx="405111" cy="259045"/>
    <xdr:sp macro="" textlink="">
      <xdr:nvSpPr>
        <xdr:cNvPr id="204" name="n_2mainValue【橋りょう・トンネル】&#10;有形固定資産減価償却率"/>
        <xdr:cNvSpPr txBox="1"/>
      </xdr:nvSpPr>
      <xdr:spPr>
        <a:xfrm>
          <a:off x="2705744" y="963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165299</xdr:rowOff>
    </xdr:from>
    <xdr:ext cx="340478" cy="259045"/>
    <xdr:sp macro="" textlink="">
      <xdr:nvSpPr>
        <xdr:cNvPr id="205" name="n_3mainValue【橋りょう・トンネル】&#10;有形固定資産減価償却率"/>
        <xdr:cNvSpPr txBox="1"/>
      </xdr:nvSpPr>
      <xdr:spPr>
        <a:xfrm>
          <a:off x="1849061" y="92521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53</xdr:row>
      <xdr:rowOff>137540</xdr:rowOff>
    </xdr:from>
    <xdr:ext cx="340478" cy="259045"/>
    <xdr:sp macro="" textlink="">
      <xdr:nvSpPr>
        <xdr:cNvPr id="206" name="n_4mainValue【橋りょう・トンネル】&#10;有形固定資産減価償却率"/>
        <xdr:cNvSpPr txBox="1"/>
      </xdr:nvSpPr>
      <xdr:spPr>
        <a:xfrm>
          <a:off x="960061" y="92243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12109</xdr:rowOff>
    </xdr:from>
    <xdr:ext cx="599010" cy="259045"/>
    <xdr:sp macro="" textlink="">
      <xdr:nvSpPr>
        <xdr:cNvPr id="235" name="【橋りょう・トンネル】&#10;一人当たり有形固定資産（償却資産）額平均値テキスト"/>
        <xdr:cNvSpPr txBox="1"/>
      </xdr:nvSpPr>
      <xdr:spPr>
        <a:xfrm>
          <a:off x="10515600" y="10642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143628</xdr:rowOff>
    </xdr:from>
    <xdr:to>
      <xdr:col>55</xdr:col>
      <xdr:colOff>50800</xdr:colOff>
      <xdr:row>64</xdr:row>
      <xdr:rowOff>73778</xdr:rowOff>
    </xdr:to>
    <xdr:sp macro="" textlink="">
      <xdr:nvSpPr>
        <xdr:cNvPr id="246" name="楕円 245"/>
        <xdr:cNvSpPr/>
      </xdr:nvSpPr>
      <xdr:spPr>
        <a:xfrm>
          <a:off x="10426700" y="1094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58555</xdr:rowOff>
    </xdr:from>
    <xdr:ext cx="534377" cy="259045"/>
    <xdr:sp macro="" textlink="">
      <xdr:nvSpPr>
        <xdr:cNvPr id="247" name="【橋りょう・トンネル】&#10;一人当たり有形固定資産（償却資産）額該当値テキスト"/>
        <xdr:cNvSpPr txBox="1"/>
      </xdr:nvSpPr>
      <xdr:spPr>
        <a:xfrm>
          <a:off x="10515600" y="1085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143200</xdr:rowOff>
    </xdr:from>
    <xdr:to>
      <xdr:col>50</xdr:col>
      <xdr:colOff>165100</xdr:colOff>
      <xdr:row>64</xdr:row>
      <xdr:rowOff>73350</xdr:rowOff>
    </xdr:to>
    <xdr:sp macro="" textlink="">
      <xdr:nvSpPr>
        <xdr:cNvPr id="248" name="楕円 247"/>
        <xdr:cNvSpPr/>
      </xdr:nvSpPr>
      <xdr:spPr>
        <a:xfrm>
          <a:off x="9588500" y="109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22550</xdr:rowOff>
    </xdr:from>
    <xdr:to>
      <xdr:col>55</xdr:col>
      <xdr:colOff>0</xdr:colOff>
      <xdr:row>64</xdr:row>
      <xdr:rowOff>22978</xdr:rowOff>
    </xdr:to>
    <xdr:cxnSp macro="">
      <xdr:nvCxnSpPr>
        <xdr:cNvPr id="249" name="直線コネクタ 248"/>
        <xdr:cNvCxnSpPr/>
      </xdr:nvCxnSpPr>
      <xdr:spPr>
        <a:xfrm>
          <a:off x="9639300" y="10995350"/>
          <a:ext cx="838200" cy="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142935</xdr:rowOff>
    </xdr:from>
    <xdr:to>
      <xdr:col>46</xdr:col>
      <xdr:colOff>38100</xdr:colOff>
      <xdr:row>64</xdr:row>
      <xdr:rowOff>73085</xdr:rowOff>
    </xdr:to>
    <xdr:sp macro="" textlink="">
      <xdr:nvSpPr>
        <xdr:cNvPr id="250" name="楕円 249"/>
        <xdr:cNvSpPr/>
      </xdr:nvSpPr>
      <xdr:spPr>
        <a:xfrm>
          <a:off x="8699500" y="109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22285</xdr:rowOff>
    </xdr:from>
    <xdr:to>
      <xdr:col>50</xdr:col>
      <xdr:colOff>114300</xdr:colOff>
      <xdr:row>64</xdr:row>
      <xdr:rowOff>22550</xdr:rowOff>
    </xdr:to>
    <xdr:cxnSp macro="">
      <xdr:nvCxnSpPr>
        <xdr:cNvPr id="251" name="直線コネクタ 250"/>
        <xdr:cNvCxnSpPr/>
      </xdr:nvCxnSpPr>
      <xdr:spPr>
        <a:xfrm>
          <a:off x="8750300" y="10995085"/>
          <a:ext cx="889000" cy="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959</xdr:rowOff>
    </xdr:from>
    <xdr:to>
      <xdr:col>41</xdr:col>
      <xdr:colOff>101600</xdr:colOff>
      <xdr:row>64</xdr:row>
      <xdr:rowOff>102559</xdr:rowOff>
    </xdr:to>
    <xdr:sp macro="" textlink="">
      <xdr:nvSpPr>
        <xdr:cNvPr id="252" name="楕円 251"/>
        <xdr:cNvSpPr/>
      </xdr:nvSpPr>
      <xdr:spPr>
        <a:xfrm>
          <a:off x="7810500" y="1097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22285</xdr:rowOff>
    </xdr:from>
    <xdr:to>
      <xdr:col>45</xdr:col>
      <xdr:colOff>177800</xdr:colOff>
      <xdr:row>64</xdr:row>
      <xdr:rowOff>51759</xdr:rowOff>
    </xdr:to>
    <xdr:cxnSp macro="">
      <xdr:nvCxnSpPr>
        <xdr:cNvPr id="253" name="直線コネクタ 252"/>
        <xdr:cNvCxnSpPr/>
      </xdr:nvCxnSpPr>
      <xdr:spPr>
        <a:xfrm flipV="1">
          <a:off x="7861300" y="10995085"/>
          <a:ext cx="889000" cy="2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701</xdr:rowOff>
    </xdr:from>
    <xdr:to>
      <xdr:col>36</xdr:col>
      <xdr:colOff>165100</xdr:colOff>
      <xdr:row>64</xdr:row>
      <xdr:rowOff>102301</xdr:rowOff>
    </xdr:to>
    <xdr:sp macro="" textlink="">
      <xdr:nvSpPr>
        <xdr:cNvPr id="254" name="楕円 253"/>
        <xdr:cNvSpPr/>
      </xdr:nvSpPr>
      <xdr:spPr>
        <a:xfrm>
          <a:off x="6921500" y="1097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51501</xdr:rowOff>
    </xdr:from>
    <xdr:to>
      <xdr:col>41</xdr:col>
      <xdr:colOff>50800</xdr:colOff>
      <xdr:row>64</xdr:row>
      <xdr:rowOff>51759</xdr:rowOff>
    </xdr:to>
    <xdr:cxnSp macro="">
      <xdr:nvCxnSpPr>
        <xdr:cNvPr id="255" name="直線コネクタ 254"/>
        <xdr:cNvCxnSpPr/>
      </xdr:nvCxnSpPr>
      <xdr:spPr>
        <a:xfrm>
          <a:off x="6972300" y="11024301"/>
          <a:ext cx="889000" cy="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56" name="n_1aveValue【橋りょう・トンネル】&#10;一人当たり有形固定資産（償却資産）額"/>
        <xdr:cNvSpPr txBox="1"/>
      </xdr:nvSpPr>
      <xdr:spPr>
        <a:xfrm>
          <a:off x="93270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57" name="n_2aveValue【橋りょう・トンネル】&#10;一人当たり有形固定資産（償却資産）額"/>
        <xdr:cNvSpPr txBox="1"/>
      </xdr:nvSpPr>
      <xdr:spPr>
        <a:xfrm>
          <a:off x="8450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58" name="n_3aveValue【橋りょう・トンネル】&#10;一人当たり有形固定資産（償却資産）額"/>
        <xdr:cNvSpPr txBox="1"/>
      </xdr:nvSpPr>
      <xdr:spPr>
        <a:xfrm>
          <a:off x="7561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59" name="n_4aveValue【橋りょう・トンネル】&#10;一人当たり有形固定資産（償却資産）額"/>
        <xdr:cNvSpPr txBox="1"/>
      </xdr:nvSpPr>
      <xdr:spPr>
        <a:xfrm>
          <a:off x="6672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64477</xdr:rowOff>
    </xdr:from>
    <xdr:ext cx="534377" cy="259045"/>
    <xdr:sp macro="" textlink="">
      <xdr:nvSpPr>
        <xdr:cNvPr id="260" name="n_1mainValue【橋りょう・トンネル】&#10;一人当たり有形固定資産（償却資産）額"/>
        <xdr:cNvSpPr txBox="1"/>
      </xdr:nvSpPr>
      <xdr:spPr>
        <a:xfrm>
          <a:off x="9359411" y="1103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64212</xdr:rowOff>
    </xdr:from>
    <xdr:ext cx="534377" cy="259045"/>
    <xdr:sp macro="" textlink="">
      <xdr:nvSpPr>
        <xdr:cNvPr id="261" name="n_2mainValue【橋りょう・トンネル】&#10;一人当たり有形固定資産（償却資産）額"/>
        <xdr:cNvSpPr txBox="1"/>
      </xdr:nvSpPr>
      <xdr:spPr>
        <a:xfrm>
          <a:off x="8483111" y="1103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93686</xdr:rowOff>
    </xdr:from>
    <xdr:ext cx="534377" cy="259045"/>
    <xdr:sp macro="" textlink="">
      <xdr:nvSpPr>
        <xdr:cNvPr id="262" name="n_3mainValue【橋りょう・トンネル】&#10;一人当たり有形固定資産（償却資産）額"/>
        <xdr:cNvSpPr txBox="1"/>
      </xdr:nvSpPr>
      <xdr:spPr>
        <a:xfrm>
          <a:off x="7594111" y="1106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93428</xdr:rowOff>
    </xdr:from>
    <xdr:ext cx="534377" cy="259045"/>
    <xdr:sp macro="" textlink="">
      <xdr:nvSpPr>
        <xdr:cNvPr id="263" name="n_4mainValue【橋りょう・トンネル】&#10;一人当たり有形固定資産（償却資産）額"/>
        <xdr:cNvSpPr txBox="1"/>
      </xdr:nvSpPr>
      <xdr:spPr>
        <a:xfrm>
          <a:off x="6705111" y="1106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9" name="直線コネクタ 288"/>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2" name="【公営住宅】&#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3" name="直線コネクタ 292"/>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17978</xdr:rowOff>
    </xdr:from>
    <xdr:ext cx="405111" cy="259045"/>
    <xdr:sp macro="" textlink="">
      <xdr:nvSpPr>
        <xdr:cNvPr id="294" name="【公営住宅】&#10;有形固定資産減価償却率平均値テキスト"/>
        <xdr:cNvSpPr txBox="1"/>
      </xdr:nvSpPr>
      <xdr:spPr>
        <a:xfrm>
          <a:off x="4673600" y="1424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95" name="フローチャート: 判断 294"/>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6" name="フローチャート: 判断 295"/>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97" name="フローチャート: 判断 296"/>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8" name="フローチャート: 判断 297"/>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99" name="フローチャート: 判断 298"/>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305" name="楕円 304"/>
        <xdr:cNvSpPr/>
      </xdr:nvSpPr>
      <xdr:spPr>
        <a:xfrm>
          <a:off x="45847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170197</xdr:rowOff>
    </xdr:from>
    <xdr:ext cx="405111" cy="259045"/>
    <xdr:sp macro="" textlink="">
      <xdr:nvSpPr>
        <xdr:cNvPr id="306" name="【公営住宅】&#10;有形固定資産減価償却率該当値テキスト"/>
        <xdr:cNvSpPr txBox="1"/>
      </xdr:nvSpPr>
      <xdr:spPr>
        <a:xfrm>
          <a:off x="4673600"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132624</xdr:rowOff>
    </xdr:from>
    <xdr:to>
      <xdr:col>20</xdr:col>
      <xdr:colOff>38100</xdr:colOff>
      <xdr:row>86</xdr:row>
      <xdr:rowOff>62774</xdr:rowOff>
    </xdr:to>
    <xdr:sp macro="" textlink="">
      <xdr:nvSpPr>
        <xdr:cNvPr id="307" name="楕円 306"/>
        <xdr:cNvSpPr/>
      </xdr:nvSpPr>
      <xdr:spPr>
        <a:xfrm>
          <a:off x="37465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26670</xdr:rowOff>
    </xdr:from>
    <xdr:to>
      <xdr:col>24</xdr:col>
      <xdr:colOff>63500</xdr:colOff>
      <xdr:row>86</xdr:row>
      <xdr:rowOff>11974</xdr:rowOff>
    </xdr:to>
    <xdr:cxnSp macro="">
      <xdr:nvCxnSpPr>
        <xdr:cNvPr id="308" name="直線コネクタ 307"/>
        <xdr:cNvCxnSpPr/>
      </xdr:nvCxnSpPr>
      <xdr:spPr>
        <a:xfrm flipV="1">
          <a:off x="3797300" y="13914120"/>
          <a:ext cx="838200" cy="84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119562</xdr:rowOff>
    </xdr:from>
    <xdr:to>
      <xdr:col>15</xdr:col>
      <xdr:colOff>101600</xdr:colOff>
      <xdr:row>86</xdr:row>
      <xdr:rowOff>49712</xdr:rowOff>
    </xdr:to>
    <xdr:sp macro="" textlink="">
      <xdr:nvSpPr>
        <xdr:cNvPr id="309" name="楕円 308"/>
        <xdr:cNvSpPr/>
      </xdr:nvSpPr>
      <xdr:spPr>
        <a:xfrm>
          <a:off x="28575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170362</xdr:rowOff>
    </xdr:from>
    <xdr:to>
      <xdr:col>19</xdr:col>
      <xdr:colOff>177800</xdr:colOff>
      <xdr:row>86</xdr:row>
      <xdr:rowOff>11974</xdr:rowOff>
    </xdr:to>
    <xdr:cxnSp macro="">
      <xdr:nvCxnSpPr>
        <xdr:cNvPr id="310" name="直線コネクタ 309"/>
        <xdr:cNvCxnSpPr/>
      </xdr:nvCxnSpPr>
      <xdr:spPr>
        <a:xfrm>
          <a:off x="2908300" y="147436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114663</xdr:rowOff>
    </xdr:from>
    <xdr:to>
      <xdr:col>10</xdr:col>
      <xdr:colOff>165100</xdr:colOff>
      <xdr:row>86</xdr:row>
      <xdr:rowOff>44813</xdr:rowOff>
    </xdr:to>
    <xdr:sp macro="" textlink="">
      <xdr:nvSpPr>
        <xdr:cNvPr id="311" name="楕円 310"/>
        <xdr:cNvSpPr/>
      </xdr:nvSpPr>
      <xdr:spPr>
        <a:xfrm>
          <a:off x="1968500" y="146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165463</xdr:rowOff>
    </xdr:from>
    <xdr:to>
      <xdr:col>15</xdr:col>
      <xdr:colOff>50800</xdr:colOff>
      <xdr:row>85</xdr:row>
      <xdr:rowOff>170362</xdr:rowOff>
    </xdr:to>
    <xdr:cxnSp macro="">
      <xdr:nvCxnSpPr>
        <xdr:cNvPr id="312" name="直線コネクタ 311"/>
        <xdr:cNvCxnSpPr/>
      </xdr:nvCxnSpPr>
      <xdr:spPr>
        <a:xfrm>
          <a:off x="2019300" y="1473871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116295</xdr:rowOff>
    </xdr:from>
    <xdr:to>
      <xdr:col>6</xdr:col>
      <xdr:colOff>38100</xdr:colOff>
      <xdr:row>86</xdr:row>
      <xdr:rowOff>46445</xdr:rowOff>
    </xdr:to>
    <xdr:sp macro="" textlink="">
      <xdr:nvSpPr>
        <xdr:cNvPr id="313" name="楕円 312"/>
        <xdr:cNvSpPr/>
      </xdr:nvSpPr>
      <xdr:spPr>
        <a:xfrm>
          <a:off x="1079500" y="1468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165463</xdr:rowOff>
    </xdr:from>
    <xdr:to>
      <xdr:col>10</xdr:col>
      <xdr:colOff>114300</xdr:colOff>
      <xdr:row>85</xdr:row>
      <xdr:rowOff>167095</xdr:rowOff>
    </xdr:to>
    <xdr:cxnSp macro="">
      <xdr:nvCxnSpPr>
        <xdr:cNvPr id="314" name="直線コネクタ 313"/>
        <xdr:cNvCxnSpPr/>
      </xdr:nvCxnSpPr>
      <xdr:spPr>
        <a:xfrm flipV="1">
          <a:off x="1130300" y="14738713"/>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162577</xdr:rowOff>
    </xdr:from>
    <xdr:ext cx="405111" cy="259045"/>
    <xdr:sp macro="" textlink="">
      <xdr:nvSpPr>
        <xdr:cNvPr id="315" name="n_1aveValue【公営住宅】&#10;有形固定資産減価償却率"/>
        <xdr:cNvSpPr txBox="1"/>
      </xdr:nvSpPr>
      <xdr:spPr>
        <a:xfrm>
          <a:off x="35820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154413</xdr:rowOff>
    </xdr:from>
    <xdr:ext cx="405111" cy="259045"/>
    <xdr:sp macro="" textlink="">
      <xdr:nvSpPr>
        <xdr:cNvPr id="316" name="n_2aveValue【公営住宅】&#10;有形固定資産減価償却率"/>
        <xdr:cNvSpPr txBox="1"/>
      </xdr:nvSpPr>
      <xdr:spPr>
        <a:xfrm>
          <a:off x="2705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7" name="n_3aveValue【公営住宅】&#10;有形固定資産減価償却率"/>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129920</xdr:rowOff>
    </xdr:from>
    <xdr:ext cx="405111" cy="259045"/>
    <xdr:sp macro="" textlink="">
      <xdr:nvSpPr>
        <xdr:cNvPr id="318" name="n_4aveValue【公営住宅】&#10;有形固定資産減価償却率"/>
        <xdr:cNvSpPr txBox="1"/>
      </xdr:nvSpPr>
      <xdr:spPr>
        <a:xfrm>
          <a:off x="927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53901</xdr:rowOff>
    </xdr:from>
    <xdr:ext cx="405111" cy="259045"/>
    <xdr:sp macro="" textlink="">
      <xdr:nvSpPr>
        <xdr:cNvPr id="319" name="n_1mainValue【公営住宅】&#10;有形固定資産減価償却率"/>
        <xdr:cNvSpPr txBox="1"/>
      </xdr:nvSpPr>
      <xdr:spPr>
        <a:xfrm>
          <a:off x="3582044" y="1479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40839</xdr:rowOff>
    </xdr:from>
    <xdr:ext cx="405111" cy="259045"/>
    <xdr:sp macro="" textlink="">
      <xdr:nvSpPr>
        <xdr:cNvPr id="320" name="n_2mainValue【公営住宅】&#10;有形固定資産減価償却率"/>
        <xdr:cNvSpPr txBox="1"/>
      </xdr:nvSpPr>
      <xdr:spPr>
        <a:xfrm>
          <a:off x="2705744" y="1478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35940</xdr:rowOff>
    </xdr:from>
    <xdr:ext cx="405111" cy="259045"/>
    <xdr:sp macro="" textlink="">
      <xdr:nvSpPr>
        <xdr:cNvPr id="321" name="n_3mainValue【公営住宅】&#10;有形固定資産減価償却率"/>
        <xdr:cNvSpPr txBox="1"/>
      </xdr:nvSpPr>
      <xdr:spPr>
        <a:xfrm>
          <a:off x="1816744" y="1478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37572</xdr:rowOff>
    </xdr:from>
    <xdr:ext cx="405111" cy="259045"/>
    <xdr:sp macro="" textlink="">
      <xdr:nvSpPr>
        <xdr:cNvPr id="322" name="n_4mainValue【公営住宅】&#10;有形固定資産減価償却率"/>
        <xdr:cNvSpPr txBox="1"/>
      </xdr:nvSpPr>
      <xdr:spPr>
        <a:xfrm>
          <a:off x="927744" y="1478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44" name="直線コネクタ 343"/>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47" name="【公営住宅】&#10;一人当たり面積最大値テキスト"/>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48" name="直線コネクタ 347"/>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55669</xdr:rowOff>
    </xdr:from>
    <xdr:ext cx="469744" cy="259045"/>
    <xdr:sp macro="" textlink="">
      <xdr:nvSpPr>
        <xdr:cNvPr id="349" name="【公営住宅】&#10;一人当たり面積平均値テキスト"/>
        <xdr:cNvSpPr txBox="1"/>
      </xdr:nvSpPr>
      <xdr:spPr>
        <a:xfrm>
          <a:off x="10515600" y="14457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50" name="フローチャート: 判断 349"/>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51" name="フローチャート: 判断 350"/>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52" name="フローチャート: 判断 351"/>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53" name="フローチャート: 判断 352"/>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54" name="フローチャート: 判断 353"/>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123317</xdr:rowOff>
    </xdr:from>
    <xdr:to>
      <xdr:col>55</xdr:col>
      <xdr:colOff>50800</xdr:colOff>
      <xdr:row>86</xdr:row>
      <xdr:rowOff>53467</xdr:rowOff>
    </xdr:to>
    <xdr:sp macro="" textlink="">
      <xdr:nvSpPr>
        <xdr:cNvPr id="360" name="楕円 359"/>
        <xdr:cNvSpPr/>
      </xdr:nvSpPr>
      <xdr:spPr>
        <a:xfrm>
          <a:off x="10426700" y="1469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38244</xdr:rowOff>
    </xdr:from>
    <xdr:ext cx="469744" cy="259045"/>
    <xdr:sp macro="" textlink="">
      <xdr:nvSpPr>
        <xdr:cNvPr id="361" name="【公営住宅】&#10;一人当たり面積該当値テキスト"/>
        <xdr:cNvSpPr txBox="1"/>
      </xdr:nvSpPr>
      <xdr:spPr>
        <a:xfrm>
          <a:off x="10515600" y="1461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137491</xdr:rowOff>
    </xdr:from>
    <xdr:to>
      <xdr:col>50</xdr:col>
      <xdr:colOff>165100</xdr:colOff>
      <xdr:row>86</xdr:row>
      <xdr:rowOff>67641</xdr:rowOff>
    </xdr:to>
    <xdr:sp macro="" textlink="">
      <xdr:nvSpPr>
        <xdr:cNvPr id="362" name="楕円 361"/>
        <xdr:cNvSpPr/>
      </xdr:nvSpPr>
      <xdr:spPr>
        <a:xfrm>
          <a:off x="9588500" y="1471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2667</xdr:rowOff>
    </xdr:from>
    <xdr:to>
      <xdr:col>55</xdr:col>
      <xdr:colOff>0</xdr:colOff>
      <xdr:row>86</xdr:row>
      <xdr:rowOff>16841</xdr:rowOff>
    </xdr:to>
    <xdr:cxnSp macro="">
      <xdr:nvCxnSpPr>
        <xdr:cNvPr id="363" name="直線コネクタ 362"/>
        <xdr:cNvCxnSpPr/>
      </xdr:nvCxnSpPr>
      <xdr:spPr>
        <a:xfrm flipV="1">
          <a:off x="9639300" y="14747367"/>
          <a:ext cx="8382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137033</xdr:rowOff>
    </xdr:from>
    <xdr:to>
      <xdr:col>46</xdr:col>
      <xdr:colOff>38100</xdr:colOff>
      <xdr:row>86</xdr:row>
      <xdr:rowOff>67183</xdr:rowOff>
    </xdr:to>
    <xdr:sp macro="" textlink="">
      <xdr:nvSpPr>
        <xdr:cNvPr id="364" name="楕円 363"/>
        <xdr:cNvSpPr/>
      </xdr:nvSpPr>
      <xdr:spPr>
        <a:xfrm>
          <a:off x="8699500" y="1471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16383</xdr:rowOff>
    </xdr:from>
    <xdr:to>
      <xdr:col>50</xdr:col>
      <xdr:colOff>114300</xdr:colOff>
      <xdr:row>86</xdr:row>
      <xdr:rowOff>16841</xdr:rowOff>
    </xdr:to>
    <xdr:cxnSp macro="">
      <xdr:nvCxnSpPr>
        <xdr:cNvPr id="365" name="直線コネクタ 364"/>
        <xdr:cNvCxnSpPr/>
      </xdr:nvCxnSpPr>
      <xdr:spPr>
        <a:xfrm>
          <a:off x="8750300" y="14761083"/>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136804</xdr:rowOff>
    </xdr:from>
    <xdr:to>
      <xdr:col>41</xdr:col>
      <xdr:colOff>101600</xdr:colOff>
      <xdr:row>86</xdr:row>
      <xdr:rowOff>66954</xdr:rowOff>
    </xdr:to>
    <xdr:sp macro="" textlink="">
      <xdr:nvSpPr>
        <xdr:cNvPr id="366" name="楕円 365"/>
        <xdr:cNvSpPr/>
      </xdr:nvSpPr>
      <xdr:spPr>
        <a:xfrm>
          <a:off x="7810500" y="1471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16154</xdr:rowOff>
    </xdr:from>
    <xdr:to>
      <xdr:col>45</xdr:col>
      <xdr:colOff>177800</xdr:colOff>
      <xdr:row>86</xdr:row>
      <xdr:rowOff>16383</xdr:rowOff>
    </xdr:to>
    <xdr:cxnSp macro="">
      <xdr:nvCxnSpPr>
        <xdr:cNvPr id="367" name="直線コネクタ 366"/>
        <xdr:cNvCxnSpPr/>
      </xdr:nvCxnSpPr>
      <xdr:spPr>
        <a:xfrm>
          <a:off x="7861300" y="1476085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136347</xdr:rowOff>
    </xdr:from>
    <xdr:to>
      <xdr:col>36</xdr:col>
      <xdr:colOff>165100</xdr:colOff>
      <xdr:row>86</xdr:row>
      <xdr:rowOff>66497</xdr:rowOff>
    </xdr:to>
    <xdr:sp macro="" textlink="">
      <xdr:nvSpPr>
        <xdr:cNvPr id="368" name="楕円 367"/>
        <xdr:cNvSpPr/>
      </xdr:nvSpPr>
      <xdr:spPr>
        <a:xfrm>
          <a:off x="6921500" y="147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15697</xdr:rowOff>
    </xdr:from>
    <xdr:to>
      <xdr:col>41</xdr:col>
      <xdr:colOff>50800</xdr:colOff>
      <xdr:row>86</xdr:row>
      <xdr:rowOff>16154</xdr:rowOff>
    </xdr:to>
    <xdr:cxnSp macro="">
      <xdr:nvCxnSpPr>
        <xdr:cNvPr id="369" name="直線コネクタ 368"/>
        <xdr:cNvCxnSpPr/>
      </xdr:nvCxnSpPr>
      <xdr:spPr>
        <a:xfrm>
          <a:off x="6972300" y="1476039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138574</xdr:rowOff>
    </xdr:from>
    <xdr:ext cx="469744" cy="259045"/>
    <xdr:sp macro="" textlink="">
      <xdr:nvSpPr>
        <xdr:cNvPr id="370" name="n_1aveValue【公営住宅】&#10;一人当たり面積"/>
        <xdr:cNvSpPr txBox="1"/>
      </xdr:nvSpPr>
      <xdr:spPr>
        <a:xfrm>
          <a:off x="93917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138803</xdr:rowOff>
    </xdr:from>
    <xdr:ext cx="469744" cy="259045"/>
    <xdr:sp macro="" textlink="">
      <xdr:nvSpPr>
        <xdr:cNvPr id="371" name="n_2aveValue【公営住宅】&#10;一人当たり面積"/>
        <xdr:cNvSpPr txBox="1"/>
      </xdr:nvSpPr>
      <xdr:spPr>
        <a:xfrm>
          <a:off x="8515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153204</xdr:rowOff>
    </xdr:from>
    <xdr:ext cx="469744" cy="259045"/>
    <xdr:sp macro="" textlink="">
      <xdr:nvSpPr>
        <xdr:cNvPr id="372" name="n_3aveValue【公営住宅】&#10;一人当たり面積"/>
        <xdr:cNvSpPr txBox="1"/>
      </xdr:nvSpPr>
      <xdr:spPr>
        <a:xfrm>
          <a:off x="7626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135602</xdr:rowOff>
    </xdr:from>
    <xdr:ext cx="469744" cy="259045"/>
    <xdr:sp macro="" textlink="">
      <xdr:nvSpPr>
        <xdr:cNvPr id="373" name="n_4aveValue【公営住宅】&#10;一人当たり面積"/>
        <xdr:cNvSpPr txBox="1"/>
      </xdr:nvSpPr>
      <xdr:spPr>
        <a:xfrm>
          <a:off x="6737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58768</xdr:rowOff>
    </xdr:from>
    <xdr:ext cx="469744" cy="259045"/>
    <xdr:sp macro="" textlink="">
      <xdr:nvSpPr>
        <xdr:cNvPr id="374" name="n_1mainValue【公営住宅】&#10;一人当たり面積"/>
        <xdr:cNvSpPr txBox="1"/>
      </xdr:nvSpPr>
      <xdr:spPr>
        <a:xfrm>
          <a:off x="9391727" y="1480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58310</xdr:rowOff>
    </xdr:from>
    <xdr:ext cx="469744" cy="259045"/>
    <xdr:sp macro="" textlink="">
      <xdr:nvSpPr>
        <xdr:cNvPr id="375" name="n_2mainValue【公営住宅】&#10;一人当たり面積"/>
        <xdr:cNvSpPr txBox="1"/>
      </xdr:nvSpPr>
      <xdr:spPr>
        <a:xfrm>
          <a:off x="8515427" y="1480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58081</xdr:rowOff>
    </xdr:from>
    <xdr:ext cx="469744" cy="259045"/>
    <xdr:sp macro="" textlink="">
      <xdr:nvSpPr>
        <xdr:cNvPr id="376" name="n_3mainValue【公営住宅】&#10;一人当たり面積"/>
        <xdr:cNvSpPr txBox="1"/>
      </xdr:nvSpPr>
      <xdr:spPr>
        <a:xfrm>
          <a:off x="7626427" y="1480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57624</xdr:rowOff>
    </xdr:from>
    <xdr:ext cx="469744" cy="259045"/>
    <xdr:sp macro="" textlink="">
      <xdr:nvSpPr>
        <xdr:cNvPr id="377" name="n_4mainValue【公営住宅】&#10;一人当たり面積"/>
        <xdr:cNvSpPr txBox="1"/>
      </xdr:nvSpPr>
      <xdr:spPr>
        <a:xfrm>
          <a:off x="6737427" y="1480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0" name="テキスト ボックス 38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8" name="テキスト ボックス 397"/>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34289</xdr:rowOff>
    </xdr:from>
    <xdr:to>
      <xdr:col>24</xdr:col>
      <xdr:colOff>62865</xdr:colOff>
      <xdr:row>108</xdr:row>
      <xdr:rowOff>1905</xdr:rowOff>
    </xdr:to>
    <xdr:cxnSp macro="">
      <xdr:nvCxnSpPr>
        <xdr:cNvPr id="401" name="直線コネクタ 400"/>
        <xdr:cNvCxnSpPr/>
      </xdr:nvCxnSpPr>
      <xdr:spPr>
        <a:xfrm flipV="1">
          <a:off x="4634865" y="17350739"/>
          <a:ext cx="0" cy="1167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5732</xdr:rowOff>
    </xdr:from>
    <xdr:ext cx="405111" cy="259045"/>
    <xdr:sp macro="" textlink="">
      <xdr:nvSpPr>
        <xdr:cNvPr id="402" name="【港湾・漁港】&#10;有形固定資産減価償却率最小値テキスト"/>
        <xdr:cNvSpPr txBox="1"/>
      </xdr:nvSpPr>
      <xdr:spPr>
        <a:xfrm>
          <a:off x="4673600" y="185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xdr:rowOff>
    </xdr:from>
    <xdr:to>
      <xdr:col>24</xdr:col>
      <xdr:colOff>152400</xdr:colOff>
      <xdr:row>108</xdr:row>
      <xdr:rowOff>1905</xdr:rowOff>
    </xdr:to>
    <xdr:cxnSp macro="">
      <xdr:nvCxnSpPr>
        <xdr:cNvPr id="403" name="直線コネクタ 402"/>
        <xdr:cNvCxnSpPr/>
      </xdr:nvCxnSpPr>
      <xdr:spPr>
        <a:xfrm>
          <a:off x="4546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152416</xdr:rowOff>
    </xdr:from>
    <xdr:ext cx="405111" cy="259045"/>
    <xdr:sp macro="" textlink="">
      <xdr:nvSpPr>
        <xdr:cNvPr id="404" name="【港湾・漁港】&#10;有形固定資産減価償却率最大値テキスト"/>
        <xdr:cNvSpPr txBox="1"/>
      </xdr:nvSpPr>
      <xdr:spPr>
        <a:xfrm>
          <a:off x="4673600" y="1712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34289</xdr:rowOff>
    </xdr:from>
    <xdr:to>
      <xdr:col>24</xdr:col>
      <xdr:colOff>152400</xdr:colOff>
      <xdr:row>101</xdr:row>
      <xdr:rowOff>34289</xdr:rowOff>
    </xdr:to>
    <xdr:cxnSp macro="">
      <xdr:nvCxnSpPr>
        <xdr:cNvPr id="405" name="直線コネクタ 404"/>
        <xdr:cNvCxnSpPr/>
      </xdr:nvCxnSpPr>
      <xdr:spPr>
        <a:xfrm>
          <a:off x="4546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66691</xdr:rowOff>
    </xdr:from>
    <xdr:ext cx="405111" cy="259045"/>
    <xdr:sp macro="" textlink="">
      <xdr:nvSpPr>
        <xdr:cNvPr id="406" name="【港湾・漁港】&#10;有形固定資産減価償却率平均値テキスト"/>
        <xdr:cNvSpPr txBox="1"/>
      </xdr:nvSpPr>
      <xdr:spPr>
        <a:xfrm>
          <a:off x="4673600" y="18068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88264</xdr:rowOff>
    </xdr:from>
    <xdr:to>
      <xdr:col>24</xdr:col>
      <xdr:colOff>114300</xdr:colOff>
      <xdr:row>106</xdr:row>
      <xdr:rowOff>18414</xdr:rowOff>
    </xdr:to>
    <xdr:sp macro="" textlink="">
      <xdr:nvSpPr>
        <xdr:cNvPr id="407" name="フローチャート: 判断 406"/>
        <xdr:cNvSpPr/>
      </xdr:nvSpPr>
      <xdr:spPr>
        <a:xfrm>
          <a:off x="4584700" y="180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48261</xdr:rowOff>
    </xdr:from>
    <xdr:to>
      <xdr:col>20</xdr:col>
      <xdr:colOff>38100</xdr:colOff>
      <xdr:row>105</xdr:row>
      <xdr:rowOff>149861</xdr:rowOff>
    </xdr:to>
    <xdr:sp macro="" textlink="">
      <xdr:nvSpPr>
        <xdr:cNvPr id="408" name="フローチャート: 判断 407"/>
        <xdr:cNvSpPr/>
      </xdr:nvSpPr>
      <xdr:spPr>
        <a:xfrm>
          <a:off x="3746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153036</xdr:rowOff>
    </xdr:from>
    <xdr:to>
      <xdr:col>15</xdr:col>
      <xdr:colOff>101600</xdr:colOff>
      <xdr:row>105</xdr:row>
      <xdr:rowOff>83186</xdr:rowOff>
    </xdr:to>
    <xdr:sp macro="" textlink="">
      <xdr:nvSpPr>
        <xdr:cNvPr id="409" name="フローチャート: 判断 408"/>
        <xdr:cNvSpPr/>
      </xdr:nvSpPr>
      <xdr:spPr>
        <a:xfrm>
          <a:off x="2857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147320</xdr:rowOff>
    </xdr:from>
    <xdr:to>
      <xdr:col>10</xdr:col>
      <xdr:colOff>165100</xdr:colOff>
      <xdr:row>105</xdr:row>
      <xdr:rowOff>77470</xdr:rowOff>
    </xdr:to>
    <xdr:sp macro="" textlink="">
      <xdr:nvSpPr>
        <xdr:cNvPr id="410" name="フローチャート: 判断 409"/>
        <xdr:cNvSpPr/>
      </xdr:nvSpPr>
      <xdr:spPr>
        <a:xfrm>
          <a:off x="1968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114936</xdr:rowOff>
    </xdr:from>
    <xdr:to>
      <xdr:col>6</xdr:col>
      <xdr:colOff>38100</xdr:colOff>
      <xdr:row>105</xdr:row>
      <xdr:rowOff>45086</xdr:rowOff>
    </xdr:to>
    <xdr:sp macro="" textlink="">
      <xdr:nvSpPr>
        <xdr:cNvPr id="411" name="フローチャート: 判断 410"/>
        <xdr:cNvSpPr/>
      </xdr:nvSpPr>
      <xdr:spPr>
        <a:xfrm>
          <a:off x="1079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17780</xdr:rowOff>
    </xdr:from>
    <xdr:to>
      <xdr:col>24</xdr:col>
      <xdr:colOff>114300</xdr:colOff>
      <xdr:row>105</xdr:row>
      <xdr:rowOff>119380</xdr:rowOff>
    </xdr:to>
    <xdr:sp macro="" textlink="">
      <xdr:nvSpPr>
        <xdr:cNvPr id="417" name="楕円 416"/>
        <xdr:cNvSpPr/>
      </xdr:nvSpPr>
      <xdr:spPr>
        <a:xfrm>
          <a:off x="45847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40657</xdr:rowOff>
    </xdr:from>
    <xdr:ext cx="405111" cy="259045"/>
    <xdr:sp macro="" textlink="">
      <xdr:nvSpPr>
        <xdr:cNvPr id="418" name="【港湾・漁港】&#10;有形固定資産減価償却率該当値テキスト"/>
        <xdr:cNvSpPr txBox="1"/>
      </xdr:nvSpPr>
      <xdr:spPr>
        <a:xfrm>
          <a:off x="4673600"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151130</xdr:rowOff>
    </xdr:from>
    <xdr:to>
      <xdr:col>20</xdr:col>
      <xdr:colOff>38100</xdr:colOff>
      <xdr:row>105</xdr:row>
      <xdr:rowOff>81280</xdr:rowOff>
    </xdr:to>
    <xdr:sp macro="" textlink="">
      <xdr:nvSpPr>
        <xdr:cNvPr id="419" name="楕円 418"/>
        <xdr:cNvSpPr/>
      </xdr:nvSpPr>
      <xdr:spPr>
        <a:xfrm>
          <a:off x="3746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30480</xdr:rowOff>
    </xdr:from>
    <xdr:to>
      <xdr:col>24</xdr:col>
      <xdr:colOff>63500</xdr:colOff>
      <xdr:row>105</xdr:row>
      <xdr:rowOff>68580</xdr:rowOff>
    </xdr:to>
    <xdr:cxnSp macro="">
      <xdr:nvCxnSpPr>
        <xdr:cNvPr id="420" name="直線コネクタ 419"/>
        <xdr:cNvCxnSpPr/>
      </xdr:nvCxnSpPr>
      <xdr:spPr>
        <a:xfrm>
          <a:off x="3797300" y="180327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114936</xdr:rowOff>
    </xdr:from>
    <xdr:to>
      <xdr:col>15</xdr:col>
      <xdr:colOff>101600</xdr:colOff>
      <xdr:row>105</xdr:row>
      <xdr:rowOff>45086</xdr:rowOff>
    </xdr:to>
    <xdr:sp macro="" textlink="">
      <xdr:nvSpPr>
        <xdr:cNvPr id="421" name="楕円 420"/>
        <xdr:cNvSpPr/>
      </xdr:nvSpPr>
      <xdr:spPr>
        <a:xfrm>
          <a:off x="2857500" y="1794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165736</xdr:rowOff>
    </xdr:from>
    <xdr:to>
      <xdr:col>19</xdr:col>
      <xdr:colOff>177800</xdr:colOff>
      <xdr:row>105</xdr:row>
      <xdr:rowOff>30480</xdr:rowOff>
    </xdr:to>
    <xdr:cxnSp macro="">
      <xdr:nvCxnSpPr>
        <xdr:cNvPr id="422" name="直線コネクタ 421"/>
        <xdr:cNvCxnSpPr/>
      </xdr:nvCxnSpPr>
      <xdr:spPr>
        <a:xfrm>
          <a:off x="2908300" y="179965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76836</xdr:rowOff>
    </xdr:from>
    <xdr:to>
      <xdr:col>10</xdr:col>
      <xdr:colOff>165100</xdr:colOff>
      <xdr:row>105</xdr:row>
      <xdr:rowOff>6986</xdr:rowOff>
    </xdr:to>
    <xdr:sp macro="" textlink="">
      <xdr:nvSpPr>
        <xdr:cNvPr id="423" name="楕円 422"/>
        <xdr:cNvSpPr/>
      </xdr:nvSpPr>
      <xdr:spPr>
        <a:xfrm>
          <a:off x="1968500" y="17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127636</xdr:rowOff>
    </xdr:from>
    <xdr:to>
      <xdr:col>15</xdr:col>
      <xdr:colOff>50800</xdr:colOff>
      <xdr:row>104</xdr:row>
      <xdr:rowOff>165736</xdr:rowOff>
    </xdr:to>
    <xdr:cxnSp macro="">
      <xdr:nvCxnSpPr>
        <xdr:cNvPr id="424" name="直線コネクタ 423"/>
        <xdr:cNvCxnSpPr/>
      </xdr:nvCxnSpPr>
      <xdr:spPr>
        <a:xfrm>
          <a:off x="2019300" y="179584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40639</xdr:rowOff>
    </xdr:from>
    <xdr:to>
      <xdr:col>6</xdr:col>
      <xdr:colOff>38100</xdr:colOff>
      <xdr:row>104</xdr:row>
      <xdr:rowOff>142239</xdr:rowOff>
    </xdr:to>
    <xdr:sp macro="" textlink="">
      <xdr:nvSpPr>
        <xdr:cNvPr id="425" name="楕円 424"/>
        <xdr:cNvSpPr/>
      </xdr:nvSpPr>
      <xdr:spPr>
        <a:xfrm>
          <a:off x="1079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91439</xdr:rowOff>
    </xdr:from>
    <xdr:to>
      <xdr:col>10</xdr:col>
      <xdr:colOff>114300</xdr:colOff>
      <xdr:row>104</xdr:row>
      <xdr:rowOff>127636</xdr:rowOff>
    </xdr:to>
    <xdr:cxnSp macro="">
      <xdr:nvCxnSpPr>
        <xdr:cNvPr id="426" name="直線コネクタ 425"/>
        <xdr:cNvCxnSpPr/>
      </xdr:nvCxnSpPr>
      <xdr:spPr>
        <a:xfrm>
          <a:off x="1130300" y="179222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140988</xdr:rowOff>
    </xdr:from>
    <xdr:ext cx="405111" cy="259045"/>
    <xdr:sp macro="" textlink="">
      <xdr:nvSpPr>
        <xdr:cNvPr id="427" name="n_1aveValue【港湾・漁港】&#10;有形固定資産減価償却率"/>
        <xdr:cNvSpPr txBox="1"/>
      </xdr:nvSpPr>
      <xdr:spPr>
        <a:xfrm>
          <a:off x="35820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74313</xdr:rowOff>
    </xdr:from>
    <xdr:ext cx="405111" cy="259045"/>
    <xdr:sp macro="" textlink="">
      <xdr:nvSpPr>
        <xdr:cNvPr id="428" name="n_2aveValue【港湾・漁港】&#10;有形固定資産減価償却率"/>
        <xdr:cNvSpPr txBox="1"/>
      </xdr:nvSpPr>
      <xdr:spPr>
        <a:xfrm>
          <a:off x="27057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68597</xdr:rowOff>
    </xdr:from>
    <xdr:ext cx="405111" cy="259045"/>
    <xdr:sp macro="" textlink="">
      <xdr:nvSpPr>
        <xdr:cNvPr id="429" name="n_3aveValue【港湾・漁港】&#10;有形固定資産減価償却率"/>
        <xdr:cNvSpPr txBox="1"/>
      </xdr:nvSpPr>
      <xdr:spPr>
        <a:xfrm>
          <a:off x="1816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36213</xdr:rowOff>
    </xdr:from>
    <xdr:ext cx="405111" cy="259045"/>
    <xdr:sp macro="" textlink="">
      <xdr:nvSpPr>
        <xdr:cNvPr id="430" name="n_4aveValue【港湾・漁港】&#10;有形固定資産減価償却率"/>
        <xdr:cNvSpPr txBox="1"/>
      </xdr:nvSpPr>
      <xdr:spPr>
        <a:xfrm>
          <a:off x="927744" y="1803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97807</xdr:rowOff>
    </xdr:from>
    <xdr:ext cx="405111" cy="259045"/>
    <xdr:sp macro="" textlink="">
      <xdr:nvSpPr>
        <xdr:cNvPr id="431" name="n_1mainValue【港湾・漁港】&#10;有形固定資産減価償却率"/>
        <xdr:cNvSpPr txBox="1"/>
      </xdr:nvSpPr>
      <xdr:spPr>
        <a:xfrm>
          <a:off x="3582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61613</xdr:rowOff>
    </xdr:from>
    <xdr:ext cx="405111" cy="259045"/>
    <xdr:sp macro="" textlink="">
      <xdr:nvSpPr>
        <xdr:cNvPr id="432" name="n_2mainValue【港湾・漁港】&#10;有形固定資産減価償却率"/>
        <xdr:cNvSpPr txBox="1"/>
      </xdr:nvSpPr>
      <xdr:spPr>
        <a:xfrm>
          <a:off x="2705744" y="177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23513</xdr:rowOff>
    </xdr:from>
    <xdr:ext cx="405111" cy="259045"/>
    <xdr:sp macro="" textlink="">
      <xdr:nvSpPr>
        <xdr:cNvPr id="433" name="n_3mainValue【港湾・漁港】&#10;有形固定資産減価償却率"/>
        <xdr:cNvSpPr txBox="1"/>
      </xdr:nvSpPr>
      <xdr:spPr>
        <a:xfrm>
          <a:off x="1816744" y="1768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158766</xdr:rowOff>
    </xdr:from>
    <xdr:ext cx="405111" cy="259045"/>
    <xdr:sp macro="" textlink="">
      <xdr:nvSpPr>
        <xdr:cNvPr id="434" name="n_4mainValue【港湾・漁港】&#10;有形固定資産減価償却率"/>
        <xdr:cNvSpPr txBox="1"/>
      </xdr:nvSpPr>
      <xdr:spPr>
        <a:xfrm>
          <a:off x="927744" y="1764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5" name="直線コネクタ 44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6" name="テキスト ボックス 445"/>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7" name="直線コネクタ 44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48" name="テキスト ボックス 447"/>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9" name="直線コネクタ 44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50" name="テキスト ボックス 449"/>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1" name="直線コネクタ 45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2" name="テキスト ボックス 451"/>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4" name="テキスト ボックス 453"/>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11680</xdr:rowOff>
    </xdr:from>
    <xdr:to>
      <xdr:col>54</xdr:col>
      <xdr:colOff>189865</xdr:colOff>
      <xdr:row>108</xdr:row>
      <xdr:rowOff>74239</xdr:rowOff>
    </xdr:to>
    <xdr:cxnSp macro="">
      <xdr:nvCxnSpPr>
        <xdr:cNvPr id="456" name="直線コネクタ 455"/>
        <xdr:cNvCxnSpPr/>
      </xdr:nvCxnSpPr>
      <xdr:spPr>
        <a:xfrm flipV="1">
          <a:off x="10476865" y="17156680"/>
          <a:ext cx="0" cy="1434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78066</xdr:rowOff>
    </xdr:from>
    <xdr:ext cx="378565" cy="259045"/>
    <xdr:sp macro="" textlink="">
      <xdr:nvSpPr>
        <xdr:cNvPr id="457" name="【港湾・漁港】&#10;一人当たり有形固定資産（償却資産）額最小値テキスト"/>
        <xdr:cNvSpPr txBox="1"/>
      </xdr:nvSpPr>
      <xdr:spPr>
        <a:xfrm>
          <a:off x="10515600" y="18594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74239</xdr:rowOff>
    </xdr:from>
    <xdr:to>
      <xdr:col>55</xdr:col>
      <xdr:colOff>88900</xdr:colOff>
      <xdr:row>108</xdr:row>
      <xdr:rowOff>74239</xdr:rowOff>
    </xdr:to>
    <xdr:cxnSp macro="">
      <xdr:nvCxnSpPr>
        <xdr:cNvPr id="458" name="直線コネクタ 457"/>
        <xdr:cNvCxnSpPr/>
      </xdr:nvCxnSpPr>
      <xdr:spPr>
        <a:xfrm>
          <a:off x="10388600" y="1859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129807</xdr:rowOff>
    </xdr:from>
    <xdr:ext cx="599010" cy="259045"/>
    <xdr:sp macro="" textlink="">
      <xdr:nvSpPr>
        <xdr:cNvPr id="459" name="【港湾・漁港】&#10;一人当たり有形固定資産（償却資産）額最大値テキスト"/>
        <xdr:cNvSpPr txBox="1"/>
      </xdr:nvSpPr>
      <xdr:spPr>
        <a:xfrm>
          <a:off x="10515600" y="16931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11680</xdr:rowOff>
    </xdr:from>
    <xdr:to>
      <xdr:col>55</xdr:col>
      <xdr:colOff>88900</xdr:colOff>
      <xdr:row>100</xdr:row>
      <xdr:rowOff>11680</xdr:rowOff>
    </xdr:to>
    <xdr:cxnSp macro="">
      <xdr:nvCxnSpPr>
        <xdr:cNvPr id="460" name="直線コネクタ 459"/>
        <xdr:cNvCxnSpPr/>
      </xdr:nvCxnSpPr>
      <xdr:spPr>
        <a:xfrm>
          <a:off x="10388600" y="17156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56926</xdr:rowOff>
    </xdr:from>
    <xdr:ext cx="599010" cy="259045"/>
    <xdr:sp macro="" textlink="">
      <xdr:nvSpPr>
        <xdr:cNvPr id="461" name="【港湾・漁港】&#10;一人当たり有形固定資産（償却資産）額平均値テキスト"/>
        <xdr:cNvSpPr txBox="1"/>
      </xdr:nvSpPr>
      <xdr:spPr>
        <a:xfrm>
          <a:off x="10515600" y="180591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78499</xdr:rowOff>
    </xdr:from>
    <xdr:to>
      <xdr:col>55</xdr:col>
      <xdr:colOff>50800</xdr:colOff>
      <xdr:row>106</xdr:row>
      <xdr:rowOff>8649</xdr:rowOff>
    </xdr:to>
    <xdr:sp macro="" textlink="">
      <xdr:nvSpPr>
        <xdr:cNvPr id="462" name="フローチャート: 判断 461"/>
        <xdr:cNvSpPr/>
      </xdr:nvSpPr>
      <xdr:spPr>
        <a:xfrm>
          <a:off x="10426700" y="1808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69675</xdr:rowOff>
    </xdr:from>
    <xdr:to>
      <xdr:col>50</xdr:col>
      <xdr:colOff>165100</xdr:colOff>
      <xdr:row>105</xdr:row>
      <xdr:rowOff>171275</xdr:rowOff>
    </xdr:to>
    <xdr:sp macro="" textlink="">
      <xdr:nvSpPr>
        <xdr:cNvPr id="463" name="フローチャート: 判断 462"/>
        <xdr:cNvSpPr/>
      </xdr:nvSpPr>
      <xdr:spPr>
        <a:xfrm>
          <a:off x="9588500" y="1807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119999</xdr:rowOff>
    </xdr:from>
    <xdr:to>
      <xdr:col>46</xdr:col>
      <xdr:colOff>38100</xdr:colOff>
      <xdr:row>106</xdr:row>
      <xdr:rowOff>50149</xdr:rowOff>
    </xdr:to>
    <xdr:sp macro="" textlink="">
      <xdr:nvSpPr>
        <xdr:cNvPr id="464" name="フローチャート: 判断 463"/>
        <xdr:cNvSpPr/>
      </xdr:nvSpPr>
      <xdr:spPr>
        <a:xfrm>
          <a:off x="8699500" y="181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78915</xdr:rowOff>
    </xdr:from>
    <xdr:to>
      <xdr:col>41</xdr:col>
      <xdr:colOff>101600</xdr:colOff>
      <xdr:row>106</xdr:row>
      <xdr:rowOff>9065</xdr:rowOff>
    </xdr:to>
    <xdr:sp macro="" textlink="">
      <xdr:nvSpPr>
        <xdr:cNvPr id="465" name="フローチャート: 判断 464"/>
        <xdr:cNvSpPr/>
      </xdr:nvSpPr>
      <xdr:spPr>
        <a:xfrm>
          <a:off x="7810500" y="1808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20861</xdr:rowOff>
    </xdr:from>
    <xdr:to>
      <xdr:col>36</xdr:col>
      <xdr:colOff>165100</xdr:colOff>
      <xdr:row>105</xdr:row>
      <xdr:rowOff>122461</xdr:rowOff>
    </xdr:to>
    <xdr:sp macro="" textlink="">
      <xdr:nvSpPr>
        <xdr:cNvPr id="466" name="フローチャート: 判断 465"/>
        <xdr:cNvSpPr/>
      </xdr:nvSpPr>
      <xdr:spPr>
        <a:xfrm>
          <a:off x="6921500" y="180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510</xdr:rowOff>
    </xdr:from>
    <xdr:to>
      <xdr:col>55</xdr:col>
      <xdr:colOff>50800</xdr:colOff>
      <xdr:row>103</xdr:row>
      <xdr:rowOff>102110</xdr:rowOff>
    </xdr:to>
    <xdr:sp macro="" textlink="">
      <xdr:nvSpPr>
        <xdr:cNvPr id="472" name="楕円 471"/>
        <xdr:cNvSpPr/>
      </xdr:nvSpPr>
      <xdr:spPr>
        <a:xfrm>
          <a:off x="10426700" y="1765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23387</xdr:rowOff>
    </xdr:from>
    <xdr:ext cx="599010" cy="259045"/>
    <xdr:sp macro="" textlink="">
      <xdr:nvSpPr>
        <xdr:cNvPr id="473" name="【港湾・漁港】&#10;一人当たり有形固定資産（償却資産）額該当値テキスト"/>
        <xdr:cNvSpPr txBox="1"/>
      </xdr:nvSpPr>
      <xdr:spPr>
        <a:xfrm>
          <a:off x="10515600" y="17511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163447</xdr:rowOff>
    </xdr:from>
    <xdr:to>
      <xdr:col>50</xdr:col>
      <xdr:colOff>165100</xdr:colOff>
      <xdr:row>103</xdr:row>
      <xdr:rowOff>93597</xdr:rowOff>
    </xdr:to>
    <xdr:sp macro="" textlink="">
      <xdr:nvSpPr>
        <xdr:cNvPr id="474" name="楕円 473"/>
        <xdr:cNvSpPr/>
      </xdr:nvSpPr>
      <xdr:spPr>
        <a:xfrm>
          <a:off x="9588500" y="1765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42797</xdr:rowOff>
    </xdr:from>
    <xdr:to>
      <xdr:col>55</xdr:col>
      <xdr:colOff>0</xdr:colOff>
      <xdr:row>103</xdr:row>
      <xdr:rowOff>51310</xdr:rowOff>
    </xdr:to>
    <xdr:cxnSp macro="">
      <xdr:nvCxnSpPr>
        <xdr:cNvPr id="475" name="直線コネクタ 474"/>
        <xdr:cNvCxnSpPr/>
      </xdr:nvCxnSpPr>
      <xdr:spPr>
        <a:xfrm>
          <a:off x="9639300" y="17702147"/>
          <a:ext cx="838200" cy="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154267</xdr:rowOff>
    </xdr:from>
    <xdr:to>
      <xdr:col>46</xdr:col>
      <xdr:colOff>38100</xdr:colOff>
      <xdr:row>103</xdr:row>
      <xdr:rowOff>84417</xdr:rowOff>
    </xdr:to>
    <xdr:sp macro="" textlink="">
      <xdr:nvSpPr>
        <xdr:cNvPr id="476" name="楕円 475"/>
        <xdr:cNvSpPr/>
      </xdr:nvSpPr>
      <xdr:spPr>
        <a:xfrm>
          <a:off x="8699500" y="1764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33617</xdr:rowOff>
    </xdr:from>
    <xdr:to>
      <xdr:col>50</xdr:col>
      <xdr:colOff>114300</xdr:colOff>
      <xdr:row>103</xdr:row>
      <xdr:rowOff>42797</xdr:rowOff>
    </xdr:to>
    <xdr:cxnSp macro="">
      <xdr:nvCxnSpPr>
        <xdr:cNvPr id="477" name="直線コネクタ 476"/>
        <xdr:cNvCxnSpPr/>
      </xdr:nvCxnSpPr>
      <xdr:spPr>
        <a:xfrm>
          <a:off x="8750300" y="17692967"/>
          <a:ext cx="889000" cy="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144152</xdr:rowOff>
    </xdr:from>
    <xdr:to>
      <xdr:col>41</xdr:col>
      <xdr:colOff>101600</xdr:colOff>
      <xdr:row>103</xdr:row>
      <xdr:rowOff>74302</xdr:rowOff>
    </xdr:to>
    <xdr:sp macro="" textlink="">
      <xdr:nvSpPr>
        <xdr:cNvPr id="478" name="楕円 477"/>
        <xdr:cNvSpPr/>
      </xdr:nvSpPr>
      <xdr:spPr>
        <a:xfrm>
          <a:off x="7810500" y="1763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23502</xdr:rowOff>
    </xdr:from>
    <xdr:to>
      <xdr:col>45</xdr:col>
      <xdr:colOff>177800</xdr:colOff>
      <xdr:row>103</xdr:row>
      <xdr:rowOff>33617</xdr:rowOff>
    </xdr:to>
    <xdr:cxnSp macro="">
      <xdr:nvCxnSpPr>
        <xdr:cNvPr id="479" name="直線コネクタ 478"/>
        <xdr:cNvCxnSpPr/>
      </xdr:nvCxnSpPr>
      <xdr:spPr>
        <a:xfrm>
          <a:off x="7861300" y="17682852"/>
          <a:ext cx="889000" cy="1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128169</xdr:rowOff>
    </xdr:from>
    <xdr:to>
      <xdr:col>36</xdr:col>
      <xdr:colOff>165100</xdr:colOff>
      <xdr:row>103</xdr:row>
      <xdr:rowOff>58319</xdr:rowOff>
    </xdr:to>
    <xdr:sp macro="" textlink="">
      <xdr:nvSpPr>
        <xdr:cNvPr id="480" name="楕円 479"/>
        <xdr:cNvSpPr/>
      </xdr:nvSpPr>
      <xdr:spPr>
        <a:xfrm>
          <a:off x="6921500" y="1761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7519</xdr:rowOff>
    </xdr:from>
    <xdr:to>
      <xdr:col>41</xdr:col>
      <xdr:colOff>50800</xdr:colOff>
      <xdr:row>103</xdr:row>
      <xdr:rowOff>23502</xdr:rowOff>
    </xdr:to>
    <xdr:cxnSp macro="">
      <xdr:nvCxnSpPr>
        <xdr:cNvPr id="481" name="直線コネクタ 480"/>
        <xdr:cNvCxnSpPr/>
      </xdr:nvCxnSpPr>
      <xdr:spPr>
        <a:xfrm>
          <a:off x="6972300" y="17666869"/>
          <a:ext cx="889000" cy="1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162402</xdr:rowOff>
    </xdr:from>
    <xdr:ext cx="599010" cy="259045"/>
    <xdr:sp macro="" textlink="">
      <xdr:nvSpPr>
        <xdr:cNvPr id="482" name="n_1aveValue【港湾・漁港】&#10;一人当たり有形固定資産（償却資産）額"/>
        <xdr:cNvSpPr txBox="1"/>
      </xdr:nvSpPr>
      <xdr:spPr>
        <a:xfrm>
          <a:off x="9327095" y="18164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41276</xdr:rowOff>
    </xdr:from>
    <xdr:ext cx="534377" cy="259045"/>
    <xdr:sp macro="" textlink="">
      <xdr:nvSpPr>
        <xdr:cNvPr id="483" name="n_2aveValue【港湾・漁港】&#10;一人当たり有形固定資産（償却資産）額"/>
        <xdr:cNvSpPr txBox="1"/>
      </xdr:nvSpPr>
      <xdr:spPr>
        <a:xfrm>
          <a:off x="8483111" y="1821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192</xdr:rowOff>
    </xdr:from>
    <xdr:ext cx="599010" cy="259045"/>
    <xdr:sp macro="" textlink="">
      <xdr:nvSpPr>
        <xdr:cNvPr id="484" name="n_3aveValue【港湾・漁港】&#10;一人当たり有形固定資産（償却資産）額"/>
        <xdr:cNvSpPr txBox="1"/>
      </xdr:nvSpPr>
      <xdr:spPr>
        <a:xfrm>
          <a:off x="7561795" y="18173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113588</xdr:rowOff>
    </xdr:from>
    <xdr:ext cx="599010" cy="259045"/>
    <xdr:sp macro="" textlink="">
      <xdr:nvSpPr>
        <xdr:cNvPr id="485" name="n_4aveValue【港湾・漁港】&#10;一人当たり有形固定資産（償却資産）額"/>
        <xdr:cNvSpPr txBox="1"/>
      </xdr:nvSpPr>
      <xdr:spPr>
        <a:xfrm>
          <a:off x="6672795" y="18115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101</xdr:row>
      <xdr:rowOff>110124</xdr:rowOff>
    </xdr:from>
    <xdr:ext cx="599010" cy="259045"/>
    <xdr:sp macro="" textlink="">
      <xdr:nvSpPr>
        <xdr:cNvPr id="486" name="n_1mainValue【港湾・漁港】&#10;一人当たり有形固定資産（償却資産）額"/>
        <xdr:cNvSpPr txBox="1"/>
      </xdr:nvSpPr>
      <xdr:spPr>
        <a:xfrm>
          <a:off x="9327095" y="1742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101</xdr:row>
      <xdr:rowOff>100944</xdr:rowOff>
    </xdr:from>
    <xdr:ext cx="599010" cy="259045"/>
    <xdr:sp macro="" textlink="">
      <xdr:nvSpPr>
        <xdr:cNvPr id="487" name="n_2mainValue【港湾・漁港】&#10;一人当たり有形固定資産（償却資産）額"/>
        <xdr:cNvSpPr txBox="1"/>
      </xdr:nvSpPr>
      <xdr:spPr>
        <a:xfrm>
          <a:off x="8450795" y="1741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101</xdr:row>
      <xdr:rowOff>90829</xdr:rowOff>
    </xdr:from>
    <xdr:ext cx="599010" cy="259045"/>
    <xdr:sp macro="" textlink="">
      <xdr:nvSpPr>
        <xdr:cNvPr id="488" name="n_3mainValue【港湾・漁港】&#10;一人当たり有形固定資産（償却資産）額"/>
        <xdr:cNvSpPr txBox="1"/>
      </xdr:nvSpPr>
      <xdr:spPr>
        <a:xfrm>
          <a:off x="7561795" y="1740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101</xdr:row>
      <xdr:rowOff>74846</xdr:rowOff>
    </xdr:from>
    <xdr:ext cx="599010" cy="259045"/>
    <xdr:sp macro="" textlink="">
      <xdr:nvSpPr>
        <xdr:cNvPr id="489" name="n_4mainValue【港湾・漁港】&#10;一人当たり有形固定資産（償却資産）額"/>
        <xdr:cNvSpPr txBox="1"/>
      </xdr:nvSpPr>
      <xdr:spPr>
        <a:xfrm>
          <a:off x="6672795" y="17391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514" name="直線コネクタ 513"/>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5"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6" name="直線コネクタ 515"/>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517" name="【認定こども園・幼稚園・保育所】&#10;有形固定資産減価償却率最大値テキスト"/>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518" name="直線コネクタ 517"/>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100982</xdr:rowOff>
    </xdr:from>
    <xdr:ext cx="405111" cy="259045"/>
    <xdr:sp macro="" textlink="">
      <xdr:nvSpPr>
        <xdr:cNvPr id="519" name="【認定こども園・幼稚園・保育所】&#10;有形固定資産減価償却率平均値テキスト"/>
        <xdr:cNvSpPr txBox="1"/>
      </xdr:nvSpPr>
      <xdr:spPr>
        <a:xfrm>
          <a:off x="16357600" y="627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520" name="フローチャート: 判断 519"/>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521" name="フローチャート: 判断 520"/>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522" name="フローチャート: 判断 521"/>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523" name="フローチャート: 判断 522"/>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524" name="フローチャート: 判断 523"/>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12065</xdr:rowOff>
    </xdr:from>
    <xdr:to>
      <xdr:col>85</xdr:col>
      <xdr:colOff>177800</xdr:colOff>
      <xdr:row>36</xdr:row>
      <xdr:rowOff>113665</xdr:rowOff>
    </xdr:to>
    <xdr:sp macro="" textlink="">
      <xdr:nvSpPr>
        <xdr:cNvPr id="530" name="楕円 529"/>
        <xdr:cNvSpPr/>
      </xdr:nvSpPr>
      <xdr:spPr>
        <a:xfrm>
          <a:off x="162687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34942</xdr:rowOff>
    </xdr:from>
    <xdr:ext cx="405111" cy="259045"/>
    <xdr:sp macro="" textlink="">
      <xdr:nvSpPr>
        <xdr:cNvPr id="531" name="【認定こども園・幼稚園・保育所】&#10;有形固定資産減価償却率該当値テキスト"/>
        <xdr:cNvSpPr txBox="1"/>
      </xdr:nvSpPr>
      <xdr:spPr>
        <a:xfrm>
          <a:off x="16357600"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141605</xdr:rowOff>
    </xdr:from>
    <xdr:to>
      <xdr:col>81</xdr:col>
      <xdr:colOff>101600</xdr:colOff>
      <xdr:row>36</xdr:row>
      <xdr:rowOff>71755</xdr:rowOff>
    </xdr:to>
    <xdr:sp macro="" textlink="">
      <xdr:nvSpPr>
        <xdr:cNvPr id="532" name="楕円 531"/>
        <xdr:cNvSpPr/>
      </xdr:nvSpPr>
      <xdr:spPr>
        <a:xfrm>
          <a:off x="15430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20955</xdr:rowOff>
    </xdr:from>
    <xdr:to>
      <xdr:col>85</xdr:col>
      <xdr:colOff>127000</xdr:colOff>
      <xdr:row>36</xdr:row>
      <xdr:rowOff>62865</xdr:rowOff>
    </xdr:to>
    <xdr:cxnSp macro="">
      <xdr:nvCxnSpPr>
        <xdr:cNvPr id="533" name="直線コネクタ 532"/>
        <xdr:cNvCxnSpPr/>
      </xdr:nvCxnSpPr>
      <xdr:spPr>
        <a:xfrm>
          <a:off x="15481300" y="619315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97790</xdr:rowOff>
    </xdr:from>
    <xdr:to>
      <xdr:col>76</xdr:col>
      <xdr:colOff>165100</xdr:colOff>
      <xdr:row>36</xdr:row>
      <xdr:rowOff>27940</xdr:rowOff>
    </xdr:to>
    <xdr:sp macro="" textlink="">
      <xdr:nvSpPr>
        <xdr:cNvPr id="534" name="楕円 533"/>
        <xdr:cNvSpPr/>
      </xdr:nvSpPr>
      <xdr:spPr>
        <a:xfrm>
          <a:off x="145415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148590</xdr:rowOff>
    </xdr:from>
    <xdr:to>
      <xdr:col>81</xdr:col>
      <xdr:colOff>50800</xdr:colOff>
      <xdr:row>36</xdr:row>
      <xdr:rowOff>20955</xdr:rowOff>
    </xdr:to>
    <xdr:cxnSp macro="">
      <xdr:nvCxnSpPr>
        <xdr:cNvPr id="535" name="直線コネクタ 534"/>
        <xdr:cNvCxnSpPr/>
      </xdr:nvCxnSpPr>
      <xdr:spPr>
        <a:xfrm>
          <a:off x="14592300" y="614934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52070</xdr:rowOff>
    </xdr:from>
    <xdr:to>
      <xdr:col>72</xdr:col>
      <xdr:colOff>38100</xdr:colOff>
      <xdr:row>35</xdr:row>
      <xdr:rowOff>153670</xdr:rowOff>
    </xdr:to>
    <xdr:sp macro="" textlink="">
      <xdr:nvSpPr>
        <xdr:cNvPr id="536" name="楕円 535"/>
        <xdr:cNvSpPr/>
      </xdr:nvSpPr>
      <xdr:spPr>
        <a:xfrm>
          <a:off x="136525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102870</xdr:rowOff>
    </xdr:from>
    <xdr:to>
      <xdr:col>76</xdr:col>
      <xdr:colOff>114300</xdr:colOff>
      <xdr:row>35</xdr:row>
      <xdr:rowOff>148590</xdr:rowOff>
    </xdr:to>
    <xdr:cxnSp macro="">
      <xdr:nvCxnSpPr>
        <xdr:cNvPr id="537" name="直線コネクタ 536"/>
        <xdr:cNvCxnSpPr/>
      </xdr:nvCxnSpPr>
      <xdr:spPr>
        <a:xfrm>
          <a:off x="13703300" y="6103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2540</xdr:rowOff>
    </xdr:from>
    <xdr:to>
      <xdr:col>67</xdr:col>
      <xdr:colOff>101600</xdr:colOff>
      <xdr:row>35</xdr:row>
      <xdr:rowOff>104140</xdr:rowOff>
    </xdr:to>
    <xdr:sp macro="" textlink="">
      <xdr:nvSpPr>
        <xdr:cNvPr id="538" name="楕円 537"/>
        <xdr:cNvSpPr/>
      </xdr:nvSpPr>
      <xdr:spPr>
        <a:xfrm>
          <a:off x="12763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53340</xdr:rowOff>
    </xdr:from>
    <xdr:to>
      <xdr:col>71</xdr:col>
      <xdr:colOff>177800</xdr:colOff>
      <xdr:row>35</xdr:row>
      <xdr:rowOff>102870</xdr:rowOff>
    </xdr:to>
    <xdr:cxnSp macro="">
      <xdr:nvCxnSpPr>
        <xdr:cNvPr id="539" name="直線コネクタ 538"/>
        <xdr:cNvCxnSpPr/>
      </xdr:nvCxnSpPr>
      <xdr:spPr>
        <a:xfrm>
          <a:off x="12814300" y="60540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43832</xdr:rowOff>
    </xdr:from>
    <xdr:ext cx="405111" cy="259045"/>
    <xdr:sp macro="" textlink="">
      <xdr:nvSpPr>
        <xdr:cNvPr id="540" name="n_1aveValue【認定こども園・幼稚園・保育所】&#10;有形固定資産減価償却率"/>
        <xdr:cNvSpPr txBox="1"/>
      </xdr:nvSpPr>
      <xdr:spPr>
        <a:xfrm>
          <a:off x="1526604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68597</xdr:rowOff>
    </xdr:from>
    <xdr:ext cx="405111" cy="259045"/>
    <xdr:sp macro="" textlink="">
      <xdr:nvSpPr>
        <xdr:cNvPr id="541" name="n_2aveValue【認定こども園・幼稚園・保育所】&#10;有形固定資産減価償却率"/>
        <xdr:cNvSpPr txBox="1"/>
      </xdr:nvSpPr>
      <xdr:spPr>
        <a:xfrm>
          <a:off x="1438974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542" name="n_3aveValue【認定こども園・幼稚園・保育所】&#10;有形固定資産減価償却率"/>
        <xdr:cNvSpPr txBox="1"/>
      </xdr:nvSpPr>
      <xdr:spPr>
        <a:xfrm>
          <a:off x="13500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543" name="n_4aveValue【認定こども園・幼稚園・保育所】&#10;有形固定資産減価償却率"/>
        <xdr:cNvSpPr txBox="1"/>
      </xdr:nvSpPr>
      <xdr:spPr>
        <a:xfrm>
          <a:off x="12611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88282</xdr:rowOff>
    </xdr:from>
    <xdr:ext cx="405111" cy="259045"/>
    <xdr:sp macro="" textlink="">
      <xdr:nvSpPr>
        <xdr:cNvPr id="544" name="n_1mainValue【認定こども園・幼稚園・保育所】&#10;有形固定資産減価償却率"/>
        <xdr:cNvSpPr txBox="1"/>
      </xdr:nvSpPr>
      <xdr:spPr>
        <a:xfrm>
          <a:off x="152660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44467</xdr:rowOff>
    </xdr:from>
    <xdr:ext cx="405111" cy="259045"/>
    <xdr:sp macro="" textlink="">
      <xdr:nvSpPr>
        <xdr:cNvPr id="545" name="n_2mainValue【認定こども園・幼稚園・保育所】&#10;有形固定資産減価償却率"/>
        <xdr:cNvSpPr txBox="1"/>
      </xdr:nvSpPr>
      <xdr:spPr>
        <a:xfrm>
          <a:off x="14389744"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170197</xdr:rowOff>
    </xdr:from>
    <xdr:ext cx="405111" cy="259045"/>
    <xdr:sp macro="" textlink="">
      <xdr:nvSpPr>
        <xdr:cNvPr id="546" name="n_3mainValue【認定こども園・幼稚園・保育所】&#10;有形固定資産減価償却率"/>
        <xdr:cNvSpPr txBox="1"/>
      </xdr:nvSpPr>
      <xdr:spPr>
        <a:xfrm>
          <a:off x="13500744"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120667</xdr:rowOff>
    </xdr:from>
    <xdr:ext cx="405111" cy="259045"/>
    <xdr:sp macro="" textlink="">
      <xdr:nvSpPr>
        <xdr:cNvPr id="547" name="n_4mainValue【認定こども園・幼稚園・保育所】&#10;有形固定資産減価償却率"/>
        <xdr:cNvSpPr txBox="1"/>
      </xdr:nvSpPr>
      <xdr:spPr>
        <a:xfrm>
          <a:off x="12611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8" name="直線コネクタ 5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9" name="テキスト ボックス 5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0" name="直線コネクタ 5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1" name="テキスト ボックス 5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2" name="直線コネクタ 5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3" name="テキスト ボックス 5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4" name="直線コネクタ 5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5" name="テキスト ボックス 5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7" name="テキスト ボックス 5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569" name="直線コネクタ 568"/>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70"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71" name="直線コネクタ 570"/>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572" name="【認定こども園・幼稚園・保育所】&#10;一人当たり面積最大値テキスト"/>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573" name="直線コネクタ 572"/>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162577</xdr:rowOff>
    </xdr:from>
    <xdr:ext cx="469744" cy="259045"/>
    <xdr:sp macro="" textlink="">
      <xdr:nvSpPr>
        <xdr:cNvPr id="574" name="【認定こども園・幼稚園・保育所】&#10;一人当たり面積平均値テキスト"/>
        <xdr:cNvSpPr txBox="1"/>
      </xdr:nvSpPr>
      <xdr:spPr>
        <a:xfrm>
          <a:off x="22199600" y="667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575" name="フローチャート: 判断 574"/>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576" name="フローチャート: 判断 575"/>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577" name="フローチャート: 判断 576"/>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578" name="フローチャート: 判断 577"/>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579" name="フローチャート: 判断 578"/>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585" name="楕円 584"/>
        <xdr:cNvSpPr/>
      </xdr:nvSpPr>
      <xdr:spPr>
        <a:xfrm>
          <a:off x="22110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129557</xdr:rowOff>
    </xdr:from>
    <xdr:ext cx="469744" cy="259045"/>
    <xdr:sp macro="" textlink="">
      <xdr:nvSpPr>
        <xdr:cNvPr id="586" name="【認定こども園・幼稚園・保育所】&#10;一人当たり面積該当値テキスト"/>
        <xdr:cNvSpPr txBox="1"/>
      </xdr:nvSpPr>
      <xdr:spPr>
        <a:xfrm>
          <a:off x="22199600"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148844</xdr:rowOff>
    </xdr:from>
    <xdr:to>
      <xdr:col>112</xdr:col>
      <xdr:colOff>38100</xdr:colOff>
      <xdr:row>40</xdr:row>
      <xdr:rowOff>78994</xdr:rowOff>
    </xdr:to>
    <xdr:sp macro="" textlink="">
      <xdr:nvSpPr>
        <xdr:cNvPr id="587" name="楕円 586"/>
        <xdr:cNvSpPr/>
      </xdr:nvSpPr>
      <xdr:spPr>
        <a:xfrm>
          <a:off x="21272500" y="68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28194</xdr:rowOff>
    </xdr:from>
    <xdr:to>
      <xdr:col>116</xdr:col>
      <xdr:colOff>63500</xdr:colOff>
      <xdr:row>40</xdr:row>
      <xdr:rowOff>30480</xdr:rowOff>
    </xdr:to>
    <xdr:cxnSp macro="">
      <xdr:nvCxnSpPr>
        <xdr:cNvPr id="588" name="直線コネクタ 587"/>
        <xdr:cNvCxnSpPr/>
      </xdr:nvCxnSpPr>
      <xdr:spPr>
        <a:xfrm>
          <a:off x="21323300" y="688619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144272</xdr:rowOff>
    </xdr:from>
    <xdr:to>
      <xdr:col>107</xdr:col>
      <xdr:colOff>101600</xdr:colOff>
      <xdr:row>40</xdr:row>
      <xdr:rowOff>74422</xdr:rowOff>
    </xdr:to>
    <xdr:sp macro="" textlink="">
      <xdr:nvSpPr>
        <xdr:cNvPr id="589" name="楕円 588"/>
        <xdr:cNvSpPr/>
      </xdr:nvSpPr>
      <xdr:spPr>
        <a:xfrm>
          <a:off x="20383500" y="68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23622</xdr:rowOff>
    </xdr:from>
    <xdr:to>
      <xdr:col>111</xdr:col>
      <xdr:colOff>177800</xdr:colOff>
      <xdr:row>40</xdr:row>
      <xdr:rowOff>28194</xdr:rowOff>
    </xdr:to>
    <xdr:cxnSp macro="">
      <xdr:nvCxnSpPr>
        <xdr:cNvPr id="590" name="直線コネクタ 589"/>
        <xdr:cNvCxnSpPr/>
      </xdr:nvCxnSpPr>
      <xdr:spPr>
        <a:xfrm>
          <a:off x="20434300" y="688162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141986</xdr:rowOff>
    </xdr:from>
    <xdr:to>
      <xdr:col>102</xdr:col>
      <xdr:colOff>165100</xdr:colOff>
      <xdr:row>40</xdr:row>
      <xdr:rowOff>72136</xdr:rowOff>
    </xdr:to>
    <xdr:sp macro="" textlink="">
      <xdr:nvSpPr>
        <xdr:cNvPr id="591" name="楕円 590"/>
        <xdr:cNvSpPr/>
      </xdr:nvSpPr>
      <xdr:spPr>
        <a:xfrm>
          <a:off x="19494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21336</xdr:rowOff>
    </xdr:from>
    <xdr:to>
      <xdr:col>107</xdr:col>
      <xdr:colOff>50800</xdr:colOff>
      <xdr:row>40</xdr:row>
      <xdr:rowOff>23622</xdr:rowOff>
    </xdr:to>
    <xdr:cxnSp macro="">
      <xdr:nvCxnSpPr>
        <xdr:cNvPr id="592" name="直線コネクタ 591"/>
        <xdr:cNvCxnSpPr/>
      </xdr:nvCxnSpPr>
      <xdr:spPr>
        <a:xfrm>
          <a:off x="19545300" y="687933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135128</xdr:rowOff>
    </xdr:from>
    <xdr:to>
      <xdr:col>98</xdr:col>
      <xdr:colOff>38100</xdr:colOff>
      <xdr:row>40</xdr:row>
      <xdr:rowOff>65278</xdr:rowOff>
    </xdr:to>
    <xdr:sp macro="" textlink="">
      <xdr:nvSpPr>
        <xdr:cNvPr id="593" name="楕円 592"/>
        <xdr:cNvSpPr/>
      </xdr:nvSpPr>
      <xdr:spPr>
        <a:xfrm>
          <a:off x="18605500" y="682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14478</xdr:rowOff>
    </xdr:from>
    <xdr:to>
      <xdr:col>102</xdr:col>
      <xdr:colOff>114300</xdr:colOff>
      <xdr:row>40</xdr:row>
      <xdr:rowOff>21336</xdr:rowOff>
    </xdr:to>
    <xdr:cxnSp macro="">
      <xdr:nvCxnSpPr>
        <xdr:cNvPr id="594" name="直線コネクタ 593"/>
        <xdr:cNvCxnSpPr/>
      </xdr:nvCxnSpPr>
      <xdr:spPr>
        <a:xfrm>
          <a:off x="18656300" y="687247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68089</xdr:rowOff>
    </xdr:from>
    <xdr:ext cx="469744" cy="259045"/>
    <xdr:sp macro="" textlink="">
      <xdr:nvSpPr>
        <xdr:cNvPr id="595" name="n_1aveValue【認定こども園・幼稚園・保育所】&#10;一人当たり面積"/>
        <xdr:cNvSpPr txBox="1"/>
      </xdr:nvSpPr>
      <xdr:spPr>
        <a:xfrm>
          <a:off x="210757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596" name="n_2aveValue【認定こども園・幼稚園・保育所】&#10;一人当たり面積"/>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597" name="n_3aveValue【認定こども園・幼稚園・保育所】&#10;一人当たり面積"/>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40657</xdr:rowOff>
    </xdr:from>
    <xdr:ext cx="469744" cy="259045"/>
    <xdr:sp macro="" textlink="">
      <xdr:nvSpPr>
        <xdr:cNvPr id="598" name="n_4aveValue【認定こども園・幼稚園・保育所】&#10;一人当たり面積"/>
        <xdr:cNvSpPr txBox="1"/>
      </xdr:nvSpPr>
      <xdr:spPr>
        <a:xfrm>
          <a:off x="18421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70121</xdr:rowOff>
    </xdr:from>
    <xdr:ext cx="469744" cy="259045"/>
    <xdr:sp macro="" textlink="">
      <xdr:nvSpPr>
        <xdr:cNvPr id="599" name="n_1mainValue【認定こども園・幼稚園・保育所】&#10;一人当たり面積"/>
        <xdr:cNvSpPr txBox="1"/>
      </xdr:nvSpPr>
      <xdr:spPr>
        <a:xfrm>
          <a:off x="21075727" y="692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65549</xdr:rowOff>
    </xdr:from>
    <xdr:ext cx="469744" cy="259045"/>
    <xdr:sp macro="" textlink="">
      <xdr:nvSpPr>
        <xdr:cNvPr id="600" name="n_2mainValue【認定こども園・幼稚園・保育所】&#10;一人当たり面積"/>
        <xdr:cNvSpPr txBox="1"/>
      </xdr:nvSpPr>
      <xdr:spPr>
        <a:xfrm>
          <a:off x="20199427" y="692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63263</xdr:rowOff>
    </xdr:from>
    <xdr:ext cx="469744" cy="259045"/>
    <xdr:sp macro="" textlink="">
      <xdr:nvSpPr>
        <xdr:cNvPr id="601" name="n_3mainValue【認定こども園・幼稚園・保育所】&#10;一人当たり面積"/>
        <xdr:cNvSpPr txBox="1"/>
      </xdr:nvSpPr>
      <xdr:spPr>
        <a:xfrm>
          <a:off x="19310427" y="692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56405</xdr:rowOff>
    </xdr:from>
    <xdr:ext cx="469744" cy="259045"/>
    <xdr:sp macro="" textlink="">
      <xdr:nvSpPr>
        <xdr:cNvPr id="602" name="n_4mainValue【認定こども園・幼稚園・保育所】&#10;一人当たり面積"/>
        <xdr:cNvSpPr txBox="1"/>
      </xdr:nvSpPr>
      <xdr:spPr>
        <a:xfrm>
          <a:off x="18421427" y="691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4" name="直線コネクタ 6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5" name="テキスト ボックス 61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6" name="直線コネクタ 6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7" name="テキスト ボックス 6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8" name="直線コネクタ 6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9" name="テキスト ボックス 6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0" name="直線コネクタ 6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1" name="テキスト ボックス 6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2" name="直線コネクタ 6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3" name="テキスト ボックス 62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5" name="テキスト ボックス 62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627" name="直線コネクタ 626"/>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628" name="【学校施設】&#10;有形固定資産減価償却率最小値テキスト"/>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629" name="直線コネクタ 628"/>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630" name="【学校施設】&#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631" name="直線コネクタ 630"/>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160037</xdr:rowOff>
    </xdr:from>
    <xdr:ext cx="405111" cy="259045"/>
    <xdr:sp macro="" textlink="">
      <xdr:nvSpPr>
        <xdr:cNvPr id="632" name="【学校施設】&#10;有形固定資産減価償却率平均値テキスト"/>
        <xdr:cNvSpPr txBox="1"/>
      </xdr:nvSpPr>
      <xdr:spPr>
        <a:xfrm>
          <a:off x="16357600" y="1027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633" name="フローチャート: 判断 632"/>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634" name="フローチャート: 判断 633"/>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635" name="フローチャート: 判断 634"/>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636" name="フローチャート: 判断 635"/>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637" name="フローチャート: 判断 636"/>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126365</xdr:rowOff>
    </xdr:from>
    <xdr:to>
      <xdr:col>85</xdr:col>
      <xdr:colOff>177800</xdr:colOff>
      <xdr:row>58</xdr:row>
      <xdr:rowOff>56515</xdr:rowOff>
    </xdr:to>
    <xdr:sp macro="" textlink="">
      <xdr:nvSpPr>
        <xdr:cNvPr id="643" name="楕円 642"/>
        <xdr:cNvSpPr/>
      </xdr:nvSpPr>
      <xdr:spPr>
        <a:xfrm>
          <a:off x="162687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149242</xdr:rowOff>
    </xdr:from>
    <xdr:ext cx="405111" cy="259045"/>
    <xdr:sp macro="" textlink="">
      <xdr:nvSpPr>
        <xdr:cNvPr id="644" name="【学校施設】&#10;有形固定資産減価償却率該当値テキスト"/>
        <xdr:cNvSpPr txBox="1"/>
      </xdr:nvSpPr>
      <xdr:spPr>
        <a:xfrm>
          <a:off x="16357600"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92075</xdr:rowOff>
    </xdr:from>
    <xdr:to>
      <xdr:col>81</xdr:col>
      <xdr:colOff>101600</xdr:colOff>
      <xdr:row>58</xdr:row>
      <xdr:rowOff>22225</xdr:rowOff>
    </xdr:to>
    <xdr:sp macro="" textlink="">
      <xdr:nvSpPr>
        <xdr:cNvPr id="645" name="楕円 644"/>
        <xdr:cNvSpPr/>
      </xdr:nvSpPr>
      <xdr:spPr>
        <a:xfrm>
          <a:off x="154305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142875</xdr:rowOff>
    </xdr:from>
    <xdr:to>
      <xdr:col>85</xdr:col>
      <xdr:colOff>127000</xdr:colOff>
      <xdr:row>58</xdr:row>
      <xdr:rowOff>5715</xdr:rowOff>
    </xdr:to>
    <xdr:cxnSp macro="">
      <xdr:nvCxnSpPr>
        <xdr:cNvPr id="646" name="直線コネクタ 645"/>
        <xdr:cNvCxnSpPr/>
      </xdr:nvCxnSpPr>
      <xdr:spPr>
        <a:xfrm>
          <a:off x="15481300" y="991552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40640</xdr:rowOff>
    </xdr:from>
    <xdr:to>
      <xdr:col>76</xdr:col>
      <xdr:colOff>165100</xdr:colOff>
      <xdr:row>57</xdr:row>
      <xdr:rowOff>142240</xdr:rowOff>
    </xdr:to>
    <xdr:sp macro="" textlink="">
      <xdr:nvSpPr>
        <xdr:cNvPr id="647" name="楕円 646"/>
        <xdr:cNvSpPr/>
      </xdr:nvSpPr>
      <xdr:spPr>
        <a:xfrm>
          <a:off x="14541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91440</xdr:rowOff>
    </xdr:from>
    <xdr:to>
      <xdr:col>81</xdr:col>
      <xdr:colOff>50800</xdr:colOff>
      <xdr:row>57</xdr:row>
      <xdr:rowOff>142875</xdr:rowOff>
    </xdr:to>
    <xdr:cxnSp macro="">
      <xdr:nvCxnSpPr>
        <xdr:cNvPr id="648" name="直線コネクタ 647"/>
        <xdr:cNvCxnSpPr/>
      </xdr:nvCxnSpPr>
      <xdr:spPr>
        <a:xfrm>
          <a:off x="14592300" y="98640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12065</xdr:rowOff>
    </xdr:from>
    <xdr:to>
      <xdr:col>72</xdr:col>
      <xdr:colOff>38100</xdr:colOff>
      <xdr:row>58</xdr:row>
      <xdr:rowOff>113665</xdr:rowOff>
    </xdr:to>
    <xdr:sp macro="" textlink="">
      <xdr:nvSpPr>
        <xdr:cNvPr id="649" name="楕円 648"/>
        <xdr:cNvSpPr/>
      </xdr:nvSpPr>
      <xdr:spPr>
        <a:xfrm>
          <a:off x="13652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91440</xdr:rowOff>
    </xdr:from>
    <xdr:to>
      <xdr:col>76</xdr:col>
      <xdr:colOff>114300</xdr:colOff>
      <xdr:row>58</xdr:row>
      <xdr:rowOff>62865</xdr:rowOff>
    </xdr:to>
    <xdr:cxnSp macro="">
      <xdr:nvCxnSpPr>
        <xdr:cNvPr id="650" name="直線コネクタ 649"/>
        <xdr:cNvCxnSpPr/>
      </xdr:nvCxnSpPr>
      <xdr:spPr>
        <a:xfrm flipV="1">
          <a:off x="13703300" y="986409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153035</xdr:rowOff>
    </xdr:from>
    <xdr:to>
      <xdr:col>67</xdr:col>
      <xdr:colOff>101600</xdr:colOff>
      <xdr:row>58</xdr:row>
      <xdr:rowOff>83185</xdr:rowOff>
    </xdr:to>
    <xdr:sp macro="" textlink="">
      <xdr:nvSpPr>
        <xdr:cNvPr id="651" name="楕円 650"/>
        <xdr:cNvSpPr/>
      </xdr:nvSpPr>
      <xdr:spPr>
        <a:xfrm>
          <a:off x="12763500" y="99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32385</xdr:rowOff>
    </xdr:from>
    <xdr:to>
      <xdr:col>71</xdr:col>
      <xdr:colOff>177800</xdr:colOff>
      <xdr:row>58</xdr:row>
      <xdr:rowOff>62865</xdr:rowOff>
    </xdr:to>
    <xdr:cxnSp macro="">
      <xdr:nvCxnSpPr>
        <xdr:cNvPr id="652" name="直線コネクタ 651"/>
        <xdr:cNvCxnSpPr/>
      </xdr:nvCxnSpPr>
      <xdr:spPr>
        <a:xfrm>
          <a:off x="12814300" y="99764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653" name="n_1aveValue【学校施設】&#10;有形固定資産減価償却率"/>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95267</xdr:rowOff>
    </xdr:from>
    <xdr:ext cx="405111" cy="259045"/>
    <xdr:sp macro="" textlink="">
      <xdr:nvSpPr>
        <xdr:cNvPr id="654" name="n_2aveValue【学校施設】&#10;有形固定資産減価償却率"/>
        <xdr:cNvSpPr txBox="1"/>
      </xdr:nvSpPr>
      <xdr:spPr>
        <a:xfrm>
          <a:off x="14389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655" name="n_3aveValue【学校施設】&#10;有形固定資産減価償却率"/>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656" name="n_4aveValue【学校施設】&#10;有形固定資産減価償却率"/>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38752</xdr:rowOff>
    </xdr:from>
    <xdr:ext cx="405111" cy="259045"/>
    <xdr:sp macro="" textlink="">
      <xdr:nvSpPr>
        <xdr:cNvPr id="657" name="n_1mainValue【学校施設】&#10;有形固定資産減価償却率"/>
        <xdr:cNvSpPr txBox="1"/>
      </xdr:nvSpPr>
      <xdr:spPr>
        <a:xfrm>
          <a:off x="15266044" y="963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158767</xdr:rowOff>
    </xdr:from>
    <xdr:ext cx="405111" cy="259045"/>
    <xdr:sp macro="" textlink="">
      <xdr:nvSpPr>
        <xdr:cNvPr id="658" name="n_2mainValue【学校施設】&#10;有形固定資産減価償却率"/>
        <xdr:cNvSpPr txBox="1"/>
      </xdr:nvSpPr>
      <xdr:spPr>
        <a:xfrm>
          <a:off x="143897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130192</xdr:rowOff>
    </xdr:from>
    <xdr:ext cx="405111" cy="259045"/>
    <xdr:sp macro="" textlink="">
      <xdr:nvSpPr>
        <xdr:cNvPr id="659" name="n_3mainValue【学校施設】&#10;有形固定資産減価償却率"/>
        <xdr:cNvSpPr txBox="1"/>
      </xdr:nvSpPr>
      <xdr:spPr>
        <a:xfrm>
          <a:off x="13500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99712</xdr:rowOff>
    </xdr:from>
    <xdr:ext cx="405111" cy="259045"/>
    <xdr:sp macro="" textlink="">
      <xdr:nvSpPr>
        <xdr:cNvPr id="660" name="n_4mainValue【学校施設】&#10;有形固定資産減価償却率"/>
        <xdr:cNvSpPr txBox="1"/>
      </xdr:nvSpPr>
      <xdr:spPr>
        <a:xfrm>
          <a:off x="12611744" y="970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1" name="テキスト ボックス 67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2" name="直線コネクタ 67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3" name="テキスト ボックス 67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4" name="直線コネクタ 67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5" name="テキスト ボックス 67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8" name="直線コネクタ 67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9" name="テキスト ボックス 67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0" name="直線コネクタ 67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1" name="テキスト ボックス 68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685" name="直線コネクタ 684"/>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686" name="【学校施設】&#10;一人当たり面積最小値テキスト"/>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687" name="直線コネクタ 686"/>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688" name="【学校施設】&#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689" name="直線コネクタ 688"/>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143273</xdr:rowOff>
    </xdr:from>
    <xdr:ext cx="469744" cy="259045"/>
    <xdr:sp macro="" textlink="">
      <xdr:nvSpPr>
        <xdr:cNvPr id="690" name="【学校施設】&#10;一人当たり面積平均値テキスト"/>
        <xdr:cNvSpPr txBox="1"/>
      </xdr:nvSpPr>
      <xdr:spPr>
        <a:xfrm>
          <a:off x="22199600" y="10601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691" name="フローチャート: 判断 690"/>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692" name="フローチャート: 判断 691"/>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93" name="フローチャート: 判断 692"/>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694" name="フローチャート: 判断 693"/>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695" name="フローチャート: 判断 694"/>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138938</xdr:rowOff>
    </xdr:from>
    <xdr:to>
      <xdr:col>116</xdr:col>
      <xdr:colOff>114300</xdr:colOff>
      <xdr:row>62</xdr:row>
      <xdr:rowOff>69088</xdr:rowOff>
    </xdr:to>
    <xdr:sp macro="" textlink="">
      <xdr:nvSpPr>
        <xdr:cNvPr id="701" name="楕円 700"/>
        <xdr:cNvSpPr/>
      </xdr:nvSpPr>
      <xdr:spPr>
        <a:xfrm>
          <a:off x="22110700" y="105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161815</xdr:rowOff>
    </xdr:from>
    <xdr:ext cx="469744" cy="259045"/>
    <xdr:sp macro="" textlink="">
      <xdr:nvSpPr>
        <xdr:cNvPr id="702" name="【学校施設】&#10;一人当たり面積該当値テキスト"/>
        <xdr:cNvSpPr txBox="1"/>
      </xdr:nvSpPr>
      <xdr:spPr>
        <a:xfrm>
          <a:off x="22199600" y="1044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12446</xdr:rowOff>
    </xdr:from>
    <xdr:to>
      <xdr:col>112</xdr:col>
      <xdr:colOff>38100</xdr:colOff>
      <xdr:row>62</xdr:row>
      <xdr:rowOff>114046</xdr:rowOff>
    </xdr:to>
    <xdr:sp macro="" textlink="">
      <xdr:nvSpPr>
        <xdr:cNvPr id="703" name="楕円 702"/>
        <xdr:cNvSpPr/>
      </xdr:nvSpPr>
      <xdr:spPr>
        <a:xfrm>
          <a:off x="21272500" y="1064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18288</xdr:rowOff>
    </xdr:from>
    <xdr:to>
      <xdr:col>116</xdr:col>
      <xdr:colOff>63500</xdr:colOff>
      <xdr:row>62</xdr:row>
      <xdr:rowOff>63246</xdr:rowOff>
    </xdr:to>
    <xdr:cxnSp macro="">
      <xdr:nvCxnSpPr>
        <xdr:cNvPr id="704" name="直線コネクタ 703"/>
        <xdr:cNvCxnSpPr/>
      </xdr:nvCxnSpPr>
      <xdr:spPr>
        <a:xfrm flipV="1">
          <a:off x="21323300" y="10648188"/>
          <a:ext cx="8382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170180</xdr:rowOff>
    </xdr:from>
    <xdr:to>
      <xdr:col>107</xdr:col>
      <xdr:colOff>101600</xdr:colOff>
      <xdr:row>62</xdr:row>
      <xdr:rowOff>100330</xdr:rowOff>
    </xdr:to>
    <xdr:sp macro="" textlink="">
      <xdr:nvSpPr>
        <xdr:cNvPr id="705" name="楕円 704"/>
        <xdr:cNvSpPr/>
      </xdr:nvSpPr>
      <xdr:spPr>
        <a:xfrm>
          <a:off x="20383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49530</xdr:rowOff>
    </xdr:from>
    <xdr:to>
      <xdr:col>111</xdr:col>
      <xdr:colOff>177800</xdr:colOff>
      <xdr:row>62</xdr:row>
      <xdr:rowOff>63246</xdr:rowOff>
    </xdr:to>
    <xdr:cxnSp macro="">
      <xdr:nvCxnSpPr>
        <xdr:cNvPr id="706" name="直線コネクタ 705"/>
        <xdr:cNvCxnSpPr/>
      </xdr:nvCxnSpPr>
      <xdr:spPr>
        <a:xfrm>
          <a:off x="20434300" y="1067943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60452</xdr:rowOff>
    </xdr:from>
    <xdr:to>
      <xdr:col>102</xdr:col>
      <xdr:colOff>165100</xdr:colOff>
      <xdr:row>63</xdr:row>
      <xdr:rowOff>162052</xdr:rowOff>
    </xdr:to>
    <xdr:sp macro="" textlink="">
      <xdr:nvSpPr>
        <xdr:cNvPr id="707" name="楕円 706"/>
        <xdr:cNvSpPr/>
      </xdr:nvSpPr>
      <xdr:spPr>
        <a:xfrm>
          <a:off x="19494500" y="1086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49530</xdr:rowOff>
    </xdr:from>
    <xdr:to>
      <xdr:col>107</xdr:col>
      <xdr:colOff>50800</xdr:colOff>
      <xdr:row>63</xdr:row>
      <xdr:rowOff>111252</xdr:rowOff>
    </xdr:to>
    <xdr:cxnSp macro="">
      <xdr:nvCxnSpPr>
        <xdr:cNvPr id="708" name="直線コネクタ 707"/>
        <xdr:cNvCxnSpPr/>
      </xdr:nvCxnSpPr>
      <xdr:spPr>
        <a:xfrm flipV="1">
          <a:off x="19545300" y="10679430"/>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42926</xdr:rowOff>
    </xdr:from>
    <xdr:to>
      <xdr:col>98</xdr:col>
      <xdr:colOff>38100</xdr:colOff>
      <xdr:row>63</xdr:row>
      <xdr:rowOff>144526</xdr:rowOff>
    </xdr:to>
    <xdr:sp macro="" textlink="">
      <xdr:nvSpPr>
        <xdr:cNvPr id="709" name="楕円 708"/>
        <xdr:cNvSpPr/>
      </xdr:nvSpPr>
      <xdr:spPr>
        <a:xfrm>
          <a:off x="18605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93726</xdr:rowOff>
    </xdr:from>
    <xdr:to>
      <xdr:col>102</xdr:col>
      <xdr:colOff>114300</xdr:colOff>
      <xdr:row>63</xdr:row>
      <xdr:rowOff>111252</xdr:rowOff>
    </xdr:to>
    <xdr:cxnSp macro="">
      <xdr:nvCxnSpPr>
        <xdr:cNvPr id="710" name="直線コネクタ 709"/>
        <xdr:cNvCxnSpPr/>
      </xdr:nvCxnSpPr>
      <xdr:spPr>
        <a:xfrm>
          <a:off x="18656300" y="10895076"/>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88663</xdr:rowOff>
    </xdr:from>
    <xdr:ext cx="469744" cy="259045"/>
    <xdr:sp macro="" textlink="">
      <xdr:nvSpPr>
        <xdr:cNvPr id="711" name="n_1aveValue【学校施設】&#10;一人当たり面積"/>
        <xdr:cNvSpPr txBox="1"/>
      </xdr:nvSpPr>
      <xdr:spPr>
        <a:xfrm>
          <a:off x="21075727" y="103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712" name="n_2aveValue【学校施設】&#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121429</xdr:rowOff>
    </xdr:from>
    <xdr:ext cx="469744" cy="259045"/>
    <xdr:sp macro="" textlink="">
      <xdr:nvSpPr>
        <xdr:cNvPr id="713" name="n_3aveValue【学校施設】&#10;一人当たり面積"/>
        <xdr:cNvSpPr txBox="1"/>
      </xdr:nvSpPr>
      <xdr:spPr>
        <a:xfrm>
          <a:off x="19310427" y="1040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129049</xdr:rowOff>
    </xdr:from>
    <xdr:ext cx="469744" cy="259045"/>
    <xdr:sp macro="" textlink="">
      <xdr:nvSpPr>
        <xdr:cNvPr id="714" name="n_4aveValue【学校施設】&#10;一人当たり面積"/>
        <xdr:cNvSpPr txBox="1"/>
      </xdr:nvSpPr>
      <xdr:spPr>
        <a:xfrm>
          <a:off x="18421427" y="104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105173</xdr:rowOff>
    </xdr:from>
    <xdr:ext cx="469744" cy="259045"/>
    <xdr:sp macro="" textlink="">
      <xdr:nvSpPr>
        <xdr:cNvPr id="715" name="n_1mainValue【学校施設】&#10;一人当たり面積"/>
        <xdr:cNvSpPr txBox="1"/>
      </xdr:nvSpPr>
      <xdr:spPr>
        <a:xfrm>
          <a:off x="21075727" y="1073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91457</xdr:rowOff>
    </xdr:from>
    <xdr:ext cx="469744" cy="259045"/>
    <xdr:sp macro="" textlink="">
      <xdr:nvSpPr>
        <xdr:cNvPr id="716" name="n_2mainValue【学校施設】&#10;一人当たり面積"/>
        <xdr:cNvSpPr txBox="1"/>
      </xdr:nvSpPr>
      <xdr:spPr>
        <a:xfrm>
          <a:off x="20199427"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153179</xdr:rowOff>
    </xdr:from>
    <xdr:ext cx="469744" cy="259045"/>
    <xdr:sp macro="" textlink="">
      <xdr:nvSpPr>
        <xdr:cNvPr id="717" name="n_3mainValue【学校施設】&#10;一人当たり面積"/>
        <xdr:cNvSpPr txBox="1"/>
      </xdr:nvSpPr>
      <xdr:spPr>
        <a:xfrm>
          <a:off x="19310427" y="1095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135653</xdr:rowOff>
    </xdr:from>
    <xdr:ext cx="469744" cy="259045"/>
    <xdr:sp macro="" textlink="">
      <xdr:nvSpPr>
        <xdr:cNvPr id="718" name="n_4mainValue【学校施設】&#10;一人当たり面積"/>
        <xdr:cNvSpPr txBox="1"/>
      </xdr:nvSpPr>
      <xdr:spPr>
        <a:xfrm>
          <a:off x="18421427" y="1093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7" name="正方形/長方形 7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8" name="正方形/長方形 7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9" name="正方形/長方形 7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0" name="正方形/長方形 7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1" name="正方形/長方形 7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2" name="正方形/長方形 7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3" name="正方形/長方形 7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4" name="正方形/長方形 73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3" name="正方形/長方形 7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4" name="正方形/長方形 7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5" name="正方形/長方形 7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6" name="正方形/長方形 7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7" name="正方形/長方形 7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8" name="正方形/長方形 7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9" name="正方形/長方形 7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0" name="正方形/長方形 74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類似団体と比較して有形固定資産減価償却率が低くなっている施設は、橋りょうと学校施設及び公営住宅である。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りょうと学校施設については、新設小中学校建設や通学路の歩道橋新設により率が低くなっている。学校施設に関しては、新設校を含む全体としては率が低くなっているが、既存の学校施設についての老朽化に対する課題は解決していないため、個別施設計画等を踏まえ、計画的な更新が必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町内に３つの団地があり、それぞれ個別施設計画に基づき改修等を行っている。なお、耐用年限を超過していた雲雀ヶ丘団地については、令和２年度に非現地にて緑ケ浜町営住宅として建替事業が完了した。そのため全体の率が大幅に下が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各施設の一人当たりの面積や道路延長については、類似団体平均を下回っている。今後、利用者からの施設整備の要望等があれば、維持管理費等の経常経費の増加に注意しつつ、検討していく必要がある。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福岡県新宮町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33,690
33,176
18.93
19,935,803
19,563,131
353,348
6,747,209
14,060,156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74" name="楕円 73"/>
        <xdr:cNvSpPr/>
      </xdr:nvSpPr>
      <xdr:spPr>
        <a:xfrm>
          <a:off x="45847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126292</xdr:rowOff>
    </xdr:from>
    <xdr:ext cx="405111" cy="259045"/>
    <xdr:sp macro="" textlink="">
      <xdr:nvSpPr>
        <xdr:cNvPr id="75" name="【図書館】&#10;有形固定資産減価償却率該当値テキスト"/>
        <xdr:cNvSpPr txBox="1"/>
      </xdr:nvSpPr>
      <xdr:spPr>
        <a:xfrm>
          <a:off x="4673600"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111942</xdr:rowOff>
    </xdr:from>
    <xdr:to>
      <xdr:col>20</xdr:col>
      <xdr:colOff>38100</xdr:colOff>
      <xdr:row>38</xdr:row>
      <xdr:rowOff>42092</xdr:rowOff>
    </xdr:to>
    <xdr:sp macro="" textlink="">
      <xdr:nvSpPr>
        <xdr:cNvPr id="76" name="楕円 75"/>
        <xdr:cNvSpPr/>
      </xdr:nvSpPr>
      <xdr:spPr>
        <a:xfrm>
          <a:off x="3746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162741</xdr:rowOff>
    </xdr:from>
    <xdr:to>
      <xdr:col>24</xdr:col>
      <xdr:colOff>63500</xdr:colOff>
      <xdr:row>38</xdr:row>
      <xdr:rowOff>27215</xdr:rowOff>
    </xdr:to>
    <xdr:cxnSp macro="">
      <xdr:nvCxnSpPr>
        <xdr:cNvPr id="77" name="直線コネクタ 76"/>
        <xdr:cNvCxnSpPr/>
      </xdr:nvCxnSpPr>
      <xdr:spPr>
        <a:xfrm>
          <a:off x="3797300" y="6506391"/>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77651</xdr:rowOff>
    </xdr:from>
    <xdr:to>
      <xdr:col>15</xdr:col>
      <xdr:colOff>101600</xdr:colOff>
      <xdr:row>38</xdr:row>
      <xdr:rowOff>7801</xdr:rowOff>
    </xdr:to>
    <xdr:sp macro="" textlink="">
      <xdr:nvSpPr>
        <xdr:cNvPr id="78" name="楕円 77"/>
        <xdr:cNvSpPr/>
      </xdr:nvSpPr>
      <xdr:spPr>
        <a:xfrm>
          <a:off x="2857500" y="64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128451</xdr:rowOff>
    </xdr:from>
    <xdr:to>
      <xdr:col>19</xdr:col>
      <xdr:colOff>177800</xdr:colOff>
      <xdr:row>37</xdr:row>
      <xdr:rowOff>162741</xdr:rowOff>
    </xdr:to>
    <xdr:cxnSp macro="">
      <xdr:nvCxnSpPr>
        <xdr:cNvPr id="79" name="直線コネクタ 78"/>
        <xdr:cNvCxnSpPr/>
      </xdr:nvCxnSpPr>
      <xdr:spPr>
        <a:xfrm>
          <a:off x="2908300" y="647210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44994</xdr:rowOff>
    </xdr:from>
    <xdr:to>
      <xdr:col>10</xdr:col>
      <xdr:colOff>165100</xdr:colOff>
      <xdr:row>37</xdr:row>
      <xdr:rowOff>146594</xdr:rowOff>
    </xdr:to>
    <xdr:sp macro="" textlink="">
      <xdr:nvSpPr>
        <xdr:cNvPr id="80" name="楕円 79"/>
        <xdr:cNvSpPr/>
      </xdr:nvSpPr>
      <xdr:spPr>
        <a:xfrm>
          <a:off x="1968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95794</xdr:rowOff>
    </xdr:from>
    <xdr:to>
      <xdr:col>15</xdr:col>
      <xdr:colOff>50800</xdr:colOff>
      <xdr:row>37</xdr:row>
      <xdr:rowOff>128451</xdr:rowOff>
    </xdr:to>
    <xdr:cxnSp macro="">
      <xdr:nvCxnSpPr>
        <xdr:cNvPr id="81" name="直線コネクタ 80"/>
        <xdr:cNvCxnSpPr/>
      </xdr:nvCxnSpPr>
      <xdr:spPr>
        <a:xfrm>
          <a:off x="2019300" y="64394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12337</xdr:rowOff>
    </xdr:from>
    <xdr:to>
      <xdr:col>6</xdr:col>
      <xdr:colOff>38100</xdr:colOff>
      <xdr:row>37</xdr:row>
      <xdr:rowOff>113937</xdr:rowOff>
    </xdr:to>
    <xdr:sp macro="" textlink="">
      <xdr:nvSpPr>
        <xdr:cNvPr id="82" name="楕円 81"/>
        <xdr:cNvSpPr/>
      </xdr:nvSpPr>
      <xdr:spPr>
        <a:xfrm>
          <a:off x="10795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63137</xdr:rowOff>
    </xdr:from>
    <xdr:to>
      <xdr:col>10</xdr:col>
      <xdr:colOff>114300</xdr:colOff>
      <xdr:row>37</xdr:row>
      <xdr:rowOff>95794</xdr:rowOff>
    </xdr:to>
    <xdr:cxnSp macro="">
      <xdr:nvCxnSpPr>
        <xdr:cNvPr id="83" name="直線コネクタ 82"/>
        <xdr:cNvCxnSpPr/>
      </xdr:nvCxnSpPr>
      <xdr:spPr>
        <a:xfrm>
          <a:off x="1130300" y="64067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127199</xdr:rowOff>
    </xdr:from>
    <xdr:ext cx="405111" cy="259045"/>
    <xdr:sp macro="" textlink="">
      <xdr:nvSpPr>
        <xdr:cNvPr id="85" name="n_2aveValue【図書館】&#10;有形固定資産減価償却率"/>
        <xdr:cNvSpPr txBox="1"/>
      </xdr:nvSpPr>
      <xdr:spPr>
        <a:xfrm>
          <a:off x="2705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66783</xdr:rowOff>
    </xdr:from>
    <xdr:ext cx="405111" cy="259045"/>
    <xdr:sp macro="" textlink="">
      <xdr:nvSpPr>
        <xdr:cNvPr id="87" name="n_4aveValue【図書館】&#10;有形固定資産減価償却率"/>
        <xdr:cNvSpPr txBox="1"/>
      </xdr:nvSpPr>
      <xdr:spPr>
        <a:xfrm>
          <a:off x="927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33218</xdr:rowOff>
    </xdr:from>
    <xdr:ext cx="405111" cy="259045"/>
    <xdr:sp macro="" textlink="">
      <xdr:nvSpPr>
        <xdr:cNvPr id="88" name="n_1mainValue【図書館】&#10;有形固定資産減価償却率"/>
        <xdr:cNvSpPr txBox="1"/>
      </xdr:nvSpPr>
      <xdr:spPr>
        <a:xfrm>
          <a:off x="3582044"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170378</xdr:rowOff>
    </xdr:from>
    <xdr:ext cx="405111" cy="259045"/>
    <xdr:sp macro="" textlink="">
      <xdr:nvSpPr>
        <xdr:cNvPr id="89" name="n_2mainValue【図書館】&#10;有形固定資産減価償却率"/>
        <xdr:cNvSpPr txBox="1"/>
      </xdr:nvSpPr>
      <xdr:spPr>
        <a:xfrm>
          <a:off x="27057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137721</xdr:rowOff>
    </xdr:from>
    <xdr:ext cx="405111" cy="259045"/>
    <xdr:sp macro="" textlink="">
      <xdr:nvSpPr>
        <xdr:cNvPr id="90" name="n_3mainValue【図書館】&#10;有形固定資産減価償却率"/>
        <xdr:cNvSpPr txBox="1"/>
      </xdr:nvSpPr>
      <xdr:spPr>
        <a:xfrm>
          <a:off x="1816744" y="648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105064</xdr:rowOff>
    </xdr:from>
    <xdr:ext cx="405111" cy="259045"/>
    <xdr:sp macro="" textlink="">
      <xdr:nvSpPr>
        <xdr:cNvPr id="91" name="n_4mainValue【図書館】&#10;有形固定資産減価償却率"/>
        <xdr:cNvSpPr txBox="1"/>
      </xdr:nvSpPr>
      <xdr:spPr>
        <a:xfrm>
          <a:off x="927744" y="644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20" name="【図書館】&#10;一人当たり面積平均値テキスト"/>
        <xdr:cNvSpPr txBox="1"/>
      </xdr:nvSpPr>
      <xdr:spPr>
        <a:xfrm>
          <a:off x="10515600" y="680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82550</xdr:rowOff>
    </xdr:from>
    <xdr:to>
      <xdr:col>55</xdr:col>
      <xdr:colOff>50800</xdr:colOff>
      <xdr:row>42</xdr:row>
      <xdr:rowOff>12700</xdr:rowOff>
    </xdr:to>
    <xdr:sp macro="" textlink="">
      <xdr:nvSpPr>
        <xdr:cNvPr id="131" name="楕円 130"/>
        <xdr:cNvSpPr/>
      </xdr:nvSpPr>
      <xdr:spPr>
        <a:xfrm>
          <a:off x="10426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168927</xdr:rowOff>
    </xdr:from>
    <xdr:ext cx="469744" cy="259045"/>
    <xdr:sp macro="" textlink="">
      <xdr:nvSpPr>
        <xdr:cNvPr id="132" name="【図書館】&#10;一人当たり面積該当値テキスト"/>
        <xdr:cNvSpPr txBox="1"/>
      </xdr:nvSpPr>
      <xdr:spPr>
        <a:xfrm>
          <a:off x="10515600"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82550</xdr:rowOff>
    </xdr:from>
    <xdr:to>
      <xdr:col>50</xdr:col>
      <xdr:colOff>165100</xdr:colOff>
      <xdr:row>42</xdr:row>
      <xdr:rowOff>12700</xdr:rowOff>
    </xdr:to>
    <xdr:sp macro="" textlink="">
      <xdr:nvSpPr>
        <xdr:cNvPr id="133" name="楕円 132"/>
        <xdr:cNvSpPr/>
      </xdr:nvSpPr>
      <xdr:spPr>
        <a:xfrm>
          <a:off x="9588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133350</xdr:rowOff>
    </xdr:from>
    <xdr:to>
      <xdr:col>55</xdr:col>
      <xdr:colOff>0</xdr:colOff>
      <xdr:row>41</xdr:row>
      <xdr:rowOff>133350</xdr:rowOff>
    </xdr:to>
    <xdr:cxnSp macro="">
      <xdr:nvCxnSpPr>
        <xdr:cNvPr id="134" name="直線コネクタ 133"/>
        <xdr:cNvCxnSpPr/>
      </xdr:nvCxnSpPr>
      <xdr:spPr>
        <a:xfrm>
          <a:off x="9639300" y="716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78740</xdr:rowOff>
    </xdr:from>
    <xdr:to>
      <xdr:col>46</xdr:col>
      <xdr:colOff>38100</xdr:colOff>
      <xdr:row>42</xdr:row>
      <xdr:rowOff>8890</xdr:rowOff>
    </xdr:to>
    <xdr:sp macro="" textlink="">
      <xdr:nvSpPr>
        <xdr:cNvPr id="135" name="楕円 134"/>
        <xdr:cNvSpPr/>
      </xdr:nvSpPr>
      <xdr:spPr>
        <a:xfrm>
          <a:off x="8699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129540</xdr:rowOff>
    </xdr:from>
    <xdr:to>
      <xdr:col>50</xdr:col>
      <xdr:colOff>114300</xdr:colOff>
      <xdr:row>41</xdr:row>
      <xdr:rowOff>133350</xdr:rowOff>
    </xdr:to>
    <xdr:cxnSp macro="">
      <xdr:nvCxnSpPr>
        <xdr:cNvPr id="136" name="直線コネクタ 135"/>
        <xdr:cNvCxnSpPr/>
      </xdr:nvCxnSpPr>
      <xdr:spPr>
        <a:xfrm>
          <a:off x="8750300" y="71589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78740</xdr:rowOff>
    </xdr:from>
    <xdr:to>
      <xdr:col>41</xdr:col>
      <xdr:colOff>101600</xdr:colOff>
      <xdr:row>42</xdr:row>
      <xdr:rowOff>8890</xdr:rowOff>
    </xdr:to>
    <xdr:sp macro="" textlink="">
      <xdr:nvSpPr>
        <xdr:cNvPr id="137" name="楕円 136"/>
        <xdr:cNvSpPr/>
      </xdr:nvSpPr>
      <xdr:spPr>
        <a:xfrm>
          <a:off x="7810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129540</xdr:rowOff>
    </xdr:from>
    <xdr:to>
      <xdr:col>45</xdr:col>
      <xdr:colOff>177800</xdr:colOff>
      <xdr:row>41</xdr:row>
      <xdr:rowOff>129540</xdr:rowOff>
    </xdr:to>
    <xdr:cxnSp macro="">
      <xdr:nvCxnSpPr>
        <xdr:cNvPr id="138" name="直線コネクタ 137"/>
        <xdr:cNvCxnSpPr/>
      </xdr:nvCxnSpPr>
      <xdr:spPr>
        <a:xfrm>
          <a:off x="7861300" y="7158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78740</xdr:rowOff>
    </xdr:from>
    <xdr:to>
      <xdr:col>36</xdr:col>
      <xdr:colOff>165100</xdr:colOff>
      <xdr:row>42</xdr:row>
      <xdr:rowOff>8890</xdr:rowOff>
    </xdr:to>
    <xdr:sp macro="" textlink="">
      <xdr:nvSpPr>
        <xdr:cNvPr id="139" name="楕円 138"/>
        <xdr:cNvSpPr/>
      </xdr:nvSpPr>
      <xdr:spPr>
        <a:xfrm>
          <a:off x="6921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129540</xdr:rowOff>
    </xdr:from>
    <xdr:to>
      <xdr:col>41</xdr:col>
      <xdr:colOff>50800</xdr:colOff>
      <xdr:row>41</xdr:row>
      <xdr:rowOff>129540</xdr:rowOff>
    </xdr:to>
    <xdr:cxnSp macro="">
      <xdr:nvCxnSpPr>
        <xdr:cNvPr id="140" name="直線コネクタ 139"/>
        <xdr:cNvCxnSpPr/>
      </xdr:nvCxnSpPr>
      <xdr:spPr>
        <a:xfrm>
          <a:off x="6972300" y="7158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48277</xdr:rowOff>
    </xdr:from>
    <xdr:ext cx="469744" cy="259045"/>
    <xdr:sp macro="" textlink="">
      <xdr:nvSpPr>
        <xdr:cNvPr id="141" name="n_1aveValue【図書館】&#10;一人当たり面積"/>
        <xdr:cNvSpPr txBox="1"/>
      </xdr:nvSpPr>
      <xdr:spPr>
        <a:xfrm>
          <a:off x="93917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59707</xdr:rowOff>
    </xdr:from>
    <xdr:ext cx="469744" cy="259045"/>
    <xdr:sp macro="" textlink="">
      <xdr:nvSpPr>
        <xdr:cNvPr id="142" name="n_2aveValue【図書館】&#10;一人当たり面積"/>
        <xdr:cNvSpPr txBox="1"/>
      </xdr:nvSpPr>
      <xdr:spPr>
        <a:xfrm>
          <a:off x="8515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44467</xdr:rowOff>
    </xdr:from>
    <xdr:ext cx="469744" cy="259045"/>
    <xdr:sp macro="" textlink="">
      <xdr:nvSpPr>
        <xdr:cNvPr id="144" name="n_4aveValue【図書館】&#10;一人当たり面積"/>
        <xdr:cNvSpPr txBox="1"/>
      </xdr:nvSpPr>
      <xdr:spPr>
        <a:xfrm>
          <a:off x="6737427"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3827</xdr:rowOff>
    </xdr:from>
    <xdr:ext cx="469744" cy="259045"/>
    <xdr:sp macro="" textlink="">
      <xdr:nvSpPr>
        <xdr:cNvPr id="145" name="n_1mainValue【図書館】&#10;一人当たり面積"/>
        <xdr:cNvSpPr txBox="1"/>
      </xdr:nvSpPr>
      <xdr:spPr>
        <a:xfrm>
          <a:off x="93917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17</xdr:rowOff>
    </xdr:from>
    <xdr:ext cx="469744" cy="259045"/>
    <xdr:sp macro="" textlink="">
      <xdr:nvSpPr>
        <xdr:cNvPr id="146" name="n_2mainValue【図書館】&#10;一人当たり面積"/>
        <xdr:cNvSpPr txBox="1"/>
      </xdr:nvSpPr>
      <xdr:spPr>
        <a:xfrm>
          <a:off x="8515427"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17</xdr:rowOff>
    </xdr:from>
    <xdr:ext cx="469744" cy="259045"/>
    <xdr:sp macro="" textlink="">
      <xdr:nvSpPr>
        <xdr:cNvPr id="147" name="n_3mainValue【図書館】&#10;一人当たり面積"/>
        <xdr:cNvSpPr txBox="1"/>
      </xdr:nvSpPr>
      <xdr:spPr>
        <a:xfrm>
          <a:off x="7626427"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17</xdr:rowOff>
    </xdr:from>
    <xdr:ext cx="469744" cy="259045"/>
    <xdr:sp macro="" textlink="">
      <xdr:nvSpPr>
        <xdr:cNvPr id="148" name="n_4mainValue【図書館】&#10;一人当たり面積"/>
        <xdr:cNvSpPr txBox="1"/>
      </xdr:nvSpPr>
      <xdr:spPr>
        <a:xfrm>
          <a:off x="6737427"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32493</xdr:rowOff>
    </xdr:from>
    <xdr:ext cx="405111" cy="259045"/>
    <xdr:sp macro="" textlink="">
      <xdr:nvSpPr>
        <xdr:cNvPr id="179" name="【体育館・プール】&#10;有形固定資産減価償却率平均値テキスト"/>
        <xdr:cNvSpPr txBox="1"/>
      </xdr:nvSpPr>
      <xdr:spPr>
        <a:xfrm>
          <a:off x="4673600" y="1031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107587</xdr:rowOff>
    </xdr:from>
    <xdr:to>
      <xdr:col>24</xdr:col>
      <xdr:colOff>114300</xdr:colOff>
      <xdr:row>64</xdr:row>
      <xdr:rowOff>37737</xdr:rowOff>
    </xdr:to>
    <xdr:sp macro="" textlink="">
      <xdr:nvSpPr>
        <xdr:cNvPr id="190" name="楕円 189"/>
        <xdr:cNvSpPr/>
      </xdr:nvSpPr>
      <xdr:spPr>
        <a:xfrm>
          <a:off x="45847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86014</xdr:rowOff>
    </xdr:from>
    <xdr:ext cx="405111" cy="259045"/>
    <xdr:sp macro="" textlink="">
      <xdr:nvSpPr>
        <xdr:cNvPr id="191" name="【体育館・プール】&#10;有形固定資産減価償却率該当値テキスト"/>
        <xdr:cNvSpPr txBox="1"/>
      </xdr:nvSpPr>
      <xdr:spPr>
        <a:xfrm>
          <a:off x="4673600" y="1088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102688</xdr:rowOff>
    </xdr:from>
    <xdr:to>
      <xdr:col>20</xdr:col>
      <xdr:colOff>38100</xdr:colOff>
      <xdr:row>64</xdr:row>
      <xdr:rowOff>32838</xdr:rowOff>
    </xdr:to>
    <xdr:sp macro="" textlink="">
      <xdr:nvSpPr>
        <xdr:cNvPr id="192" name="楕円 191"/>
        <xdr:cNvSpPr/>
      </xdr:nvSpPr>
      <xdr:spPr>
        <a:xfrm>
          <a:off x="3746500" y="10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153488</xdr:rowOff>
    </xdr:from>
    <xdr:to>
      <xdr:col>24</xdr:col>
      <xdr:colOff>63500</xdr:colOff>
      <xdr:row>63</xdr:row>
      <xdr:rowOff>158387</xdr:rowOff>
    </xdr:to>
    <xdr:cxnSp macro="">
      <xdr:nvCxnSpPr>
        <xdr:cNvPr id="193" name="直線コネクタ 192"/>
        <xdr:cNvCxnSpPr/>
      </xdr:nvCxnSpPr>
      <xdr:spPr>
        <a:xfrm>
          <a:off x="3797300" y="10954838"/>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97790</xdr:rowOff>
    </xdr:from>
    <xdr:to>
      <xdr:col>15</xdr:col>
      <xdr:colOff>101600</xdr:colOff>
      <xdr:row>64</xdr:row>
      <xdr:rowOff>27940</xdr:rowOff>
    </xdr:to>
    <xdr:sp macro="" textlink="">
      <xdr:nvSpPr>
        <xdr:cNvPr id="194" name="楕円 193"/>
        <xdr:cNvSpPr/>
      </xdr:nvSpPr>
      <xdr:spPr>
        <a:xfrm>
          <a:off x="2857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148590</xdr:rowOff>
    </xdr:from>
    <xdr:to>
      <xdr:col>19</xdr:col>
      <xdr:colOff>177800</xdr:colOff>
      <xdr:row>63</xdr:row>
      <xdr:rowOff>153488</xdr:rowOff>
    </xdr:to>
    <xdr:cxnSp macro="">
      <xdr:nvCxnSpPr>
        <xdr:cNvPr id="195" name="直線コネクタ 194"/>
        <xdr:cNvCxnSpPr/>
      </xdr:nvCxnSpPr>
      <xdr:spPr>
        <a:xfrm>
          <a:off x="2908300" y="1094994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99423</xdr:rowOff>
    </xdr:from>
    <xdr:to>
      <xdr:col>10</xdr:col>
      <xdr:colOff>165100</xdr:colOff>
      <xdr:row>64</xdr:row>
      <xdr:rowOff>29573</xdr:rowOff>
    </xdr:to>
    <xdr:sp macro="" textlink="">
      <xdr:nvSpPr>
        <xdr:cNvPr id="196" name="楕円 195"/>
        <xdr:cNvSpPr/>
      </xdr:nvSpPr>
      <xdr:spPr>
        <a:xfrm>
          <a:off x="1968500" y="109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148590</xdr:rowOff>
    </xdr:from>
    <xdr:to>
      <xdr:col>15</xdr:col>
      <xdr:colOff>50800</xdr:colOff>
      <xdr:row>63</xdr:row>
      <xdr:rowOff>150223</xdr:rowOff>
    </xdr:to>
    <xdr:cxnSp macro="">
      <xdr:nvCxnSpPr>
        <xdr:cNvPr id="197" name="直線コネクタ 196"/>
        <xdr:cNvCxnSpPr/>
      </xdr:nvCxnSpPr>
      <xdr:spPr>
        <a:xfrm flipV="1">
          <a:off x="2019300" y="1094994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94524</xdr:rowOff>
    </xdr:from>
    <xdr:to>
      <xdr:col>6</xdr:col>
      <xdr:colOff>38100</xdr:colOff>
      <xdr:row>64</xdr:row>
      <xdr:rowOff>24674</xdr:rowOff>
    </xdr:to>
    <xdr:sp macro="" textlink="">
      <xdr:nvSpPr>
        <xdr:cNvPr id="198" name="楕円 197"/>
        <xdr:cNvSpPr/>
      </xdr:nvSpPr>
      <xdr:spPr>
        <a:xfrm>
          <a:off x="10795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145324</xdr:rowOff>
    </xdr:from>
    <xdr:to>
      <xdr:col>10</xdr:col>
      <xdr:colOff>114300</xdr:colOff>
      <xdr:row>63</xdr:row>
      <xdr:rowOff>150223</xdr:rowOff>
    </xdr:to>
    <xdr:cxnSp macro="">
      <xdr:nvCxnSpPr>
        <xdr:cNvPr id="199" name="直線コネクタ 198"/>
        <xdr:cNvCxnSpPr/>
      </xdr:nvCxnSpPr>
      <xdr:spPr>
        <a:xfrm>
          <a:off x="1130300" y="1094667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200" name="n_1aveValue【体育館・プール】&#10;有形固定資産減価償却率"/>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202" name="n_3aveValue【体育館・プール】&#10;有形固定資産減価償却率"/>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203" name="n_4aveValue【体育館・プール】&#10;有形固定資産減価償却率"/>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23965</xdr:rowOff>
    </xdr:from>
    <xdr:ext cx="405111" cy="259045"/>
    <xdr:sp macro="" textlink="">
      <xdr:nvSpPr>
        <xdr:cNvPr id="204" name="n_1mainValue【体育館・プール】&#10;有形固定資産減価償却率"/>
        <xdr:cNvSpPr txBox="1"/>
      </xdr:nvSpPr>
      <xdr:spPr>
        <a:xfrm>
          <a:off x="3582044" y="10996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19067</xdr:rowOff>
    </xdr:from>
    <xdr:ext cx="405111" cy="259045"/>
    <xdr:sp macro="" textlink="">
      <xdr:nvSpPr>
        <xdr:cNvPr id="205" name="n_2mainValue【体育館・プール】&#10;有形固定資産減価償却率"/>
        <xdr:cNvSpPr txBox="1"/>
      </xdr:nvSpPr>
      <xdr:spPr>
        <a:xfrm>
          <a:off x="2705744"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20700</xdr:rowOff>
    </xdr:from>
    <xdr:ext cx="405111" cy="259045"/>
    <xdr:sp macro="" textlink="">
      <xdr:nvSpPr>
        <xdr:cNvPr id="206" name="n_3mainValue【体育館・プール】&#10;有形固定資産減価償却率"/>
        <xdr:cNvSpPr txBox="1"/>
      </xdr:nvSpPr>
      <xdr:spPr>
        <a:xfrm>
          <a:off x="1816744" y="1099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15801</xdr:rowOff>
    </xdr:from>
    <xdr:ext cx="405111" cy="259045"/>
    <xdr:sp macro="" textlink="">
      <xdr:nvSpPr>
        <xdr:cNvPr id="207" name="n_4mainValue【体育館・プール】&#10;有形固定資産減価償却率"/>
        <xdr:cNvSpPr txBox="1"/>
      </xdr:nvSpPr>
      <xdr:spPr>
        <a:xfrm>
          <a:off x="927744" y="1098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84472</xdr:rowOff>
    </xdr:from>
    <xdr:ext cx="469744" cy="259045"/>
    <xdr:sp macro="" textlink="">
      <xdr:nvSpPr>
        <xdr:cNvPr id="236" name="【体育館・プール】&#10;一人当たり面積平均値テキスト"/>
        <xdr:cNvSpPr txBox="1"/>
      </xdr:nvSpPr>
      <xdr:spPr>
        <a:xfrm>
          <a:off x="10515600" y="10542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141605</xdr:rowOff>
    </xdr:from>
    <xdr:to>
      <xdr:col>55</xdr:col>
      <xdr:colOff>50800</xdr:colOff>
      <xdr:row>64</xdr:row>
      <xdr:rowOff>71755</xdr:rowOff>
    </xdr:to>
    <xdr:sp macro="" textlink="">
      <xdr:nvSpPr>
        <xdr:cNvPr id="247" name="楕円 246"/>
        <xdr:cNvSpPr/>
      </xdr:nvSpPr>
      <xdr:spPr>
        <a:xfrm>
          <a:off x="10426700" y="1094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56532</xdr:rowOff>
    </xdr:from>
    <xdr:ext cx="469744" cy="259045"/>
    <xdr:sp macro="" textlink="">
      <xdr:nvSpPr>
        <xdr:cNvPr id="248" name="【体育館・プール】&#10;一人当たり面積該当値テキスト"/>
        <xdr:cNvSpPr txBox="1"/>
      </xdr:nvSpPr>
      <xdr:spPr>
        <a:xfrm>
          <a:off x="10515600" y="10857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141605</xdr:rowOff>
    </xdr:from>
    <xdr:to>
      <xdr:col>50</xdr:col>
      <xdr:colOff>165100</xdr:colOff>
      <xdr:row>64</xdr:row>
      <xdr:rowOff>71755</xdr:rowOff>
    </xdr:to>
    <xdr:sp macro="" textlink="">
      <xdr:nvSpPr>
        <xdr:cNvPr id="249" name="楕円 248"/>
        <xdr:cNvSpPr/>
      </xdr:nvSpPr>
      <xdr:spPr>
        <a:xfrm>
          <a:off x="9588500" y="1094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20955</xdr:rowOff>
    </xdr:from>
    <xdr:to>
      <xdr:col>55</xdr:col>
      <xdr:colOff>0</xdr:colOff>
      <xdr:row>64</xdr:row>
      <xdr:rowOff>20955</xdr:rowOff>
    </xdr:to>
    <xdr:cxnSp macro="">
      <xdr:nvCxnSpPr>
        <xdr:cNvPr id="250" name="直線コネクタ 249"/>
        <xdr:cNvCxnSpPr/>
      </xdr:nvCxnSpPr>
      <xdr:spPr>
        <a:xfrm>
          <a:off x="9639300" y="109937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139700</xdr:rowOff>
    </xdr:from>
    <xdr:to>
      <xdr:col>46</xdr:col>
      <xdr:colOff>38100</xdr:colOff>
      <xdr:row>64</xdr:row>
      <xdr:rowOff>69850</xdr:rowOff>
    </xdr:to>
    <xdr:sp macro="" textlink="">
      <xdr:nvSpPr>
        <xdr:cNvPr id="251" name="楕円 250"/>
        <xdr:cNvSpPr/>
      </xdr:nvSpPr>
      <xdr:spPr>
        <a:xfrm>
          <a:off x="8699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19050</xdr:rowOff>
    </xdr:from>
    <xdr:to>
      <xdr:col>50</xdr:col>
      <xdr:colOff>114300</xdr:colOff>
      <xdr:row>64</xdr:row>
      <xdr:rowOff>20955</xdr:rowOff>
    </xdr:to>
    <xdr:cxnSp macro="">
      <xdr:nvCxnSpPr>
        <xdr:cNvPr id="252" name="直線コネクタ 251"/>
        <xdr:cNvCxnSpPr/>
      </xdr:nvCxnSpPr>
      <xdr:spPr>
        <a:xfrm>
          <a:off x="8750300" y="109918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139700</xdr:rowOff>
    </xdr:from>
    <xdr:to>
      <xdr:col>41</xdr:col>
      <xdr:colOff>101600</xdr:colOff>
      <xdr:row>64</xdr:row>
      <xdr:rowOff>69850</xdr:rowOff>
    </xdr:to>
    <xdr:sp macro="" textlink="">
      <xdr:nvSpPr>
        <xdr:cNvPr id="253" name="楕円 252"/>
        <xdr:cNvSpPr/>
      </xdr:nvSpPr>
      <xdr:spPr>
        <a:xfrm>
          <a:off x="7810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19050</xdr:rowOff>
    </xdr:from>
    <xdr:to>
      <xdr:col>45</xdr:col>
      <xdr:colOff>177800</xdr:colOff>
      <xdr:row>64</xdr:row>
      <xdr:rowOff>19050</xdr:rowOff>
    </xdr:to>
    <xdr:cxnSp macro="">
      <xdr:nvCxnSpPr>
        <xdr:cNvPr id="254" name="直線コネクタ 253"/>
        <xdr:cNvCxnSpPr/>
      </xdr:nvCxnSpPr>
      <xdr:spPr>
        <a:xfrm>
          <a:off x="7861300" y="1099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139700</xdr:rowOff>
    </xdr:from>
    <xdr:to>
      <xdr:col>36</xdr:col>
      <xdr:colOff>165100</xdr:colOff>
      <xdr:row>64</xdr:row>
      <xdr:rowOff>69850</xdr:rowOff>
    </xdr:to>
    <xdr:sp macro="" textlink="">
      <xdr:nvSpPr>
        <xdr:cNvPr id="255" name="楕円 254"/>
        <xdr:cNvSpPr/>
      </xdr:nvSpPr>
      <xdr:spPr>
        <a:xfrm>
          <a:off x="6921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19050</xdr:rowOff>
    </xdr:from>
    <xdr:to>
      <xdr:col>41</xdr:col>
      <xdr:colOff>50800</xdr:colOff>
      <xdr:row>64</xdr:row>
      <xdr:rowOff>19050</xdr:rowOff>
    </xdr:to>
    <xdr:cxnSp macro="">
      <xdr:nvCxnSpPr>
        <xdr:cNvPr id="256" name="直線コネクタ 255"/>
        <xdr:cNvCxnSpPr/>
      </xdr:nvCxnSpPr>
      <xdr:spPr>
        <a:xfrm>
          <a:off x="6972300" y="1099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652</xdr:rowOff>
    </xdr:from>
    <xdr:ext cx="469744" cy="259045"/>
    <xdr:sp macro="" textlink="">
      <xdr:nvSpPr>
        <xdr:cNvPr id="257" name="n_1aveValue【体育館・プール】&#10;一人当たり面積"/>
        <xdr:cNvSpPr txBox="1"/>
      </xdr:nvSpPr>
      <xdr:spPr>
        <a:xfrm>
          <a:off x="93917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164482</xdr:rowOff>
    </xdr:from>
    <xdr:ext cx="469744" cy="259045"/>
    <xdr:sp macro="" textlink="">
      <xdr:nvSpPr>
        <xdr:cNvPr id="258" name="n_2aveValue【体育館・プール】&#10;一人当たり面積"/>
        <xdr:cNvSpPr txBox="1"/>
      </xdr:nvSpPr>
      <xdr:spPr>
        <a:xfrm>
          <a:off x="8515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4462</xdr:rowOff>
    </xdr:from>
    <xdr:ext cx="469744" cy="259045"/>
    <xdr:sp macro="" textlink="">
      <xdr:nvSpPr>
        <xdr:cNvPr id="259" name="n_3aveValue【体育館・プール】&#10;一人当たり面積"/>
        <xdr:cNvSpPr txBox="1"/>
      </xdr:nvSpPr>
      <xdr:spPr>
        <a:xfrm>
          <a:off x="7626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260" name="n_4aveValue【体育館・プール】&#10;一人当たり面積"/>
        <xdr:cNvSpPr txBox="1"/>
      </xdr:nvSpPr>
      <xdr:spPr>
        <a:xfrm>
          <a:off x="6737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62882</xdr:rowOff>
    </xdr:from>
    <xdr:ext cx="469744" cy="259045"/>
    <xdr:sp macro="" textlink="">
      <xdr:nvSpPr>
        <xdr:cNvPr id="261" name="n_1mainValue【体育館・プール】&#10;一人当たり面積"/>
        <xdr:cNvSpPr txBox="1"/>
      </xdr:nvSpPr>
      <xdr:spPr>
        <a:xfrm>
          <a:off x="9391727" y="1103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60977</xdr:rowOff>
    </xdr:from>
    <xdr:ext cx="469744" cy="259045"/>
    <xdr:sp macro="" textlink="">
      <xdr:nvSpPr>
        <xdr:cNvPr id="262" name="n_2mainValue【体育館・プール】&#10;一人当たり面積"/>
        <xdr:cNvSpPr txBox="1"/>
      </xdr:nvSpPr>
      <xdr:spPr>
        <a:xfrm>
          <a:off x="85154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60977</xdr:rowOff>
    </xdr:from>
    <xdr:ext cx="469744" cy="259045"/>
    <xdr:sp macro="" textlink="">
      <xdr:nvSpPr>
        <xdr:cNvPr id="263" name="n_3mainValue【体育館・プール】&#10;一人当たり面積"/>
        <xdr:cNvSpPr txBox="1"/>
      </xdr:nvSpPr>
      <xdr:spPr>
        <a:xfrm>
          <a:off x="76264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60977</xdr:rowOff>
    </xdr:from>
    <xdr:ext cx="469744" cy="259045"/>
    <xdr:sp macro="" textlink="">
      <xdr:nvSpPr>
        <xdr:cNvPr id="264" name="n_4mainValue【体育館・プール】&#10;一人当たり面積"/>
        <xdr:cNvSpPr txBox="1"/>
      </xdr:nvSpPr>
      <xdr:spPr>
        <a:xfrm>
          <a:off x="67374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306" name="直線コネクタ 305"/>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7"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8" name="直線コネクタ 307"/>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309" name="【市民会館】&#10;有形固定資産減価償却率最大値テキスト"/>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310" name="直線コネクタ 309"/>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83838</xdr:rowOff>
    </xdr:from>
    <xdr:ext cx="405111" cy="259045"/>
    <xdr:sp macro="" textlink="">
      <xdr:nvSpPr>
        <xdr:cNvPr id="311" name="【市民会館】&#10;有形固定資産減価償却率平均値テキスト"/>
        <xdr:cNvSpPr txBox="1"/>
      </xdr:nvSpPr>
      <xdr:spPr>
        <a:xfrm>
          <a:off x="4673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312" name="フローチャート: 判断 311"/>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13" name="フローチャート: 判断 312"/>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314" name="フローチャート: 判断 313"/>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315" name="フローチャート: 判断 314"/>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316" name="フローチャート: 判断 315"/>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102144</xdr:rowOff>
    </xdr:from>
    <xdr:to>
      <xdr:col>24</xdr:col>
      <xdr:colOff>114300</xdr:colOff>
      <xdr:row>103</xdr:row>
      <xdr:rowOff>32294</xdr:rowOff>
    </xdr:to>
    <xdr:sp macro="" textlink="">
      <xdr:nvSpPr>
        <xdr:cNvPr id="322" name="楕円 321"/>
        <xdr:cNvSpPr/>
      </xdr:nvSpPr>
      <xdr:spPr>
        <a:xfrm>
          <a:off x="4584700" y="1759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125021</xdr:rowOff>
    </xdr:from>
    <xdr:ext cx="405111" cy="259045"/>
    <xdr:sp macro="" textlink="">
      <xdr:nvSpPr>
        <xdr:cNvPr id="323" name="【市民会館】&#10;有形固定資産減価償却率該当値テキスト"/>
        <xdr:cNvSpPr txBox="1"/>
      </xdr:nvSpPr>
      <xdr:spPr>
        <a:xfrm>
          <a:off x="4673600" y="1744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66221</xdr:rowOff>
    </xdr:from>
    <xdr:to>
      <xdr:col>20</xdr:col>
      <xdr:colOff>38100</xdr:colOff>
      <xdr:row>102</xdr:row>
      <xdr:rowOff>167821</xdr:rowOff>
    </xdr:to>
    <xdr:sp macro="" textlink="">
      <xdr:nvSpPr>
        <xdr:cNvPr id="324" name="楕円 323"/>
        <xdr:cNvSpPr/>
      </xdr:nvSpPr>
      <xdr:spPr>
        <a:xfrm>
          <a:off x="3746500" y="175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117021</xdr:rowOff>
    </xdr:from>
    <xdr:to>
      <xdr:col>24</xdr:col>
      <xdr:colOff>63500</xdr:colOff>
      <xdr:row>102</xdr:row>
      <xdr:rowOff>152944</xdr:rowOff>
    </xdr:to>
    <xdr:cxnSp macro="">
      <xdr:nvCxnSpPr>
        <xdr:cNvPr id="325" name="直線コネクタ 324"/>
        <xdr:cNvCxnSpPr/>
      </xdr:nvCxnSpPr>
      <xdr:spPr>
        <a:xfrm>
          <a:off x="3797300" y="1760492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79284</xdr:rowOff>
    </xdr:from>
    <xdr:to>
      <xdr:col>15</xdr:col>
      <xdr:colOff>101600</xdr:colOff>
      <xdr:row>103</xdr:row>
      <xdr:rowOff>9434</xdr:rowOff>
    </xdr:to>
    <xdr:sp macro="" textlink="">
      <xdr:nvSpPr>
        <xdr:cNvPr id="326" name="楕円 325"/>
        <xdr:cNvSpPr/>
      </xdr:nvSpPr>
      <xdr:spPr>
        <a:xfrm>
          <a:off x="2857500" y="1756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117021</xdr:rowOff>
    </xdr:from>
    <xdr:to>
      <xdr:col>19</xdr:col>
      <xdr:colOff>177800</xdr:colOff>
      <xdr:row>102</xdr:row>
      <xdr:rowOff>130084</xdr:rowOff>
    </xdr:to>
    <xdr:cxnSp macro="">
      <xdr:nvCxnSpPr>
        <xdr:cNvPr id="327" name="直線コネクタ 326"/>
        <xdr:cNvCxnSpPr/>
      </xdr:nvCxnSpPr>
      <xdr:spPr>
        <a:xfrm flipV="1">
          <a:off x="2908300" y="1760492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43362</xdr:rowOff>
    </xdr:from>
    <xdr:to>
      <xdr:col>10</xdr:col>
      <xdr:colOff>165100</xdr:colOff>
      <xdr:row>102</xdr:row>
      <xdr:rowOff>144962</xdr:rowOff>
    </xdr:to>
    <xdr:sp macro="" textlink="">
      <xdr:nvSpPr>
        <xdr:cNvPr id="328" name="楕円 327"/>
        <xdr:cNvSpPr/>
      </xdr:nvSpPr>
      <xdr:spPr>
        <a:xfrm>
          <a:off x="1968500" y="175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94162</xdr:rowOff>
    </xdr:from>
    <xdr:to>
      <xdr:col>15</xdr:col>
      <xdr:colOff>50800</xdr:colOff>
      <xdr:row>102</xdr:row>
      <xdr:rowOff>130084</xdr:rowOff>
    </xdr:to>
    <xdr:cxnSp macro="">
      <xdr:nvCxnSpPr>
        <xdr:cNvPr id="329" name="直線コネクタ 328"/>
        <xdr:cNvCxnSpPr/>
      </xdr:nvCxnSpPr>
      <xdr:spPr>
        <a:xfrm>
          <a:off x="2019300" y="175820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17236</xdr:rowOff>
    </xdr:from>
    <xdr:to>
      <xdr:col>6</xdr:col>
      <xdr:colOff>38100</xdr:colOff>
      <xdr:row>102</xdr:row>
      <xdr:rowOff>118836</xdr:rowOff>
    </xdr:to>
    <xdr:sp macro="" textlink="">
      <xdr:nvSpPr>
        <xdr:cNvPr id="330" name="楕円 329"/>
        <xdr:cNvSpPr/>
      </xdr:nvSpPr>
      <xdr:spPr>
        <a:xfrm>
          <a:off x="1079500" y="1750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68036</xdr:rowOff>
    </xdr:from>
    <xdr:to>
      <xdr:col>10</xdr:col>
      <xdr:colOff>114300</xdr:colOff>
      <xdr:row>102</xdr:row>
      <xdr:rowOff>94162</xdr:rowOff>
    </xdr:to>
    <xdr:cxnSp macro="">
      <xdr:nvCxnSpPr>
        <xdr:cNvPr id="331" name="直線コネクタ 330"/>
        <xdr:cNvCxnSpPr/>
      </xdr:nvCxnSpPr>
      <xdr:spPr>
        <a:xfrm>
          <a:off x="1130300" y="1755593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168746</xdr:rowOff>
    </xdr:from>
    <xdr:ext cx="405111" cy="259045"/>
    <xdr:sp macro="" textlink="">
      <xdr:nvSpPr>
        <xdr:cNvPr id="332" name="n_1aveValue【市民会館】&#10;有形固定資産減価償却率"/>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149151</xdr:rowOff>
    </xdr:from>
    <xdr:ext cx="405111" cy="259045"/>
    <xdr:sp macro="" textlink="">
      <xdr:nvSpPr>
        <xdr:cNvPr id="333" name="n_2aveValue【市民会館】&#10;有形固定資産減価償却率"/>
        <xdr:cNvSpPr txBox="1"/>
      </xdr:nvSpPr>
      <xdr:spPr>
        <a:xfrm>
          <a:off x="2705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162214</xdr:rowOff>
    </xdr:from>
    <xdr:ext cx="405111" cy="259045"/>
    <xdr:sp macro="" textlink="">
      <xdr:nvSpPr>
        <xdr:cNvPr id="334" name="n_3aveValue【市民会館】&#10;有形固定資産減価償却率"/>
        <xdr:cNvSpPr txBox="1"/>
      </xdr:nvSpPr>
      <xdr:spPr>
        <a:xfrm>
          <a:off x="1816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142620</xdr:rowOff>
    </xdr:from>
    <xdr:ext cx="405111" cy="259045"/>
    <xdr:sp macro="" textlink="">
      <xdr:nvSpPr>
        <xdr:cNvPr id="335" name="n_4aveValue【市民会館】&#10;有形固定資産減価償却率"/>
        <xdr:cNvSpPr txBox="1"/>
      </xdr:nvSpPr>
      <xdr:spPr>
        <a:xfrm>
          <a:off x="927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12898</xdr:rowOff>
    </xdr:from>
    <xdr:ext cx="405111" cy="259045"/>
    <xdr:sp macro="" textlink="">
      <xdr:nvSpPr>
        <xdr:cNvPr id="336" name="n_1mainValue【市民会館】&#10;有形固定資産減価償却率"/>
        <xdr:cNvSpPr txBox="1"/>
      </xdr:nvSpPr>
      <xdr:spPr>
        <a:xfrm>
          <a:off x="3582044" y="1732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25961</xdr:rowOff>
    </xdr:from>
    <xdr:ext cx="405111" cy="259045"/>
    <xdr:sp macro="" textlink="">
      <xdr:nvSpPr>
        <xdr:cNvPr id="337" name="n_2mainValue【市民会館】&#10;有形固定資産減価償却率"/>
        <xdr:cNvSpPr txBox="1"/>
      </xdr:nvSpPr>
      <xdr:spPr>
        <a:xfrm>
          <a:off x="2705744" y="1734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161489</xdr:rowOff>
    </xdr:from>
    <xdr:ext cx="405111" cy="259045"/>
    <xdr:sp macro="" textlink="">
      <xdr:nvSpPr>
        <xdr:cNvPr id="338" name="n_3mainValue【市民会館】&#10;有形固定資産減価償却率"/>
        <xdr:cNvSpPr txBox="1"/>
      </xdr:nvSpPr>
      <xdr:spPr>
        <a:xfrm>
          <a:off x="1816744" y="1730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135363</xdr:rowOff>
    </xdr:from>
    <xdr:ext cx="405111" cy="259045"/>
    <xdr:sp macro="" textlink="">
      <xdr:nvSpPr>
        <xdr:cNvPr id="339" name="n_4mainValue【市民会館】&#10;有形固定資産減価償却率"/>
        <xdr:cNvSpPr txBox="1"/>
      </xdr:nvSpPr>
      <xdr:spPr>
        <a:xfrm>
          <a:off x="927744" y="1728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0" name="直線コネクタ 34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1" name="テキスト ボックス 35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2" name="直線コネクタ 35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3" name="テキスト ボックス 35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4" name="直線コネクタ 35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5" name="テキスト ボックス 35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6" name="直線コネクタ 35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7" name="テキスト ボックス 35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361" name="直線コネクタ 360"/>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62"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63" name="直線コネクタ 362"/>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64"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65" name="直線コネクタ 364"/>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6114</xdr:rowOff>
    </xdr:from>
    <xdr:ext cx="469744" cy="259045"/>
    <xdr:sp macro="" textlink="">
      <xdr:nvSpPr>
        <xdr:cNvPr id="366" name="【市民会館】&#10;一人当たり面積平均値テキスト"/>
        <xdr:cNvSpPr txBox="1"/>
      </xdr:nvSpPr>
      <xdr:spPr>
        <a:xfrm>
          <a:off x="10515600" y="18179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367" name="フローチャート: 判断 366"/>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368" name="フローチャート: 判断 367"/>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369" name="フローチャート: 判断 368"/>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370" name="フローチャート: 判断 369"/>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371" name="フローチャート: 判断 370"/>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167132</xdr:rowOff>
    </xdr:from>
    <xdr:to>
      <xdr:col>55</xdr:col>
      <xdr:colOff>50800</xdr:colOff>
      <xdr:row>106</xdr:row>
      <xdr:rowOff>97282</xdr:rowOff>
    </xdr:to>
    <xdr:sp macro="" textlink="">
      <xdr:nvSpPr>
        <xdr:cNvPr id="377" name="楕円 376"/>
        <xdr:cNvSpPr/>
      </xdr:nvSpPr>
      <xdr:spPr>
        <a:xfrm>
          <a:off x="10426700" y="181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18559</xdr:rowOff>
    </xdr:from>
    <xdr:ext cx="469744" cy="259045"/>
    <xdr:sp macro="" textlink="">
      <xdr:nvSpPr>
        <xdr:cNvPr id="378" name="【市民会館】&#10;一人当たり面積該当値テキスト"/>
        <xdr:cNvSpPr txBox="1"/>
      </xdr:nvSpPr>
      <xdr:spPr>
        <a:xfrm>
          <a:off x="10515600"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162561</xdr:rowOff>
    </xdr:from>
    <xdr:to>
      <xdr:col>50</xdr:col>
      <xdr:colOff>165100</xdr:colOff>
      <xdr:row>106</xdr:row>
      <xdr:rowOff>92711</xdr:rowOff>
    </xdr:to>
    <xdr:sp macro="" textlink="">
      <xdr:nvSpPr>
        <xdr:cNvPr id="379" name="楕円 378"/>
        <xdr:cNvSpPr/>
      </xdr:nvSpPr>
      <xdr:spPr>
        <a:xfrm>
          <a:off x="9588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41911</xdr:rowOff>
    </xdr:from>
    <xdr:to>
      <xdr:col>55</xdr:col>
      <xdr:colOff>0</xdr:colOff>
      <xdr:row>106</xdr:row>
      <xdr:rowOff>46482</xdr:rowOff>
    </xdr:to>
    <xdr:cxnSp macro="">
      <xdr:nvCxnSpPr>
        <xdr:cNvPr id="380" name="直線コネクタ 379"/>
        <xdr:cNvCxnSpPr/>
      </xdr:nvCxnSpPr>
      <xdr:spPr>
        <a:xfrm>
          <a:off x="9639300" y="1821561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157987</xdr:rowOff>
    </xdr:from>
    <xdr:to>
      <xdr:col>46</xdr:col>
      <xdr:colOff>38100</xdr:colOff>
      <xdr:row>106</xdr:row>
      <xdr:rowOff>88137</xdr:rowOff>
    </xdr:to>
    <xdr:sp macro="" textlink="">
      <xdr:nvSpPr>
        <xdr:cNvPr id="381" name="楕円 380"/>
        <xdr:cNvSpPr/>
      </xdr:nvSpPr>
      <xdr:spPr>
        <a:xfrm>
          <a:off x="8699500" y="1816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37337</xdr:rowOff>
    </xdr:from>
    <xdr:to>
      <xdr:col>50</xdr:col>
      <xdr:colOff>114300</xdr:colOff>
      <xdr:row>106</xdr:row>
      <xdr:rowOff>41911</xdr:rowOff>
    </xdr:to>
    <xdr:cxnSp macro="">
      <xdr:nvCxnSpPr>
        <xdr:cNvPr id="382" name="直線コネクタ 381"/>
        <xdr:cNvCxnSpPr/>
      </xdr:nvCxnSpPr>
      <xdr:spPr>
        <a:xfrm>
          <a:off x="8750300" y="1821103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153415</xdr:rowOff>
    </xdr:from>
    <xdr:to>
      <xdr:col>41</xdr:col>
      <xdr:colOff>101600</xdr:colOff>
      <xdr:row>106</xdr:row>
      <xdr:rowOff>83565</xdr:rowOff>
    </xdr:to>
    <xdr:sp macro="" textlink="">
      <xdr:nvSpPr>
        <xdr:cNvPr id="383" name="楕円 382"/>
        <xdr:cNvSpPr/>
      </xdr:nvSpPr>
      <xdr:spPr>
        <a:xfrm>
          <a:off x="7810500" y="181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32765</xdr:rowOff>
    </xdr:from>
    <xdr:to>
      <xdr:col>45</xdr:col>
      <xdr:colOff>177800</xdr:colOff>
      <xdr:row>106</xdr:row>
      <xdr:rowOff>37337</xdr:rowOff>
    </xdr:to>
    <xdr:cxnSp macro="">
      <xdr:nvCxnSpPr>
        <xdr:cNvPr id="384" name="直線コネクタ 383"/>
        <xdr:cNvCxnSpPr/>
      </xdr:nvCxnSpPr>
      <xdr:spPr>
        <a:xfrm>
          <a:off x="7861300" y="1820646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146558</xdr:rowOff>
    </xdr:from>
    <xdr:to>
      <xdr:col>36</xdr:col>
      <xdr:colOff>165100</xdr:colOff>
      <xdr:row>106</xdr:row>
      <xdr:rowOff>76708</xdr:rowOff>
    </xdr:to>
    <xdr:sp macro="" textlink="">
      <xdr:nvSpPr>
        <xdr:cNvPr id="385" name="楕円 384"/>
        <xdr:cNvSpPr/>
      </xdr:nvSpPr>
      <xdr:spPr>
        <a:xfrm>
          <a:off x="6921500" y="181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25908</xdr:rowOff>
    </xdr:from>
    <xdr:to>
      <xdr:col>41</xdr:col>
      <xdr:colOff>50800</xdr:colOff>
      <xdr:row>106</xdr:row>
      <xdr:rowOff>32765</xdr:rowOff>
    </xdr:to>
    <xdr:cxnSp macro="">
      <xdr:nvCxnSpPr>
        <xdr:cNvPr id="386" name="直線コネクタ 385"/>
        <xdr:cNvCxnSpPr/>
      </xdr:nvCxnSpPr>
      <xdr:spPr>
        <a:xfrm>
          <a:off x="6972300" y="18199608"/>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99840</xdr:rowOff>
    </xdr:from>
    <xdr:ext cx="469744" cy="259045"/>
    <xdr:sp macro="" textlink="">
      <xdr:nvSpPr>
        <xdr:cNvPr id="387" name="n_1aveValue【市民会館】&#10;一人当たり面積"/>
        <xdr:cNvSpPr txBox="1"/>
      </xdr:nvSpPr>
      <xdr:spPr>
        <a:xfrm>
          <a:off x="93917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108983</xdr:rowOff>
    </xdr:from>
    <xdr:ext cx="469744" cy="259045"/>
    <xdr:sp macro="" textlink="">
      <xdr:nvSpPr>
        <xdr:cNvPr id="388" name="n_2aveValue【市民会館】&#10;一人当たり面積"/>
        <xdr:cNvSpPr txBox="1"/>
      </xdr:nvSpPr>
      <xdr:spPr>
        <a:xfrm>
          <a:off x="8515427" y="1828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131842</xdr:rowOff>
    </xdr:from>
    <xdr:ext cx="469744" cy="259045"/>
    <xdr:sp macro="" textlink="">
      <xdr:nvSpPr>
        <xdr:cNvPr id="389" name="n_3aveValue【市民会館】&#10;一人当たり面積"/>
        <xdr:cNvSpPr txBox="1"/>
      </xdr:nvSpPr>
      <xdr:spPr>
        <a:xfrm>
          <a:off x="7626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124985</xdr:rowOff>
    </xdr:from>
    <xdr:ext cx="469744" cy="259045"/>
    <xdr:sp macro="" textlink="">
      <xdr:nvSpPr>
        <xdr:cNvPr id="390" name="n_4aveValue【市民会館】&#10;一人当たり面積"/>
        <xdr:cNvSpPr txBox="1"/>
      </xdr:nvSpPr>
      <xdr:spPr>
        <a:xfrm>
          <a:off x="6737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109238</xdr:rowOff>
    </xdr:from>
    <xdr:ext cx="469744" cy="259045"/>
    <xdr:sp macro="" textlink="">
      <xdr:nvSpPr>
        <xdr:cNvPr id="391" name="n_1mainValue【市民会館】&#10;一人当たり面積"/>
        <xdr:cNvSpPr txBox="1"/>
      </xdr:nvSpPr>
      <xdr:spPr>
        <a:xfrm>
          <a:off x="93917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104664</xdr:rowOff>
    </xdr:from>
    <xdr:ext cx="469744" cy="259045"/>
    <xdr:sp macro="" textlink="">
      <xdr:nvSpPr>
        <xdr:cNvPr id="392" name="n_2mainValue【市民会館】&#10;一人当たり面積"/>
        <xdr:cNvSpPr txBox="1"/>
      </xdr:nvSpPr>
      <xdr:spPr>
        <a:xfrm>
          <a:off x="8515427" y="1793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100092</xdr:rowOff>
    </xdr:from>
    <xdr:ext cx="469744" cy="259045"/>
    <xdr:sp macro="" textlink="">
      <xdr:nvSpPr>
        <xdr:cNvPr id="393" name="n_3mainValue【市民会館】&#10;一人当たり面積"/>
        <xdr:cNvSpPr txBox="1"/>
      </xdr:nvSpPr>
      <xdr:spPr>
        <a:xfrm>
          <a:off x="7626427" y="1793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93235</xdr:rowOff>
    </xdr:from>
    <xdr:ext cx="469744" cy="259045"/>
    <xdr:sp macro="" textlink="">
      <xdr:nvSpPr>
        <xdr:cNvPr id="394" name="n_4mainValue【市民会館】&#10;一人当たり面積"/>
        <xdr:cNvSpPr txBox="1"/>
      </xdr:nvSpPr>
      <xdr:spPr>
        <a:xfrm>
          <a:off x="6737427" y="1792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420" name="直線コネクタ 419"/>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423" name="【一般廃棄物処理施設】&#10;有形固定資産減価償却率最大値テキスト"/>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424" name="直線コネクタ 423"/>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111596</xdr:rowOff>
    </xdr:from>
    <xdr:ext cx="405111" cy="259045"/>
    <xdr:sp macro="" textlink="">
      <xdr:nvSpPr>
        <xdr:cNvPr id="425" name="【一般廃棄物処理施設】&#10;有形固定資産減価償却率平均値テキスト"/>
        <xdr:cNvSpPr txBox="1"/>
      </xdr:nvSpPr>
      <xdr:spPr>
        <a:xfrm>
          <a:off x="16357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426" name="フローチャート: 判断 425"/>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427" name="フローチャート: 判断 426"/>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428" name="フローチャート: 判断 427"/>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429" name="フローチャート: 判断 428"/>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430" name="フローチャート: 判断 429"/>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436" name="楕円 435"/>
        <xdr:cNvSpPr/>
      </xdr:nvSpPr>
      <xdr:spPr>
        <a:xfrm>
          <a:off x="162687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149514</xdr:rowOff>
    </xdr:from>
    <xdr:ext cx="405111" cy="259045"/>
    <xdr:sp macro="" textlink="">
      <xdr:nvSpPr>
        <xdr:cNvPr id="437" name="【一般廃棄物処理施設】&#10;有形固定資産減価償却率該当値テキスト"/>
        <xdr:cNvSpPr txBox="1"/>
      </xdr:nvSpPr>
      <xdr:spPr>
        <a:xfrm>
          <a:off x="16357600" y="6321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85816</xdr:rowOff>
    </xdr:from>
    <xdr:to>
      <xdr:col>81</xdr:col>
      <xdr:colOff>101600</xdr:colOff>
      <xdr:row>38</xdr:row>
      <xdr:rowOff>15966</xdr:rowOff>
    </xdr:to>
    <xdr:sp macro="" textlink="">
      <xdr:nvSpPr>
        <xdr:cNvPr id="438" name="楕円 437"/>
        <xdr:cNvSpPr/>
      </xdr:nvSpPr>
      <xdr:spPr>
        <a:xfrm>
          <a:off x="15430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136616</xdr:rowOff>
    </xdr:from>
    <xdr:to>
      <xdr:col>85</xdr:col>
      <xdr:colOff>127000</xdr:colOff>
      <xdr:row>38</xdr:row>
      <xdr:rowOff>5987</xdr:rowOff>
    </xdr:to>
    <xdr:cxnSp macro="">
      <xdr:nvCxnSpPr>
        <xdr:cNvPr id="439" name="直線コネクタ 438"/>
        <xdr:cNvCxnSpPr/>
      </xdr:nvCxnSpPr>
      <xdr:spPr>
        <a:xfrm>
          <a:off x="15481300" y="648026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30299</xdr:rowOff>
    </xdr:from>
    <xdr:to>
      <xdr:col>76</xdr:col>
      <xdr:colOff>165100</xdr:colOff>
      <xdr:row>37</xdr:row>
      <xdr:rowOff>131899</xdr:rowOff>
    </xdr:to>
    <xdr:sp macro="" textlink="">
      <xdr:nvSpPr>
        <xdr:cNvPr id="440" name="楕円 439"/>
        <xdr:cNvSpPr/>
      </xdr:nvSpPr>
      <xdr:spPr>
        <a:xfrm>
          <a:off x="14541500" y="63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81099</xdr:rowOff>
    </xdr:from>
    <xdr:to>
      <xdr:col>81</xdr:col>
      <xdr:colOff>50800</xdr:colOff>
      <xdr:row>37</xdr:row>
      <xdr:rowOff>136616</xdr:rowOff>
    </xdr:to>
    <xdr:cxnSp macro="">
      <xdr:nvCxnSpPr>
        <xdr:cNvPr id="441" name="直線コネクタ 440"/>
        <xdr:cNvCxnSpPr/>
      </xdr:nvCxnSpPr>
      <xdr:spPr>
        <a:xfrm>
          <a:off x="14592300" y="642474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4173</xdr:rowOff>
    </xdr:from>
    <xdr:to>
      <xdr:col>72</xdr:col>
      <xdr:colOff>38100</xdr:colOff>
      <xdr:row>37</xdr:row>
      <xdr:rowOff>105773</xdr:rowOff>
    </xdr:to>
    <xdr:sp macro="" textlink="">
      <xdr:nvSpPr>
        <xdr:cNvPr id="442" name="楕円 441"/>
        <xdr:cNvSpPr/>
      </xdr:nvSpPr>
      <xdr:spPr>
        <a:xfrm>
          <a:off x="136525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54973</xdr:rowOff>
    </xdr:from>
    <xdr:to>
      <xdr:col>76</xdr:col>
      <xdr:colOff>114300</xdr:colOff>
      <xdr:row>37</xdr:row>
      <xdr:rowOff>81099</xdr:rowOff>
    </xdr:to>
    <xdr:cxnSp macro="">
      <xdr:nvCxnSpPr>
        <xdr:cNvPr id="443" name="直線コネクタ 442"/>
        <xdr:cNvCxnSpPr/>
      </xdr:nvCxnSpPr>
      <xdr:spPr>
        <a:xfrm>
          <a:off x="13703300" y="63986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29953</xdr:rowOff>
    </xdr:from>
    <xdr:ext cx="405111" cy="259045"/>
    <xdr:sp macro="" textlink="">
      <xdr:nvSpPr>
        <xdr:cNvPr id="444" name="n_1aveValue【一般廃棄物処理施設】&#10;有形固定資産減価償却率"/>
        <xdr:cNvSpPr txBox="1"/>
      </xdr:nvSpPr>
      <xdr:spPr>
        <a:xfrm>
          <a:off x="152660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21789</xdr:rowOff>
    </xdr:from>
    <xdr:ext cx="405111" cy="259045"/>
    <xdr:sp macro="" textlink="">
      <xdr:nvSpPr>
        <xdr:cNvPr id="445" name="n_2aveValue【一般廃棄物処理施設】&#10;有形固定資産減価償却率"/>
        <xdr:cNvSpPr txBox="1"/>
      </xdr:nvSpPr>
      <xdr:spPr>
        <a:xfrm>
          <a:off x="14389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561</xdr:rowOff>
    </xdr:from>
    <xdr:ext cx="405111" cy="259045"/>
    <xdr:sp macro="" textlink="">
      <xdr:nvSpPr>
        <xdr:cNvPr id="446" name="n_3aveValue【一般廃棄物処理施設】&#10;有形固定資産減価償却率"/>
        <xdr:cNvSpPr txBox="1"/>
      </xdr:nvSpPr>
      <xdr:spPr>
        <a:xfrm>
          <a:off x="13500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42290</xdr:rowOff>
    </xdr:from>
    <xdr:ext cx="405111" cy="259045"/>
    <xdr:sp macro="" textlink="">
      <xdr:nvSpPr>
        <xdr:cNvPr id="447" name="n_4aveValue【一般廃棄物処理施設】&#10;有形固定資産減価償却率"/>
        <xdr:cNvSpPr txBox="1"/>
      </xdr:nvSpPr>
      <xdr:spPr>
        <a:xfrm>
          <a:off x="12611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32493</xdr:rowOff>
    </xdr:from>
    <xdr:ext cx="405111" cy="259045"/>
    <xdr:sp macro="" textlink="">
      <xdr:nvSpPr>
        <xdr:cNvPr id="448" name="n_1mainValue【一般廃棄物処理施設】&#10;有形固定資産減価償却率"/>
        <xdr:cNvSpPr txBox="1"/>
      </xdr:nvSpPr>
      <xdr:spPr>
        <a:xfrm>
          <a:off x="152660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148426</xdr:rowOff>
    </xdr:from>
    <xdr:ext cx="405111" cy="259045"/>
    <xdr:sp macro="" textlink="">
      <xdr:nvSpPr>
        <xdr:cNvPr id="449" name="n_2mainValue【一般廃棄物処理施設】&#10;有形固定資産減価償却率"/>
        <xdr:cNvSpPr txBox="1"/>
      </xdr:nvSpPr>
      <xdr:spPr>
        <a:xfrm>
          <a:off x="143897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122300</xdr:rowOff>
    </xdr:from>
    <xdr:ext cx="405111" cy="259045"/>
    <xdr:sp macro="" textlink="">
      <xdr:nvSpPr>
        <xdr:cNvPr id="450" name="n_3mainValue【一般廃棄物処理施設】&#10;有形固定資産減価償却率"/>
        <xdr:cNvSpPr txBox="1"/>
      </xdr:nvSpPr>
      <xdr:spPr>
        <a:xfrm>
          <a:off x="13500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61" name="直線コネクタ 460"/>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62" name="テキスト ボックス 461"/>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4" name="テキスト ボックス 46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5" name="直線コネクタ 464"/>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66" name="テキスト ボックス 465"/>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8" name="テキスト ボックス 4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470" name="直線コネクタ 469"/>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71"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72" name="直線コネクタ 471"/>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473" name="【一般廃棄物処理施設】&#10;一人当たり有形固定資産（償却資産）額最大値テキスト"/>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474" name="直線コネクタ 473"/>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53952</xdr:rowOff>
    </xdr:from>
    <xdr:ext cx="534377" cy="259045"/>
    <xdr:sp macro="" textlink="">
      <xdr:nvSpPr>
        <xdr:cNvPr id="475" name="【一般廃棄物処理施設】&#10;一人当たり有形固定資産（償却資産）額平均値テキスト"/>
        <xdr:cNvSpPr txBox="1"/>
      </xdr:nvSpPr>
      <xdr:spPr>
        <a:xfrm>
          <a:off x="22199600" y="6397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476" name="フローチャート: 判断 475"/>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477" name="フローチャート: 判断 476"/>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478" name="フローチャート: 判断 477"/>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479" name="フローチャート: 判断 478"/>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480" name="フローチャート: 判断 479"/>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50209</xdr:rowOff>
    </xdr:from>
    <xdr:to>
      <xdr:col>116</xdr:col>
      <xdr:colOff>114300</xdr:colOff>
      <xdr:row>39</xdr:row>
      <xdr:rowOff>151809</xdr:rowOff>
    </xdr:to>
    <xdr:sp macro="" textlink="">
      <xdr:nvSpPr>
        <xdr:cNvPr id="486" name="楕円 485"/>
        <xdr:cNvSpPr/>
      </xdr:nvSpPr>
      <xdr:spPr>
        <a:xfrm>
          <a:off x="22110700" y="673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28636</xdr:rowOff>
    </xdr:from>
    <xdr:ext cx="534377" cy="259045"/>
    <xdr:sp macro="" textlink="">
      <xdr:nvSpPr>
        <xdr:cNvPr id="487" name="【一般廃棄物処理施設】&#10;一人当たり有形固定資産（償却資産）額該当値テキスト"/>
        <xdr:cNvSpPr txBox="1"/>
      </xdr:nvSpPr>
      <xdr:spPr>
        <a:xfrm>
          <a:off x="22199600" y="671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56193</xdr:rowOff>
    </xdr:from>
    <xdr:to>
      <xdr:col>112</xdr:col>
      <xdr:colOff>38100</xdr:colOff>
      <xdr:row>39</xdr:row>
      <xdr:rowOff>157793</xdr:rowOff>
    </xdr:to>
    <xdr:sp macro="" textlink="">
      <xdr:nvSpPr>
        <xdr:cNvPr id="488" name="楕円 487"/>
        <xdr:cNvSpPr/>
      </xdr:nvSpPr>
      <xdr:spPr>
        <a:xfrm>
          <a:off x="21272500" y="674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101009</xdr:rowOff>
    </xdr:from>
    <xdr:to>
      <xdr:col>116</xdr:col>
      <xdr:colOff>63500</xdr:colOff>
      <xdr:row>39</xdr:row>
      <xdr:rowOff>106993</xdr:rowOff>
    </xdr:to>
    <xdr:cxnSp macro="">
      <xdr:nvCxnSpPr>
        <xdr:cNvPr id="489" name="直線コネクタ 488"/>
        <xdr:cNvCxnSpPr/>
      </xdr:nvCxnSpPr>
      <xdr:spPr>
        <a:xfrm flipV="1">
          <a:off x="21323300" y="6787559"/>
          <a:ext cx="838200" cy="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19479</xdr:rowOff>
    </xdr:from>
    <xdr:to>
      <xdr:col>107</xdr:col>
      <xdr:colOff>101600</xdr:colOff>
      <xdr:row>39</xdr:row>
      <xdr:rowOff>121079</xdr:rowOff>
    </xdr:to>
    <xdr:sp macro="" textlink="">
      <xdr:nvSpPr>
        <xdr:cNvPr id="490" name="楕円 489"/>
        <xdr:cNvSpPr/>
      </xdr:nvSpPr>
      <xdr:spPr>
        <a:xfrm>
          <a:off x="20383500" y="670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70279</xdr:rowOff>
    </xdr:from>
    <xdr:to>
      <xdr:col>111</xdr:col>
      <xdr:colOff>177800</xdr:colOff>
      <xdr:row>39</xdr:row>
      <xdr:rowOff>106993</xdr:rowOff>
    </xdr:to>
    <xdr:cxnSp macro="">
      <xdr:nvCxnSpPr>
        <xdr:cNvPr id="491" name="直線コネクタ 490"/>
        <xdr:cNvCxnSpPr/>
      </xdr:nvCxnSpPr>
      <xdr:spPr>
        <a:xfrm>
          <a:off x="20434300" y="6756829"/>
          <a:ext cx="889000" cy="3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37933</xdr:rowOff>
    </xdr:from>
    <xdr:to>
      <xdr:col>102</xdr:col>
      <xdr:colOff>165100</xdr:colOff>
      <xdr:row>39</xdr:row>
      <xdr:rowOff>139533</xdr:rowOff>
    </xdr:to>
    <xdr:sp macro="" textlink="">
      <xdr:nvSpPr>
        <xdr:cNvPr id="492" name="楕円 491"/>
        <xdr:cNvSpPr/>
      </xdr:nvSpPr>
      <xdr:spPr>
        <a:xfrm>
          <a:off x="19494500" y="672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70279</xdr:rowOff>
    </xdr:from>
    <xdr:to>
      <xdr:col>107</xdr:col>
      <xdr:colOff>50800</xdr:colOff>
      <xdr:row>39</xdr:row>
      <xdr:rowOff>88733</xdr:rowOff>
    </xdr:to>
    <xdr:cxnSp macro="">
      <xdr:nvCxnSpPr>
        <xdr:cNvPr id="493" name="直線コネクタ 492"/>
        <xdr:cNvCxnSpPr/>
      </xdr:nvCxnSpPr>
      <xdr:spPr>
        <a:xfrm flipV="1">
          <a:off x="19545300" y="6756829"/>
          <a:ext cx="889000" cy="1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11202</xdr:rowOff>
    </xdr:from>
    <xdr:ext cx="534377" cy="259045"/>
    <xdr:sp macro="" textlink="">
      <xdr:nvSpPr>
        <xdr:cNvPr id="494" name="n_1aveValue【一般廃棄物処理施設】&#10;一人当たり有形固定資産（償却資産）額"/>
        <xdr:cNvSpPr txBox="1"/>
      </xdr:nvSpPr>
      <xdr:spPr>
        <a:xfrm>
          <a:off x="21043411" y="635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16100</xdr:rowOff>
    </xdr:from>
    <xdr:ext cx="534377" cy="259045"/>
    <xdr:sp macro="" textlink="">
      <xdr:nvSpPr>
        <xdr:cNvPr id="495" name="n_2aveValue【一般廃棄物処理施設】&#10;一人当たり有形固定資産（償却資産）額"/>
        <xdr:cNvSpPr txBox="1"/>
      </xdr:nvSpPr>
      <xdr:spPr>
        <a:xfrm>
          <a:off x="20167111" y="635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33050</xdr:rowOff>
    </xdr:from>
    <xdr:ext cx="534377" cy="259045"/>
    <xdr:sp macro="" textlink="">
      <xdr:nvSpPr>
        <xdr:cNvPr id="496" name="n_3aveValue【一般廃棄物処理施設】&#10;一人当たり有形固定資産（償却資産）額"/>
        <xdr:cNvSpPr txBox="1"/>
      </xdr:nvSpPr>
      <xdr:spPr>
        <a:xfrm>
          <a:off x="19278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17683</xdr:rowOff>
    </xdr:from>
    <xdr:ext cx="534377" cy="259045"/>
    <xdr:sp macro="" textlink="">
      <xdr:nvSpPr>
        <xdr:cNvPr id="497" name="n_4aveValue【一般廃棄物処理施設】&#10;一人当たり有形固定資産（償却資産）額"/>
        <xdr:cNvSpPr txBox="1"/>
      </xdr:nvSpPr>
      <xdr:spPr>
        <a:xfrm>
          <a:off x="18389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148920</xdr:rowOff>
    </xdr:from>
    <xdr:ext cx="534377" cy="259045"/>
    <xdr:sp macro="" textlink="">
      <xdr:nvSpPr>
        <xdr:cNvPr id="498" name="n_1mainValue【一般廃棄物処理施設】&#10;一人当たり有形固定資産（償却資産）額"/>
        <xdr:cNvSpPr txBox="1"/>
      </xdr:nvSpPr>
      <xdr:spPr>
        <a:xfrm>
          <a:off x="21043411" y="683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112206</xdr:rowOff>
    </xdr:from>
    <xdr:ext cx="534377" cy="259045"/>
    <xdr:sp macro="" textlink="">
      <xdr:nvSpPr>
        <xdr:cNvPr id="499" name="n_2mainValue【一般廃棄物処理施設】&#10;一人当たり有形固定資産（償却資産）額"/>
        <xdr:cNvSpPr txBox="1"/>
      </xdr:nvSpPr>
      <xdr:spPr>
        <a:xfrm>
          <a:off x="20167111" y="679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130660</xdr:rowOff>
    </xdr:from>
    <xdr:ext cx="534377" cy="259045"/>
    <xdr:sp macro="" textlink="">
      <xdr:nvSpPr>
        <xdr:cNvPr id="500" name="n_3mainValue【一般廃棄物処理施設】&#10;一人当たり有形固定資産（償却資産）額"/>
        <xdr:cNvSpPr txBox="1"/>
      </xdr:nvSpPr>
      <xdr:spPr>
        <a:xfrm>
          <a:off x="19278111" y="681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09" name="正方形/長方形 50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0" name="正方形/長方形 50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1" name="正方形/長方形 51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2" name="正方形/長方形 51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3" name="正方形/長方形 51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4" name="正方形/長方形 51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5" name="正方形/長方形 51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6" name="正方形/長方形 51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17" name="正方形/長方形 5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8" name="正方形/長方形 5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9" name="正方形/長方形 5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0" name="正方形/長方形 5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1" name="正方形/長方形 5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2" name="正方形/長方形 5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3" name="正方形/長方形 5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正方形/長方形 5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5" name="テキスト ボックス 5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6" name="直線コネクタ 5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7" name="テキスト ボックス 5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8" name="直線コネクタ 5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29" name="テキスト ボックス 52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0" name="直線コネクタ 5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1" name="テキスト ボックス 5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2" name="直線コネクタ 5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3" name="テキスト ボックス 5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4" name="直線コネクタ 5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5" name="テキスト ボックス 5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6" name="直線コネクタ 5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7" name="テキスト ボックス 5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8" name="直線コネクタ 5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39" name="テキスト ボックス 53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542" name="直線コネクタ 541"/>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3"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4" name="直線コネクタ 54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545" name="【消防施設】&#10;有形固定資産減価償却率最大値テキスト"/>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546" name="直線コネクタ 545"/>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147338</xdr:rowOff>
    </xdr:from>
    <xdr:ext cx="405111" cy="259045"/>
    <xdr:sp macro="" textlink="">
      <xdr:nvSpPr>
        <xdr:cNvPr id="547" name="【消防施設】&#10;有形固定資産減価償却率平均値テキスト"/>
        <xdr:cNvSpPr txBox="1"/>
      </xdr:nvSpPr>
      <xdr:spPr>
        <a:xfrm>
          <a:off x="16357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548" name="フローチャート: 判断 547"/>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549" name="フローチャート: 判断 548"/>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550" name="フローチャート: 判断 549"/>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551" name="フローチャート: 判断 550"/>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552" name="フローチャート: 判断 551"/>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3" name="テキスト ボックス 5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4" name="テキスト ボックス 5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5" name="テキスト ボックス 5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6" name="テキスト ボックス 5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7" name="テキスト ボックス 5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41184</xdr:rowOff>
    </xdr:from>
    <xdr:to>
      <xdr:col>85</xdr:col>
      <xdr:colOff>177800</xdr:colOff>
      <xdr:row>84</xdr:row>
      <xdr:rowOff>142784</xdr:rowOff>
    </xdr:to>
    <xdr:sp macro="" textlink="">
      <xdr:nvSpPr>
        <xdr:cNvPr id="558" name="楕円 557"/>
        <xdr:cNvSpPr/>
      </xdr:nvSpPr>
      <xdr:spPr>
        <a:xfrm>
          <a:off x="16268700" y="144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19611</xdr:rowOff>
    </xdr:from>
    <xdr:ext cx="405111" cy="259045"/>
    <xdr:sp macro="" textlink="">
      <xdr:nvSpPr>
        <xdr:cNvPr id="559" name="【消防施設】&#10;有形固定資産減価償却率該当値テキスト"/>
        <xdr:cNvSpPr txBox="1"/>
      </xdr:nvSpPr>
      <xdr:spPr>
        <a:xfrm>
          <a:off x="16357600"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8527</xdr:rowOff>
    </xdr:from>
    <xdr:to>
      <xdr:col>81</xdr:col>
      <xdr:colOff>101600</xdr:colOff>
      <xdr:row>84</xdr:row>
      <xdr:rowOff>110127</xdr:rowOff>
    </xdr:to>
    <xdr:sp macro="" textlink="">
      <xdr:nvSpPr>
        <xdr:cNvPr id="560" name="楕円 559"/>
        <xdr:cNvSpPr/>
      </xdr:nvSpPr>
      <xdr:spPr>
        <a:xfrm>
          <a:off x="15430500" y="1441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59327</xdr:rowOff>
    </xdr:from>
    <xdr:to>
      <xdr:col>85</xdr:col>
      <xdr:colOff>127000</xdr:colOff>
      <xdr:row>84</xdr:row>
      <xdr:rowOff>91984</xdr:rowOff>
    </xdr:to>
    <xdr:cxnSp macro="">
      <xdr:nvCxnSpPr>
        <xdr:cNvPr id="561" name="直線コネクタ 560"/>
        <xdr:cNvCxnSpPr/>
      </xdr:nvCxnSpPr>
      <xdr:spPr>
        <a:xfrm>
          <a:off x="15481300" y="1446112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49349</xdr:rowOff>
    </xdr:from>
    <xdr:to>
      <xdr:col>76</xdr:col>
      <xdr:colOff>165100</xdr:colOff>
      <xdr:row>84</xdr:row>
      <xdr:rowOff>150949</xdr:rowOff>
    </xdr:to>
    <xdr:sp macro="" textlink="">
      <xdr:nvSpPr>
        <xdr:cNvPr id="562" name="楕円 561"/>
        <xdr:cNvSpPr/>
      </xdr:nvSpPr>
      <xdr:spPr>
        <a:xfrm>
          <a:off x="14541500" y="144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59327</xdr:rowOff>
    </xdr:from>
    <xdr:to>
      <xdr:col>81</xdr:col>
      <xdr:colOff>50800</xdr:colOff>
      <xdr:row>84</xdr:row>
      <xdr:rowOff>100149</xdr:rowOff>
    </xdr:to>
    <xdr:cxnSp macro="">
      <xdr:nvCxnSpPr>
        <xdr:cNvPr id="563" name="直線コネクタ 562"/>
        <xdr:cNvCxnSpPr/>
      </xdr:nvCxnSpPr>
      <xdr:spPr>
        <a:xfrm flipV="1">
          <a:off x="14592300" y="1446112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119562</xdr:rowOff>
    </xdr:from>
    <xdr:to>
      <xdr:col>72</xdr:col>
      <xdr:colOff>38100</xdr:colOff>
      <xdr:row>84</xdr:row>
      <xdr:rowOff>49712</xdr:rowOff>
    </xdr:to>
    <xdr:sp macro="" textlink="">
      <xdr:nvSpPr>
        <xdr:cNvPr id="564" name="楕円 563"/>
        <xdr:cNvSpPr/>
      </xdr:nvSpPr>
      <xdr:spPr>
        <a:xfrm>
          <a:off x="13652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170362</xdr:rowOff>
    </xdr:from>
    <xdr:to>
      <xdr:col>76</xdr:col>
      <xdr:colOff>114300</xdr:colOff>
      <xdr:row>84</xdr:row>
      <xdr:rowOff>100149</xdr:rowOff>
    </xdr:to>
    <xdr:cxnSp macro="">
      <xdr:nvCxnSpPr>
        <xdr:cNvPr id="565" name="直線コネクタ 564"/>
        <xdr:cNvCxnSpPr/>
      </xdr:nvCxnSpPr>
      <xdr:spPr>
        <a:xfrm>
          <a:off x="13703300" y="14400712"/>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58075</xdr:rowOff>
    </xdr:from>
    <xdr:ext cx="405111" cy="259045"/>
    <xdr:sp macro="" textlink="">
      <xdr:nvSpPr>
        <xdr:cNvPr id="566" name="n_1aveValue【消防施設】&#10;有形固定資産減価償却率"/>
        <xdr:cNvSpPr txBox="1"/>
      </xdr:nvSpPr>
      <xdr:spPr>
        <a:xfrm>
          <a:off x="15266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25416</xdr:rowOff>
    </xdr:from>
    <xdr:ext cx="405111" cy="259045"/>
    <xdr:sp macro="" textlink="">
      <xdr:nvSpPr>
        <xdr:cNvPr id="567" name="n_2aveValue【消防施設】&#10;有形固定資産減価償却率"/>
        <xdr:cNvSpPr txBox="1"/>
      </xdr:nvSpPr>
      <xdr:spPr>
        <a:xfrm>
          <a:off x="14389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568" name="n_3aveValue【消防施設】&#10;有形固定資産減価償却率"/>
        <xdr:cNvSpPr txBox="1"/>
      </xdr:nvSpPr>
      <xdr:spPr>
        <a:xfrm>
          <a:off x="13500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121756</xdr:rowOff>
    </xdr:from>
    <xdr:ext cx="405111" cy="259045"/>
    <xdr:sp macro="" textlink="">
      <xdr:nvSpPr>
        <xdr:cNvPr id="569" name="n_4aveValue【消防施設】&#10;有形固定資産減価償却率"/>
        <xdr:cNvSpPr txBox="1"/>
      </xdr:nvSpPr>
      <xdr:spPr>
        <a:xfrm>
          <a:off x="12611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101254</xdr:rowOff>
    </xdr:from>
    <xdr:ext cx="405111" cy="259045"/>
    <xdr:sp macro="" textlink="">
      <xdr:nvSpPr>
        <xdr:cNvPr id="570" name="n_1mainValue【消防施設】&#10;有形固定資産減価償却率"/>
        <xdr:cNvSpPr txBox="1"/>
      </xdr:nvSpPr>
      <xdr:spPr>
        <a:xfrm>
          <a:off x="15266044" y="1450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142076</xdr:rowOff>
    </xdr:from>
    <xdr:ext cx="405111" cy="259045"/>
    <xdr:sp macro="" textlink="">
      <xdr:nvSpPr>
        <xdr:cNvPr id="571" name="n_2mainValue【消防施設】&#10;有形固定資産減価償却率"/>
        <xdr:cNvSpPr txBox="1"/>
      </xdr:nvSpPr>
      <xdr:spPr>
        <a:xfrm>
          <a:off x="14389744" y="1454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40839</xdr:rowOff>
    </xdr:from>
    <xdr:ext cx="405111" cy="259045"/>
    <xdr:sp macro="" textlink="">
      <xdr:nvSpPr>
        <xdr:cNvPr id="572" name="n_3mainValue【消防施設】&#10;有形固定資産減価償却率"/>
        <xdr:cNvSpPr txBox="1"/>
      </xdr:nvSpPr>
      <xdr:spPr>
        <a:xfrm>
          <a:off x="13500744"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3" name="正方形/長方形 5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4" name="正方形/長方形 5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5" name="正方形/長方形 5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6" name="正方形/長方形 5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7" name="正方形/長方形 5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8" name="正方形/長方形 5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9" name="正方形/長方形 5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0" name="正方形/長方形 5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1" name="テキスト ボックス 5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2" name="直線コネクタ 5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3" name="直線コネクタ 58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4" name="テキスト ボックス 58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5" name="直線コネクタ 58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6" name="テキスト ボックス 58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7" name="直線コネクタ 58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8" name="テキスト ボックス 58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9" name="直線コネクタ 58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0" name="テキスト ボックス 58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1" name="直線コネクタ 5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2" name="テキスト ボックス 5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594" name="直線コネクタ 593"/>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595"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596" name="直線コネクタ 595"/>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597" name="【消防施設】&#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598" name="直線コネクタ 597"/>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46753</xdr:rowOff>
    </xdr:from>
    <xdr:ext cx="469744" cy="259045"/>
    <xdr:sp macro="" textlink="">
      <xdr:nvSpPr>
        <xdr:cNvPr id="599" name="【消防施設】&#10;一人当たり面積平均値テキスト"/>
        <xdr:cNvSpPr txBox="1"/>
      </xdr:nvSpPr>
      <xdr:spPr>
        <a:xfrm>
          <a:off x="22199600" y="14277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600" name="フローチャート: 判断 599"/>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601" name="フローチャート: 判断 600"/>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602" name="フローチャート: 判断 601"/>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603" name="フローチャート: 判断 602"/>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604" name="フローチャート: 判断 603"/>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5" name="テキスト ボックス 6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6" name="テキスト ボックス 6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7" name="テキスト ボックス 6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8" name="テキスト ボックス 6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9" name="テキスト ボックス 6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610" name="楕円 609"/>
        <xdr:cNvSpPr/>
      </xdr:nvSpPr>
      <xdr:spPr>
        <a:xfrm>
          <a:off x="221107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43451</xdr:rowOff>
    </xdr:from>
    <xdr:ext cx="469744" cy="259045"/>
    <xdr:sp macro="" textlink="">
      <xdr:nvSpPr>
        <xdr:cNvPr id="611" name="【消防施設】&#10;一人当たり面積該当値テキスト"/>
        <xdr:cNvSpPr txBox="1"/>
      </xdr:nvSpPr>
      <xdr:spPr>
        <a:xfrm>
          <a:off x="22199600"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83313</xdr:rowOff>
    </xdr:from>
    <xdr:to>
      <xdr:col>112</xdr:col>
      <xdr:colOff>38100</xdr:colOff>
      <xdr:row>85</xdr:row>
      <xdr:rowOff>13463</xdr:rowOff>
    </xdr:to>
    <xdr:sp macro="" textlink="">
      <xdr:nvSpPr>
        <xdr:cNvPr id="612" name="楕円 611"/>
        <xdr:cNvSpPr/>
      </xdr:nvSpPr>
      <xdr:spPr>
        <a:xfrm>
          <a:off x="21272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115824</xdr:rowOff>
    </xdr:from>
    <xdr:to>
      <xdr:col>116</xdr:col>
      <xdr:colOff>63500</xdr:colOff>
      <xdr:row>84</xdr:row>
      <xdr:rowOff>134113</xdr:rowOff>
    </xdr:to>
    <xdr:cxnSp macro="">
      <xdr:nvCxnSpPr>
        <xdr:cNvPr id="613" name="直線コネクタ 612"/>
        <xdr:cNvCxnSpPr/>
      </xdr:nvCxnSpPr>
      <xdr:spPr>
        <a:xfrm flipV="1">
          <a:off x="21323300" y="14517624"/>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92456</xdr:rowOff>
    </xdr:from>
    <xdr:to>
      <xdr:col>107</xdr:col>
      <xdr:colOff>101600</xdr:colOff>
      <xdr:row>85</xdr:row>
      <xdr:rowOff>22606</xdr:rowOff>
    </xdr:to>
    <xdr:sp macro="" textlink="">
      <xdr:nvSpPr>
        <xdr:cNvPr id="614" name="楕円 613"/>
        <xdr:cNvSpPr/>
      </xdr:nvSpPr>
      <xdr:spPr>
        <a:xfrm>
          <a:off x="20383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134113</xdr:rowOff>
    </xdr:from>
    <xdr:to>
      <xdr:col>111</xdr:col>
      <xdr:colOff>177800</xdr:colOff>
      <xdr:row>84</xdr:row>
      <xdr:rowOff>143256</xdr:rowOff>
    </xdr:to>
    <xdr:cxnSp macro="">
      <xdr:nvCxnSpPr>
        <xdr:cNvPr id="615" name="直線コネクタ 614"/>
        <xdr:cNvCxnSpPr/>
      </xdr:nvCxnSpPr>
      <xdr:spPr>
        <a:xfrm flipV="1">
          <a:off x="20434300" y="145359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87885</xdr:rowOff>
    </xdr:from>
    <xdr:to>
      <xdr:col>102</xdr:col>
      <xdr:colOff>165100</xdr:colOff>
      <xdr:row>85</xdr:row>
      <xdr:rowOff>18035</xdr:rowOff>
    </xdr:to>
    <xdr:sp macro="" textlink="">
      <xdr:nvSpPr>
        <xdr:cNvPr id="616" name="楕円 615"/>
        <xdr:cNvSpPr/>
      </xdr:nvSpPr>
      <xdr:spPr>
        <a:xfrm>
          <a:off x="19494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138685</xdr:rowOff>
    </xdr:from>
    <xdr:to>
      <xdr:col>107</xdr:col>
      <xdr:colOff>50800</xdr:colOff>
      <xdr:row>84</xdr:row>
      <xdr:rowOff>143256</xdr:rowOff>
    </xdr:to>
    <xdr:cxnSp macro="">
      <xdr:nvCxnSpPr>
        <xdr:cNvPr id="617" name="直線コネクタ 616"/>
        <xdr:cNvCxnSpPr/>
      </xdr:nvCxnSpPr>
      <xdr:spPr>
        <a:xfrm>
          <a:off x="19545300" y="145404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137431</xdr:rowOff>
    </xdr:from>
    <xdr:ext cx="469744" cy="259045"/>
    <xdr:sp macro="" textlink="">
      <xdr:nvSpPr>
        <xdr:cNvPr id="618" name="n_1aveValue【消防施設】&#10;一人当たり面積"/>
        <xdr:cNvSpPr txBox="1"/>
      </xdr:nvSpPr>
      <xdr:spPr>
        <a:xfrm>
          <a:off x="210757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146575</xdr:rowOff>
    </xdr:from>
    <xdr:ext cx="469744" cy="259045"/>
    <xdr:sp macro="" textlink="">
      <xdr:nvSpPr>
        <xdr:cNvPr id="619" name="n_2aveValue【消防施設】&#10;一人当たり面積"/>
        <xdr:cNvSpPr txBox="1"/>
      </xdr:nvSpPr>
      <xdr:spPr>
        <a:xfrm>
          <a:off x="20199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620" name="n_3aveValue【消防施設】&#10;一人当たり面積"/>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114571</xdr:rowOff>
    </xdr:from>
    <xdr:ext cx="469744" cy="259045"/>
    <xdr:sp macro="" textlink="">
      <xdr:nvSpPr>
        <xdr:cNvPr id="621" name="n_4aveValue【消防施設】&#10;一人当たり面積"/>
        <xdr:cNvSpPr txBox="1"/>
      </xdr:nvSpPr>
      <xdr:spPr>
        <a:xfrm>
          <a:off x="18421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4590</xdr:rowOff>
    </xdr:from>
    <xdr:ext cx="469744" cy="259045"/>
    <xdr:sp macro="" textlink="">
      <xdr:nvSpPr>
        <xdr:cNvPr id="622" name="n_1mainValue【消防施設】&#10;一人当たり面積"/>
        <xdr:cNvSpPr txBox="1"/>
      </xdr:nvSpPr>
      <xdr:spPr>
        <a:xfrm>
          <a:off x="210757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13733</xdr:rowOff>
    </xdr:from>
    <xdr:ext cx="469744" cy="259045"/>
    <xdr:sp macro="" textlink="">
      <xdr:nvSpPr>
        <xdr:cNvPr id="623" name="n_2mainValue【消防施設】&#10;一人当たり面積"/>
        <xdr:cNvSpPr txBox="1"/>
      </xdr:nvSpPr>
      <xdr:spPr>
        <a:xfrm>
          <a:off x="201994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9162</xdr:rowOff>
    </xdr:from>
    <xdr:ext cx="469744" cy="259045"/>
    <xdr:sp macro="" textlink="">
      <xdr:nvSpPr>
        <xdr:cNvPr id="624" name="n_3mainValue【消防施設】&#10;一人当たり面積"/>
        <xdr:cNvSpPr txBox="1"/>
      </xdr:nvSpPr>
      <xdr:spPr>
        <a:xfrm>
          <a:off x="19310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5" name="正方形/長方形 6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6" name="正方形/長方形 6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7" name="正方形/長方形 6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8" name="正方形/長方形 6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9" name="正方形/長方形 6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0" name="正方形/長方形 6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1" name="正方形/長方形 6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2" name="正方形/長方形 6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3" name="テキスト ボックス 6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4" name="直線コネクタ 6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5" name="テキスト ボックス 63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6" name="直線コネクタ 63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37" name="テキスト ボックス 63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8" name="直線コネクタ 63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9" name="テキスト ボックス 63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0" name="直線コネクタ 63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1" name="テキスト ボックス 64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2" name="直線コネクタ 64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3" name="テキスト ボックス 64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4" name="直線コネクタ 64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45" name="テキスト ボックス 644"/>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6" name="直線コネクタ 6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48" name="直線コネクタ 647"/>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49"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50" name="直線コネクタ 649"/>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51"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52" name="直線コネクタ 65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142257</xdr:rowOff>
    </xdr:from>
    <xdr:ext cx="405111" cy="259045"/>
    <xdr:sp macro="" textlink="">
      <xdr:nvSpPr>
        <xdr:cNvPr id="653" name="【庁舎】&#10;有形固定資産減価償却率平均値テキスト"/>
        <xdr:cNvSpPr txBox="1"/>
      </xdr:nvSpPr>
      <xdr:spPr>
        <a:xfrm>
          <a:off x="16357600" y="17630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654" name="フローチャート: 判断 653"/>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655" name="フローチャート: 判断 654"/>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656" name="フローチャート: 判断 655"/>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657" name="フローチャート: 判断 656"/>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658" name="フローチャート: 判断 657"/>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9" name="テキスト ボックス 6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0" name="テキスト ボックス 6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1" name="テキスト ボックス 6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2" name="テキスト ボックス 6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3" name="テキスト ボックス 6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146050</xdr:rowOff>
    </xdr:from>
    <xdr:to>
      <xdr:col>85</xdr:col>
      <xdr:colOff>177800</xdr:colOff>
      <xdr:row>105</xdr:row>
      <xdr:rowOff>76200</xdr:rowOff>
    </xdr:to>
    <xdr:sp macro="" textlink="">
      <xdr:nvSpPr>
        <xdr:cNvPr id="664" name="楕円 663"/>
        <xdr:cNvSpPr/>
      </xdr:nvSpPr>
      <xdr:spPr>
        <a:xfrm>
          <a:off x="16268700" y="1797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124477</xdr:rowOff>
    </xdr:from>
    <xdr:ext cx="405111" cy="259045"/>
    <xdr:sp macro="" textlink="">
      <xdr:nvSpPr>
        <xdr:cNvPr id="665" name="【庁舎】&#10;有形固定資産減価償却率該当値テキスト"/>
        <xdr:cNvSpPr txBox="1"/>
      </xdr:nvSpPr>
      <xdr:spPr>
        <a:xfrm>
          <a:off x="16357600" y="1795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113030</xdr:rowOff>
    </xdr:from>
    <xdr:to>
      <xdr:col>81</xdr:col>
      <xdr:colOff>101600</xdr:colOff>
      <xdr:row>105</xdr:row>
      <xdr:rowOff>43180</xdr:rowOff>
    </xdr:to>
    <xdr:sp macro="" textlink="">
      <xdr:nvSpPr>
        <xdr:cNvPr id="666" name="楕円 665"/>
        <xdr:cNvSpPr/>
      </xdr:nvSpPr>
      <xdr:spPr>
        <a:xfrm>
          <a:off x="15430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163830</xdr:rowOff>
    </xdr:from>
    <xdr:to>
      <xdr:col>85</xdr:col>
      <xdr:colOff>127000</xdr:colOff>
      <xdr:row>105</xdr:row>
      <xdr:rowOff>25400</xdr:rowOff>
    </xdr:to>
    <xdr:cxnSp macro="">
      <xdr:nvCxnSpPr>
        <xdr:cNvPr id="667" name="直線コネクタ 666"/>
        <xdr:cNvCxnSpPr/>
      </xdr:nvCxnSpPr>
      <xdr:spPr>
        <a:xfrm>
          <a:off x="15481300" y="17994630"/>
          <a:ext cx="8382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77470</xdr:rowOff>
    </xdr:from>
    <xdr:to>
      <xdr:col>76</xdr:col>
      <xdr:colOff>165100</xdr:colOff>
      <xdr:row>105</xdr:row>
      <xdr:rowOff>7620</xdr:rowOff>
    </xdr:to>
    <xdr:sp macro="" textlink="">
      <xdr:nvSpPr>
        <xdr:cNvPr id="668" name="楕円 667"/>
        <xdr:cNvSpPr/>
      </xdr:nvSpPr>
      <xdr:spPr>
        <a:xfrm>
          <a:off x="14541500" y="1790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128270</xdr:rowOff>
    </xdr:from>
    <xdr:to>
      <xdr:col>81</xdr:col>
      <xdr:colOff>50800</xdr:colOff>
      <xdr:row>104</xdr:row>
      <xdr:rowOff>163830</xdr:rowOff>
    </xdr:to>
    <xdr:cxnSp macro="">
      <xdr:nvCxnSpPr>
        <xdr:cNvPr id="669" name="直線コネクタ 668"/>
        <xdr:cNvCxnSpPr/>
      </xdr:nvCxnSpPr>
      <xdr:spPr>
        <a:xfrm>
          <a:off x="14592300" y="1795907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670" name="楕円 669"/>
        <xdr:cNvSpPr/>
      </xdr:nvSpPr>
      <xdr:spPr>
        <a:xfrm>
          <a:off x="13652500" y="1787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93980</xdr:rowOff>
    </xdr:from>
    <xdr:to>
      <xdr:col>76</xdr:col>
      <xdr:colOff>114300</xdr:colOff>
      <xdr:row>104</xdr:row>
      <xdr:rowOff>128270</xdr:rowOff>
    </xdr:to>
    <xdr:cxnSp macro="">
      <xdr:nvCxnSpPr>
        <xdr:cNvPr id="671" name="直線コネクタ 670"/>
        <xdr:cNvCxnSpPr/>
      </xdr:nvCxnSpPr>
      <xdr:spPr>
        <a:xfrm>
          <a:off x="13703300" y="179247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123189</xdr:rowOff>
    </xdr:from>
    <xdr:to>
      <xdr:col>67</xdr:col>
      <xdr:colOff>101600</xdr:colOff>
      <xdr:row>105</xdr:row>
      <xdr:rowOff>53339</xdr:rowOff>
    </xdr:to>
    <xdr:sp macro="" textlink="">
      <xdr:nvSpPr>
        <xdr:cNvPr id="672" name="楕円 671"/>
        <xdr:cNvSpPr/>
      </xdr:nvSpPr>
      <xdr:spPr>
        <a:xfrm>
          <a:off x="12763500" y="1795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93980</xdr:rowOff>
    </xdr:from>
    <xdr:to>
      <xdr:col>71</xdr:col>
      <xdr:colOff>177800</xdr:colOff>
      <xdr:row>105</xdr:row>
      <xdr:rowOff>2539</xdr:rowOff>
    </xdr:to>
    <xdr:cxnSp macro="">
      <xdr:nvCxnSpPr>
        <xdr:cNvPr id="673" name="直線コネクタ 672"/>
        <xdr:cNvCxnSpPr/>
      </xdr:nvCxnSpPr>
      <xdr:spPr>
        <a:xfrm flipV="1">
          <a:off x="12814300" y="1792478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90188</xdr:rowOff>
    </xdr:from>
    <xdr:ext cx="405111" cy="259045"/>
    <xdr:sp macro="" textlink="">
      <xdr:nvSpPr>
        <xdr:cNvPr id="674" name="n_1aveValue【庁舎】&#10;有形固定資産減価償却率"/>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macro="" textlink="">
      <xdr:nvSpPr>
        <xdr:cNvPr id="675" name="n_2aveValue【庁舎】&#10;有形固定資産減価償却率"/>
        <xdr:cNvSpPr txBox="1"/>
      </xdr:nvSpPr>
      <xdr:spPr>
        <a:xfrm>
          <a:off x="14389744"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676" name="n_3aveValue【庁舎】&#10;有形固定資産減価償却率"/>
        <xdr:cNvSpPr txBox="1"/>
      </xdr:nvSpPr>
      <xdr:spPr>
        <a:xfrm>
          <a:off x="135007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677" name="n_4aveValue【庁舎】&#10;有形固定資産減価償却率"/>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34307</xdr:rowOff>
    </xdr:from>
    <xdr:ext cx="405111" cy="259045"/>
    <xdr:sp macro="" textlink="">
      <xdr:nvSpPr>
        <xdr:cNvPr id="678" name="n_1mainValue【庁舎】&#10;有形固定資産減価償却率"/>
        <xdr:cNvSpPr txBox="1"/>
      </xdr:nvSpPr>
      <xdr:spPr>
        <a:xfrm>
          <a:off x="152660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170197</xdr:rowOff>
    </xdr:from>
    <xdr:ext cx="405111" cy="259045"/>
    <xdr:sp macro="" textlink="">
      <xdr:nvSpPr>
        <xdr:cNvPr id="679" name="n_2mainValue【庁舎】&#10;有形固定資産減価償却率"/>
        <xdr:cNvSpPr txBox="1"/>
      </xdr:nvSpPr>
      <xdr:spPr>
        <a:xfrm>
          <a:off x="14389744" y="1800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135907</xdr:rowOff>
    </xdr:from>
    <xdr:ext cx="405111" cy="259045"/>
    <xdr:sp macro="" textlink="">
      <xdr:nvSpPr>
        <xdr:cNvPr id="680" name="n_3mainValue【庁舎】&#10;有形固定資産減価償却率"/>
        <xdr:cNvSpPr txBox="1"/>
      </xdr:nvSpPr>
      <xdr:spPr>
        <a:xfrm>
          <a:off x="13500744" y="1796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44466</xdr:rowOff>
    </xdr:from>
    <xdr:ext cx="405111" cy="259045"/>
    <xdr:sp macro="" textlink="">
      <xdr:nvSpPr>
        <xdr:cNvPr id="681" name="n_4mainValue【庁舎】&#10;有形固定資産減価償却率"/>
        <xdr:cNvSpPr txBox="1"/>
      </xdr:nvSpPr>
      <xdr:spPr>
        <a:xfrm>
          <a:off x="12611744" y="18046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2" name="正方形/長方形 68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3" name="正方形/長方形 68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4" name="正方形/長方形 68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5" name="正方形/長方形 68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6" name="正方形/長方形 68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7" name="正方形/長方形 68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8" name="正方形/長方形 68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9" name="正方形/長方形 68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0" name="テキスト ボックス 68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1" name="直線コネクタ 69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92" name="テキスト ボックス 69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93" name="直線コネクタ 69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4" name="テキスト ボックス 69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5" name="直線コネクタ 69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6" name="テキスト ボックス 69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7" name="直線コネクタ 69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8" name="テキスト ボックス 69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9" name="直線コネクタ 69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0" name="テキスト ボックス 69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1" name="直線コネクタ 70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2" name="テキスト ボックス 70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3" name="直線コネクタ 70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4" name="テキスト ボックス 70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5" name="直線コネクタ 7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6" name="テキスト ボックス 7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708" name="直線コネクタ 707"/>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709"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710" name="直線コネクタ 709"/>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11"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12" name="直線コネクタ 711"/>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925</xdr:rowOff>
    </xdr:from>
    <xdr:ext cx="469744" cy="259045"/>
    <xdr:sp macro="" textlink="">
      <xdr:nvSpPr>
        <xdr:cNvPr id="713" name="【庁舎】&#10;一人当たり面積平均値テキスト"/>
        <xdr:cNvSpPr txBox="1"/>
      </xdr:nvSpPr>
      <xdr:spPr>
        <a:xfrm>
          <a:off x="22199600" y="1817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714" name="フローチャート: 判断 713"/>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15" name="フローチャート: 判断 714"/>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716" name="フローチャート: 判断 715"/>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717" name="フローチャート: 判断 716"/>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718" name="フローチャート: 判断 717"/>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9" name="テキスト ボックス 7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0" name="テキスト ボックス 7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1" name="テキスト ボックス 7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2" name="テキスト ボックス 7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3" name="テキスト ボックス 7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54792</xdr:rowOff>
    </xdr:from>
    <xdr:to>
      <xdr:col>116</xdr:col>
      <xdr:colOff>114300</xdr:colOff>
      <xdr:row>108</xdr:row>
      <xdr:rowOff>156392</xdr:rowOff>
    </xdr:to>
    <xdr:sp macro="" textlink="">
      <xdr:nvSpPr>
        <xdr:cNvPr id="724" name="楕円 723"/>
        <xdr:cNvSpPr/>
      </xdr:nvSpPr>
      <xdr:spPr>
        <a:xfrm>
          <a:off x="22110700" y="185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141169</xdr:rowOff>
    </xdr:from>
    <xdr:ext cx="469744" cy="259045"/>
    <xdr:sp macro="" textlink="">
      <xdr:nvSpPr>
        <xdr:cNvPr id="725" name="【庁舎】&#10;一人当たり面積該当値テキスト"/>
        <xdr:cNvSpPr txBox="1"/>
      </xdr:nvSpPr>
      <xdr:spPr>
        <a:xfrm>
          <a:off x="22199600" y="1848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51526</xdr:rowOff>
    </xdr:from>
    <xdr:to>
      <xdr:col>112</xdr:col>
      <xdr:colOff>38100</xdr:colOff>
      <xdr:row>108</xdr:row>
      <xdr:rowOff>153126</xdr:rowOff>
    </xdr:to>
    <xdr:sp macro="" textlink="">
      <xdr:nvSpPr>
        <xdr:cNvPr id="726" name="楕円 725"/>
        <xdr:cNvSpPr/>
      </xdr:nvSpPr>
      <xdr:spPr>
        <a:xfrm>
          <a:off x="212725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102326</xdr:rowOff>
    </xdr:from>
    <xdr:to>
      <xdr:col>116</xdr:col>
      <xdr:colOff>63500</xdr:colOff>
      <xdr:row>108</xdr:row>
      <xdr:rowOff>105592</xdr:rowOff>
    </xdr:to>
    <xdr:cxnSp macro="">
      <xdr:nvCxnSpPr>
        <xdr:cNvPr id="727" name="直線コネクタ 726"/>
        <xdr:cNvCxnSpPr/>
      </xdr:nvCxnSpPr>
      <xdr:spPr>
        <a:xfrm>
          <a:off x="21323300" y="1861892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44994</xdr:rowOff>
    </xdr:from>
    <xdr:to>
      <xdr:col>107</xdr:col>
      <xdr:colOff>101600</xdr:colOff>
      <xdr:row>108</xdr:row>
      <xdr:rowOff>146594</xdr:rowOff>
    </xdr:to>
    <xdr:sp macro="" textlink="">
      <xdr:nvSpPr>
        <xdr:cNvPr id="728" name="楕円 727"/>
        <xdr:cNvSpPr/>
      </xdr:nvSpPr>
      <xdr:spPr>
        <a:xfrm>
          <a:off x="20383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95794</xdr:rowOff>
    </xdr:from>
    <xdr:to>
      <xdr:col>111</xdr:col>
      <xdr:colOff>177800</xdr:colOff>
      <xdr:row>108</xdr:row>
      <xdr:rowOff>102326</xdr:rowOff>
    </xdr:to>
    <xdr:cxnSp macro="">
      <xdr:nvCxnSpPr>
        <xdr:cNvPr id="729" name="直線コネクタ 728"/>
        <xdr:cNvCxnSpPr/>
      </xdr:nvCxnSpPr>
      <xdr:spPr>
        <a:xfrm>
          <a:off x="20434300" y="186123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38463</xdr:rowOff>
    </xdr:from>
    <xdr:to>
      <xdr:col>102</xdr:col>
      <xdr:colOff>165100</xdr:colOff>
      <xdr:row>108</xdr:row>
      <xdr:rowOff>140063</xdr:rowOff>
    </xdr:to>
    <xdr:sp macro="" textlink="">
      <xdr:nvSpPr>
        <xdr:cNvPr id="730" name="楕円 729"/>
        <xdr:cNvSpPr/>
      </xdr:nvSpPr>
      <xdr:spPr>
        <a:xfrm>
          <a:off x="19494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89263</xdr:rowOff>
    </xdr:from>
    <xdr:to>
      <xdr:col>107</xdr:col>
      <xdr:colOff>50800</xdr:colOff>
      <xdr:row>108</xdr:row>
      <xdr:rowOff>95794</xdr:rowOff>
    </xdr:to>
    <xdr:cxnSp macro="">
      <xdr:nvCxnSpPr>
        <xdr:cNvPr id="731" name="直線コネクタ 730"/>
        <xdr:cNvCxnSpPr/>
      </xdr:nvCxnSpPr>
      <xdr:spPr>
        <a:xfrm>
          <a:off x="19545300" y="186058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31931</xdr:rowOff>
    </xdr:from>
    <xdr:to>
      <xdr:col>98</xdr:col>
      <xdr:colOff>38100</xdr:colOff>
      <xdr:row>108</xdr:row>
      <xdr:rowOff>133531</xdr:rowOff>
    </xdr:to>
    <xdr:sp macro="" textlink="">
      <xdr:nvSpPr>
        <xdr:cNvPr id="732" name="楕円 731"/>
        <xdr:cNvSpPr/>
      </xdr:nvSpPr>
      <xdr:spPr>
        <a:xfrm>
          <a:off x="18605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82731</xdr:rowOff>
    </xdr:from>
    <xdr:to>
      <xdr:col>102</xdr:col>
      <xdr:colOff>114300</xdr:colOff>
      <xdr:row>108</xdr:row>
      <xdr:rowOff>89263</xdr:rowOff>
    </xdr:to>
    <xdr:cxnSp macro="">
      <xdr:nvCxnSpPr>
        <xdr:cNvPr id="733" name="直線コネクタ 732"/>
        <xdr:cNvCxnSpPr/>
      </xdr:nvCxnSpPr>
      <xdr:spPr>
        <a:xfrm>
          <a:off x="18656300" y="185993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734"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735" name="n_2aveValue【庁舎】&#10;一人当たり面積"/>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115769</xdr:rowOff>
    </xdr:from>
    <xdr:ext cx="469744" cy="259045"/>
    <xdr:sp macro="" textlink="">
      <xdr:nvSpPr>
        <xdr:cNvPr id="736" name="n_3aveValue【庁舎】&#10;一人当たり面積"/>
        <xdr:cNvSpPr txBox="1"/>
      </xdr:nvSpPr>
      <xdr:spPr>
        <a:xfrm>
          <a:off x="19310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737"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144253</xdr:rowOff>
    </xdr:from>
    <xdr:ext cx="469744" cy="259045"/>
    <xdr:sp macro="" textlink="">
      <xdr:nvSpPr>
        <xdr:cNvPr id="738" name="n_1mainValue【庁舎】&#10;一人当たり面積"/>
        <xdr:cNvSpPr txBox="1"/>
      </xdr:nvSpPr>
      <xdr:spPr>
        <a:xfrm>
          <a:off x="21075727" y="1866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137721</xdr:rowOff>
    </xdr:from>
    <xdr:ext cx="469744" cy="259045"/>
    <xdr:sp macro="" textlink="">
      <xdr:nvSpPr>
        <xdr:cNvPr id="739" name="n_2mainValue【庁舎】&#10;一人当たり面積"/>
        <xdr:cNvSpPr txBox="1"/>
      </xdr:nvSpPr>
      <xdr:spPr>
        <a:xfrm>
          <a:off x="20199427" y="186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131190</xdr:rowOff>
    </xdr:from>
    <xdr:ext cx="469744" cy="259045"/>
    <xdr:sp macro="" textlink="">
      <xdr:nvSpPr>
        <xdr:cNvPr id="740" name="n_3mainValue【庁舎】&#10;一人当たり面積"/>
        <xdr:cNvSpPr txBox="1"/>
      </xdr:nvSpPr>
      <xdr:spPr>
        <a:xfrm>
          <a:off x="19310427"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124658</xdr:rowOff>
    </xdr:from>
    <xdr:ext cx="469744" cy="259045"/>
    <xdr:sp macro="" textlink="">
      <xdr:nvSpPr>
        <xdr:cNvPr id="741" name="n_4mainValue【庁舎】&#10;一人当たり面積"/>
        <xdr:cNvSpPr txBox="1"/>
      </xdr:nvSpPr>
      <xdr:spPr>
        <a:xfrm>
          <a:off x="18421427" y="1864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類似団体と比較して特に有形固定資産減価償却率が高くなっている施設は体育館であり、低くなっている施設は市民会館である。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町民体育館については、施設本体の老朽化が進んでいる状況であり、各箇所に不具合が例年生じている。即時対応可能な軽微なものについては修繕等で対応をしている。また、近年の改修状況としては、耐震補強工事や屋根改修工事等を行っている。個別施設計画の作成には至っていないが、今後も適正な施設管理を行い、施設の延命化に取り組んで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民会館については、文化施設であるそぴあしんぐうの有形固定資産減価償却率が低い。しかし、率は低いものの、例年施設各箇所の改修を行う必要が生じている。今後も中長期的に適正な維持管理等を行っていくため、令和３年度に個別施設計画を作成する予定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各施設の一人当たりの面積については、ほとんど類似団体平均を下回っている。今後、利用者からの施設整備の要望等があれば、維持管理費等の経常経費の増加に注意しつつ、検討していく必要がある。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福岡県新宮町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33,690
33,176
18.93
19,935,803
19,563,131
353,348
6,747,209
14,060,156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人口</a:t>
          </a:r>
          <a:r>
            <a:rPr kumimoji="1" lang="ja-JP" altLang="en-US" sz="1100" b="0" i="0" baseline="0">
              <a:solidFill>
                <a:schemeClr val="dk1"/>
              </a:solidFill>
              <a:effectLst/>
              <a:latin typeface="+mn-lt"/>
              <a:ea typeface="+mn-ea"/>
              <a:cs typeface="+mn-cs"/>
            </a:rPr>
            <a:t>の増加</a:t>
          </a:r>
          <a:r>
            <a:rPr kumimoji="1" lang="ja-JP" altLang="ja-JP" sz="1100" b="0" i="0" baseline="0">
              <a:solidFill>
                <a:schemeClr val="dk1"/>
              </a:solidFill>
              <a:effectLst/>
              <a:latin typeface="+mn-lt"/>
              <a:ea typeface="+mn-ea"/>
              <a:cs typeface="+mn-cs"/>
            </a:rPr>
            <a:t>に伴い基準財政収入額は伸びているものの</a:t>
          </a:r>
          <a:r>
            <a:rPr kumimoji="1" lang="ja-JP" altLang="en-US" sz="1100" b="0" i="0" baseline="0">
              <a:solidFill>
                <a:schemeClr val="dk1"/>
              </a:solidFill>
              <a:effectLst/>
              <a:latin typeface="+mn-lt"/>
              <a:ea typeface="+mn-ea"/>
              <a:cs typeface="+mn-cs"/>
            </a:rPr>
            <a:t>、併せて教育費や</a:t>
          </a:r>
          <a:r>
            <a:rPr kumimoji="1" lang="ja-JP" altLang="ja-JP" sz="1100" b="0" i="0" baseline="0">
              <a:solidFill>
                <a:schemeClr val="dk1"/>
              </a:solidFill>
              <a:effectLst/>
              <a:latin typeface="+mn-lt"/>
              <a:ea typeface="+mn-ea"/>
              <a:cs typeface="+mn-cs"/>
            </a:rPr>
            <a:t>扶助費の増加により基準財政需要額も伸びていることから財政力指数は</a:t>
          </a:r>
          <a:r>
            <a:rPr kumimoji="1" lang="ja-JP" altLang="en-US" sz="1100" b="0" i="0" baseline="0">
              <a:solidFill>
                <a:schemeClr val="dk1"/>
              </a:solidFill>
              <a:effectLst/>
              <a:latin typeface="+mn-lt"/>
              <a:ea typeface="+mn-ea"/>
              <a:cs typeface="+mn-cs"/>
            </a:rPr>
            <a:t>微増</a:t>
          </a:r>
          <a:r>
            <a:rPr kumimoji="1" lang="ja-JP" altLang="ja-JP" sz="1100" b="0" i="0" baseline="0">
              <a:solidFill>
                <a:schemeClr val="dk1"/>
              </a:solidFill>
              <a:effectLst/>
              <a:latin typeface="+mn-lt"/>
              <a:ea typeface="+mn-ea"/>
              <a:cs typeface="+mn-cs"/>
            </a:rPr>
            <a:t>の状況である。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今後も人口</a:t>
          </a:r>
          <a:r>
            <a:rPr kumimoji="1" lang="ja-JP" altLang="en-US" sz="1100" b="0" i="0" baseline="0">
              <a:solidFill>
                <a:schemeClr val="dk1"/>
              </a:solidFill>
              <a:effectLst/>
              <a:latin typeface="+mn-lt"/>
              <a:ea typeface="+mn-ea"/>
              <a:cs typeface="+mn-cs"/>
            </a:rPr>
            <a:t>の増加</a:t>
          </a:r>
          <a:r>
            <a:rPr kumimoji="1" lang="ja-JP" altLang="ja-JP" sz="1100" b="0" i="0" baseline="0">
              <a:solidFill>
                <a:schemeClr val="dk1"/>
              </a:solidFill>
              <a:effectLst/>
              <a:latin typeface="+mn-lt"/>
              <a:ea typeface="+mn-ea"/>
              <a:cs typeface="+mn-cs"/>
            </a:rPr>
            <a:t>や</a:t>
          </a:r>
          <a:r>
            <a:rPr kumimoji="1" lang="ja-JP" altLang="en-US" sz="1100" b="0" i="0" baseline="0">
              <a:solidFill>
                <a:schemeClr val="dk1"/>
              </a:solidFill>
              <a:effectLst/>
              <a:latin typeface="+mn-lt"/>
              <a:ea typeface="+mn-ea"/>
              <a:cs typeface="+mn-cs"/>
            </a:rPr>
            <a:t>施設整備に係る</a:t>
          </a:r>
          <a:r>
            <a:rPr kumimoji="1" lang="ja-JP" altLang="ja-JP" sz="1100" b="0" i="0" baseline="0">
              <a:solidFill>
                <a:schemeClr val="dk1"/>
              </a:solidFill>
              <a:effectLst/>
              <a:latin typeface="+mn-lt"/>
              <a:ea typeface="+mn-ea"/>
              <a:cs typeface="+mn-cs"/>
            </a:rPr>
            <a:t>公債費の増加に伴う需要額のさらなる増加が見込まれるため、歳入の確保に努め財政基盤を強化する必要がある。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140405</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flipV="1">
          <a:off x="4114800" y="69850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a:extLst>
            <a:ext uri="{FF2B5EF4-FFF2-40B4-BE49-F238E27FC236}">
              <a16:creationId xmlns="" xmlns:a16="http://schemas.microsoft.com/office/drawing/2014/main" id="{00000000-0008-0000-0300-000046000000}"/>
            </a:ext>
          </a:extLst>
        </xdr:cNvPr>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a:extLst>
            <a:ext uri="{FF2B5EF4-FFF2-40B4-BE49-F238E27FC236}">
              <a16:creationId xmlns="" xmlns:a16="http://schemas.microsoft.com/office/drawing/2014/main" id="{00000000-0008-0000-0300-000047000000}"/>
            </a:ext>
          </a:extLst>
        </xdr:cNvPr>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140405</xdr:rowOff>
    </xdr:from>
    <xdr:to>
      <xdr:col>19</xdr:col>
      <xdr:colOff>133350</xdr:colOff>
      <xdr:row>40</xdr:row>
      <xdr:rowOff>153811</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flipV="1">
          <a:off x="3225800" y="699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153811</xdr:rowOff>
    </xdr:from>
    <xdr:to>
      <xdr:col>15</xdr:col>
      <xdr:colOff>82550</xdr:colOff>
      <xdr:row>40</xdr:row>
      <xdr:rowOff>167217</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flipV="1">
          <a:off x="2336800" y="70118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41</xdr:row>
      <xdr:rowOff>9172</xdr:rowOff>
    </xdr:to>
    <xdr:cxnSp macro="">
      <xdr:nvCxnSpPr>
        <xdr:cNvPr id="78" name="直線コネクタ 77">
          <a:extLst>
            <a:ext uri="{FF2B5EF4-FFF2-40B4-BE49-F238E27FC236}">
              <a16:creationId xmlns="" xmlns:a16="http://schemas.microsoft.com/office/drawing/2014/main" id="{00000000-0008-0000-0300-00004E000000}"/>
            </a:ext>
          </a:extLst>
        </xdr:cNvPr>
        <xdr:cNvCxnSpPr/>
      </xdr:nvCxnSpPr>
      <xdr:spPr>
        <a:xfrm flipV="1">
          <a:off x="1447800" y="70252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a:extLst>
            <a:ext uri="{FF2B5EF4-FFF2-40B4-BE49-F238E27FC236}">
              <a16:creationId xmlns="" xmlns:a16="http://schemas.microsoft.com/office/drawing/2014/main" id="{00000000-0008-0000-0300-000051000000}"/>
            </a:ext>
          </a:extLst>
        </xdr:cNvPr>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a:extLst>
            <a:ext uri="{FF2B5EF4-FFF2-40B4-BE49-F238E27FC236}">
              <a16:creationId xmlns="" xmlns:a16="http://schemas.microsoft.com/office/drawing/2014/main" id="{00000000-0008-0000-0300-000058000000}"/>
            </a:ext>
          </a:extLst>
        </xdr:cNvPr>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a:extLst>
            <a:ext uri="{FF2B5EF4-FFF2-40B4-BE49-F238E27FC236}">
              <a16:creationId xmlns="" xmlns:a16="http://schemas.microsoft.com/office/drawing/2014/main" id="{00000000-0008-0000-0300-000059000000}"/>
            </a:ext>
          </a:extLst>
        </xdr:cNvPr>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89605</xdr:rowOff>
    </xdr:from>
    <xdr:to>
      <xdr:col>19</xdr:col>
      <xdr:colOff>184150</xdr:colOff>
      <xdr:row>41</xdr:row>
      <xdr:rowOff>19755</xdr:rowOff>
    </xdr:to>
    <xdr:sp macro="" textlink="">
      <xdr:nvSpPr>
        <xdr:cNvPr id="90" name="楕円 89">
          <a:extLst>
            <a:ext uri="{FF2B5EF4-FFF2-40B4-BE49-F238E27FC236}">
              <a16:creationId xmlns="" xmlns:a16="http://schemas.microsoft.com/office/drawing/2014/main" id="{00000000-0008-0000-0300-00005A000000}"/>
            </a:ext>
          </a:extLst>
        </xdr:cNvPr>
        <xdr:cNvSpPr/>
      </xdr:nvSpPr>
      <xdr:spPr>
        <a:xfrm>
          <a:off x="4064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29932</xdr:rowOff>
    </xdr:from>
    <xdr:ext cx="7366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3733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103011</xdr:rowOff>
    </xdr:from>
    <xdr:to>
      <xdr:col>15</xdr:col>
      <xdr:colOff>133350</xdr:colOff>
      <xdr:row>41</xdr:row>
      <xdr:rowOff>33161</xdr:rowOff>
    </xdr:to>
    <xdr:sp macro="" textlink="">
      <xdr:nvSpPr>
        <xdr:cNvPr id="92" name="楕円 91">
          <a:extLst>
            <a:ext uri="{FF2B5EF4-FFF2-40B4-BE49-F238E27FC236}">
              <a16:creationId xmlns="" xmlns:a16="http://schemas.microsoft.com/office/drawing/2014/main" id="{00000000-0008-0000-0300-00005C000000}"/>
            </a:ext>
          </a:extLst>
        </xdr:cNvPr>
        <xdr:cNvSpPr/>
      </xdr:nvSpPr>
      <xdr:spPr>
        <a:xfrm>
          <a:off x="3175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43338</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2844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a:extLst>
            <a:ext uri="{FF2B5EF4-FFF2-40B4-BE49-F238E27FC236}">
              <a16:creationId xmlns="" xmlns:a16="http://schemas.microsoft.com/office/drawing/2014/main" id="{00000000-0008-0000-0300-00005E000000}"/>
            </a:ext>
          </a:extLst>
        </xdr:cNvPr>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129822</xdr:rowOff>
    </xdr:from>
    <xdr:to>
      <xdr:col>7</xdr:col>
      <xdr:colOff>31750</xdr:colOff>
      <xdr:row>41</xdr:row>
      <xdr:rowOff>59972</xdr:rowOff>
    </xdr:to>
    <xdr:sp macro="" textlink="">
      <xdr:nvSpPr>
        <xdr:cNvPr id="96" name="楕円 95">
          <a:extLst>
            <a:ext uri="{FF2B5EF4-FFF2-40B4-BE49-F238E27FC236}">
              <a16:creationId xmlns="" xmlns:a16="http://schemas.microsoft.com/office/drawing/2014/main" id="{00000000-0008-0000-0300-000060000000}"/>
            </a:ext>
          </a:extLst>
        </xdr:cNvPr>
        <xdr:cNvSpPr/>
      </xdr:nvSpPr>
      <xdr:spPr>
        <a:xfrm>
          <a:off x="1397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70149</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066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会計年度任用職員制度改正による人件費の増加や新設小学校整備事業、</a:t>
          </a:r>
          <a:r>
            <a:rPr kumimoji="1" lang="ja-JP" altLang="ja-JP" sz="1100">
              <a:solidFill>
                <a:schemeClr val="dk1"/>
              </a:solidFill>
              <a:effectLst/>
              <a:latin typeface="+mn-lt"/>
              <a:ea typeface="+mn-ea"/>
              <a:cs typeface="+mn-cs"/>
            </a:rPr>
            <a:t>防災行政無線デジタル化整備事業</a:t>
          </a:r>
          <a:r>
            <a:rPr kumimoji="1" lang="ja-JP" altLang="en-US" sz="1100">
              <a:solidFill>
                <a:schemeClr val="dk1"/>
              </a:solidFill>
              <a:effectLst/>
              <a:latin typeface="+mn-lt"/>
              <a:ea typeface="+mn-ea"/>
              <a:cs typeface="+mn-cs"/>
            </a:rPr>
            <a:t>の元金償還開始に伴う公債費の伸びにより</a:t>
          </a:r>
          <a:r>
            <a:rPr kumimoji="1" lang="ja-JP" altLang="ja-JP" sz="1100">
              <a:solidFill>
                <a:schemeClr val="dk1"/>
              </a:solidFill>
              <a:effectLst/>
              <a:latin typeface="+mn-lt"/>
              <a:ea typeface="+mn-ea"/>
              <a:cs typeface="+mn-cs"/>
            </a:rPr>
            <a:t>歳出</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増加しているが、</a:t>
          </a:r>
          <a:r>
            <a:rPr kumimoji="1" lang="ja-JP" altLang="en-US" sz="1100">
              <a:solidFill>
                <a:schemeClr val="dk1"/>
              </a:solidFill>
              <a:effectLst/>
              <a:latin typeface="+mn-lt"/>
              <a:ea typeface="+mn-ea"/>
              <a:cs typeface="+mn-cs"/>
            </a:rPr>
            <a:t>町たばこ税の大幅な減収などによる歳入の減少により</a:t>
          </a:r>
          <a:r>
            <a:rPr kumimoji="1" lang="ja-JP" altLang="ja-JP" sz="1100">
              <a:solidFill>
                <a:schemeClr val="dk1"/>
              </a:solidFill>
              <a:effectLst/>
              <a:latin typeface="+mn-lt"/>
              <a:ea typeface="+mn-ea"/>
              <a:cs typeface="+mn-cs"/>
            </a:rPr>
            <a:t>経常収支比率は悪化した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類似団体平均値を</a:t>
          </a:r>
          <a:r>
            <a:rPr kumimoji="1" lang="ja-JP" altLang="en-US" sz="1100">
              <a:solidFill>
                <a:schemeClr val="dk1"/>
              </a:solidFill>
              <a:effectLst/>
              <a:latin typeface="+mn-lt"/>
              <a:ea typeface="+mn-ea"/>
              <a:cs typeface="+mn-cs"/>
            </a:rPr>
            <a:t>上回っており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今後も歳出については人口増加の影響による</a:t>
          </a:r>
          <a:r>
            <a:rPr kumimoji="1" lang="ja-JP" altLang="ja-JP" sz="1100" b="0" i="0" baseline="0">
              <a:solidFill>
                <a:schemeClr val="dk1"/>
              </a:solidFill>
              <a:effectLst/>
              <a:latin typeface="+mn-lt"/>
              <a:ea typeface="+mn-ea"/>
              <a:cs typeface="+mn-cs"/>
            </a:rPr>
            <a:t>物件費</a:t>
          </a:r>
          <a:r>
            <a:rPr kumimoji="1" lang="ja-JP" altLang="en-US" sz="1100" b="0" i="0" baseline="0">
              <a:solidFill>
                <a:schemeClr val="dk1"/>
              </a:solidFill>
              <a:effectLst/>
              <a:latin typeface="+mn-lt"/>
              <a:ea typeface="+mn-ea"/>
              <a:cs typeface="+mn-cs"/>
            </a:rPr>
            <a:t>や</a:t>
          </a:r>
          <a:r>
            <a:rPr kumimoji="1" lang="ja-JP" altLang="ja-JP" sz="1100" b="0" i="0" baseline="0">
              <a:solidFill>
                <a:schemeClr val="dk1"/>
              </a:solidFill>
              <a:effectLst/>
              <a:latin typeface="+mn-lt"/>
              <a:ea typeface="+mn-ea"/>
              <a:cs typeface="+mn-cs"/>
            </a:rPr>
            <a:t>扶助費</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増加、また</a:t>
          </a:r>
          <a:r>
            <a:rPr kumimoji="1" lang="ja-JP" altLang="ja-JP" sz="1100">
              <a:solidFill>
                <a:schemeClr val="dk1"/>
              </a:solidFill>
              <a:effectLst/>
              <a:latin typeface="+mn-lt"/>
              <a:ea typeface="+mn-ea"/>
              <a:cs typeface="+mn-cs"/>
            </a:rPr>
            <a:t>公債費についても新設中学校建設事業</a:t>
          </a:r>
          <a:r>
            <a:rPr kumimoji="1" lang="ja-JP" altLang="en-US" sz="1100">
              <a:solidFill>
                <a:schemeClr val="dk1"/>
              </a:solidFill>
              <a:effectLst/>
              <a:latin typeface="+mn-lt"/>
              <a:ea typeface="+mn-ea"/>
              <a:cs typeface="+mn-cs"/>
            </a:rPr>
            <a:t>の元金償還開始</a:t>
          </a:r>
          <a:r>
            <a:rPr kumimoji="1" lang="ja-JP" altLang="ja-JP" sz="1100">
              <a:solidFill>
                <a:schemeClr val="dk1"/>
              </a:solidFill>
              <a:effectLst/>
              <a:latin typeface="+mn-lt"/>
              <a:ea typeface="+mn-ea"/>
              <a:cs typeface="+mn-cs"/>
            </a:rPr>
            <a:t>に伴う増加が見込ま</a:t>
          </a:r>
          <a:r>
            <a:rPr kumimoji="1" lang="ja-JP" altLang="en-US" sz="1100">
              <a:solidFill>
                <a:schemeClr val="dk1"/>
              </a:solidFill>
              <a:effectLst/>
              <a:latin typeface="+mn-lt"/>
              <a:ea typeface="+mn-ea"/>
              <a:cs typeface="+mn-cs"/>
            </a:rPr>
            <a:t>れている。</a:t>
          </a:r>
          <a:r>
            <a:rPr kumimoji="1" lang="ja-JP" altLang="ja-JP" sz="1100">
              <a:solidFill>
                <a:schemeClr val="dk1"/>
              </a:solidFill>
              <a:effectLst/>
              <a:latin typeface="+mn-lt"/>
              <a:ea typeface="+mn-ea"/>
              <a:cs typeface="+mn-cs"/>
            </a:rPr>
            <a:t>今後は</a:t>
          </a:r>
          <a:r>
            <a:rPr kumimoji="1" lang="ja-JP" altLang="en-US" sz="1100">
              <a:solidFill>
                <a:schemeClr val="dk1"/>
              </a:solidFill>
              <a:effectLst/>
              <a:latin typeface="+mn-lt"/>
              <a:ea typeface="+mn-ea"/>
              <a:cs typeface="+mn-cs"/>
            </a:rPr>
            <a:t>さら</a:t>
          </a:r>
          <a:r>
            <a:rPr kumimoji="1" lang="ja-JP" altLang="ja-JP" sz="1100">
              <a:solidFill>
                <a:schemeClr val="dk1"/>
              </a:solidFill>
              <a:effectLst/>
              <a:latin typeface="+mn-lt"/>
              <a:ea typeface="+mn-ea"/>
              <a:cs typeface="+mn-cs"/>
            </a:rPr>
            <a:t>なる</a:t>
          </a:r>
          <a:r>
            <a:rPr kumimoji="1" lang="ja-JP" altLang="en-US" sz="1100">
              <a:solidFill>
                <a:schemeClr val="dk1"/>
              </a:solidFill>
              <a:effectLst/>
              <a:latin typeface="+mn-lt"/>
              <a:ea typeface="+mn-ea"/>
              <a:cs typeface="+mn-cs"/>
            </a:rPr>
            <a:t>業務</a:t>
          </a:r>
          <a:r>
            <a:rPr kumimoji="1" lang="ja-JP" altLang="ja-JP" sz="1100">
              <a:solidFill>
                <a:schemeClr val="dk1"/>
              </a:solidFill>
              <a:effectLst/>
              <a:latin typeface="+mn-lt"/>
              <a:ea typeface="+mn-ea"/>
              <a:cs typeface="+mn-cs"/>
            </a:rPr>
            <a:t>の効率化を図り、経費削減に努める。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a:extLst>
            <a:ext uri="{FF2B5EF4-FFF2-40B4-BE49-F238E27FC236}">
              <a16:creationId xmlns="" xmlns:a16="http://schemas.microsoft.com/office/drawing/2014/main" id="{00000000-0008-0000-0300-00007B000000}"/>
            </a:ext>
          </a:extLst>
        </xdr:cNvPr>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a:extLst>
            <a:ext uri="{FF2B5EF4-FFF2-40B4-BE49-F238E27FC236}">
              <a16:creationId xmlns="" xmlns:a16="http://schemas.microsoft.com/office/drawing/2014/main" id="{00000000-0008-0000-0300-00007C000000}"/>
            </a:ext>
          </a:extLst>
        </xdr:cNvPr>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a:extLst>
            <a:ext uri="{FF2B5EF4-FFF2-40B4-BE49-F238E27FC236}">
              <a16:creationId xmlns="" xmlns:a16="http://schemas.microsoft.com/office/drawing/2014/main" id="{00000000-0008-0000-0300-00007E000000}"/>
            </a:ext>
          </a:extLst>
        </xdr:cNvPr>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171132</xdr:rowOff>
    </xdr:from>
    <xdr:to>
      <xdr:col>23</xdr:col>
      <xdr:colOff>133350</xdr:colOff>
      <xdr:row>65</xdr:row>
      <xdr:rowOff>24765</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a:off x="4114800" y="10801032"/>
          <a:ext cx="838200" cy="36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167022</xdr:rowOff>
    </xdr:from>
    <xdr:ext cx="762000" cy="259045"/>
    <xdr:sp macro="" textlink="">
      <xdr:nvSpPr>
        <xdr:cNvPr id="129" name="財政構造の弾力性平均値テキスト">
          <a:extLst>
            <a:ext uri="{FF2B5EF4-FFF2-40B4-BE49-F238E27FC236}">
              <a16:creationId xmlns="" xmlns:a16="http://schemas.microsoft.com/office/drawing/2014/main" id="{00000000-0008-0000-0300-000081000000}"/>
            </a:ext>
          </a:extLst>
        </xdr:cNvPr>
        <xdr:cNvSpPr txBox="1"/>
      </xdr:nvSpPr>
      <xdr:spPr>
        <a:xfrm>
          <a:off x="5041900" y="1062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a:extLst>
            <a:ext uri="{FF2B5EF4-FFF2-40B4-BE49-F238E27FC236}">
              <a16:creationId xmlns="" xmlns:a16="http://schemas.microsoft.com/office/drawing/2014/main" id="{00000000-0008-0000-0300-000082000000}"/>
            </a:ext>
          </a:extLst>
        </xdr:cNvPr>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159068</xdr:rowOff>
    </xdr:from>
    <xdr:to>
      <xdr:col>19</xdr:col>
      <xdr:colOff>133350</xdr:colOff>
      <xdr:row>62</xdr:row>
      <xdr:rowOff>171132</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a:off x="3225800" y="1078896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a:extLst>
            <a:ext uri="{FF2B5EF4-FFF2-40B4-BE49-F238E27FC236}">
              <a16:creationId xmlns="" xmlns:a16="http://schemas.microsoft.com/office/drawing/2014/main" id="{00000000-0008-0000-0300-000084000000}"/>
            </a:ext>
          </a:extLst>
        </xdr:cNvPr>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119715</xdr:rowOff>
    </xdr:from>
    <xdr:ext cx="736600" cy="259045"/>
    <xdr:sp macro="" textlink="">
      <xdr:nvSpPr>
        <xdr:cNvPr id="133" name="テキスト ボックス 132">
          <a:extLst>
            <a:ext uri="{FF2B5EF4-FFF2-40B4-BE49-F238E27FC236}">
              <a16:creationId xmlns="" xmlns:a16="http://schemas.microsoft.com/office/drawing/2014/main" id="{00000000-0008-0000-0300-000085000000}"/>
            </a:ext>
          </a:extLst>
        </xdr:cNvPr>
        <xdr:cNvSpPr txBox="1"/>
      </xdr:nvSpPr>
      <xdr:spPr>
        <a:xfrm>
          <a:off x="3733800" y="1092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159068</xdr:rowOff>
    </xdr:from>
    <xdr:to>
      <xdr:col>15</xdr:col>
      <xdr:colOff>82550</xdr:colOff>
      <xdr:row>62</xdr:row>
      <xdr:rowOff>159068</xdr:rowOff>
    </xdr:to>
    <xdr:cxnSp macro="">
      <xdr:nvCxnSpPr>
        <xdr:cNvPr id="134" name="直線コネクタ 133">
          <a:extLst>
            <a:ext uri="{FF2B5EF4-FFF2-40B4-BE49-F238E27FC236}">
              <a16:creationId xmlns="" xmlns:a16="http://schemas.microsoft.com/office/drawing/2014/main" id="{00000000-0008-0000-0300-000086000000}"/>
            </a:ext>
          </a:extLst>
        </xdr:cNvPr>
        <xdr:cNvCxnSpPr/>
      </xdr:nvCxnSpPr>
      <xdr:spPr>
        <a:xfrm>
          <a:off x="2336800" y="107889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a:extLst>
            <a:ext uri="{FF2B5EF4-FFF2-40B4-BE49-F238E27FC236}">
              <a16:creationId xmlns="" xmlns:a16="http://schemas.microsoft.com/office/drawing/2014/main" id="{00000000-0008-0000-0300-000087000000}"/>
            </a:ext>
          </a:extLst>
        </xdr:cNvPr>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95584</xdr:rowOff>
    </xdr:from>
    <xdr:ext cx="762000" cy="259045"/>
    <xdr:sp macro="" textlink="">
      <xdr:nvSpPr>
        <xdr:cNvPr id="136" name="テキスト ボックス 135">
          <a:extLst>
            <a:ext uri="{FF2B5EF4-FFF2-40B4-BE49-F238E27FC236}">
              <a16:creationId xmlns="" xmlns:a16="http://schemas.microsoft.com/office/drawing/2014/main" id="{00000000-0008-0000-0300-000088000000}"/>
            </a:ext>
          </a:extLst>
        </xdr:cNvPr>
        <xdr:cNvSpPr txBox="1"/>
      </xdr:nvSpPr>
      <xdr:spPr>
        <a:xfrm>
          <a:off x="2844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159068</xdr:rowOff>
    </xdr:from>
    <xdr:to>
      <xdr:col>11</xdr:col>
      <xdr:colOff>31750</xdr:colOff>
      <xdr:row>63</xdr:row>
      <xdr:rowOff>17780</xdr:rowOff>
    </xdr:to>
    <xdr:cxnSp macro="">
      <xdr:nvCxnSpPr>
        <xdr:cNvPr id="137" name="直線コネクタ 136">
          <a:extLst>
            <a:ext uri="{FF2B5EF4-FFF2-40B4-BE49-F238E27FC236}">
              <a16:creationId xmlns="" xmlns:a16="http://schemas.microsoft.com/office/drawing/2014/main" id="{00000000-0008-0000-0300-000089000000}"/>
            </a:ext>
          </a:extLst>
        </xdr:cNvPr>
        <xdr:cNvCxnSpPr/>
      </xdr:nvCxnSpPr>
      <xdr:spPr>
        <a:xfrm flipV="1">
          <a:off x="1447800" y="1078896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a:extLst>
            <a:ext uri="{FF2B5EF4-FFF2-40B4-BE49-F238E27FC236}">
              <a16:creationId xmlns="" xmlns:a16="http://schemas.microsoft.com/office/drawing/2014/main" id="{00000000-0008-0000-0300-00008B000000}"/>
            </a:ext>
          </a:extLst>
        </xdr:cNvPr>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a:extLst>
            <a:ext uri="{FF2B5EF4-FFF2-40B4-BE49-F238E27FC236}">
              <a16:creationId xmlns="" xmlns:a16="http://schemas.microsoft.com/office/drawing/2014/main" id="{00000000-0008-0000-0300-00008C000000}"/>
            </a:ext>
          </a:extLst>
        </xdr:cNvPr>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71455</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1066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145415</xdr:rowOff>
    </xdr:from>
    <xdr:to>
      <xdr:col>23</xdr:col>
      <xdr:colOff>184150</xdr:colOff>
      <xdr:row>65</xdr:row>
      <xdr:rowOff>75565</xdr:rowOff>
    </xdr:to>
    <xdr:sp macro="" textlink="">
      <xdr:nvSpPr>
        <xdr:cNvPr id="147" name="楕円 146">
          <a:extLst>
            <a:ext uri="{FF2B5EF4-FFF2-40B4-BE49-F238E27FC236}">
              <a16:creationId xmlns="" xmlns:a16="http://schemas.microsoft.com/office/drawing/2014/main" id="{00000000-0008-0000-0300-000093000000}"/>
            </a:ext>
          </a:extLst>
        </xdr:cNvPr>
        <xdr:cNvSpPr/>
      </xdr:nvSpPr>
      <xdr:spPr>
        <a:xfrm>
          <a:off x="49022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117492</xdr:rowOff>
    </xdr:from>
    <xdr:ext cx="762000" cy="259045"/>
    <xdr:sp macro="" textlink="">
      <xdr:nvSpPr>
        <xdr:cNvPr id="148" name="財政構造の弾力性該当値テキスト">
          <a:extLst>
            <a:ext uri="{FF2B5EF4-FFF2-40B4-BE49-F238E27FC236}">
              <a16:creationId xmlns="" xmlns:a16="http://schemas.microsoft.com/office/drawing/2014/main" id="{00000000-0008-0000-0300-000094000000}"/>
            </a:ext>
          </a:extLst>
        </xdr:cNvPr>
        <xdr:cNvSpPr txBox="1"/>
      </xdr:nvSpPr>
      <xdr:spPr>
        <a:xfrm>
          <a:off x="5041900" y="1109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120332</xdr:rowOff>
    </xdr:from>
    <xdr:to>
      <xdr:col>19</xdr:col>
      <xdr:colOff>184150</xdr:colOff>
      <xdr:row>63</xdr:row>
      <xdr:rowOff>50482</xdr:rowOff>
    </xdr:to>
    <xdr:sp macro="" textlink="">
      <xdr:nvSpPr>
        <xdr:cNvPr id="149" name="楕円 148">
          <a:extLst>
            <a:ext uri="{FF2B5EF4-FFF2-40B4-BE49-F238E27FC236}">
              <a16:creationId xmlns="" xmlns:a16="http://schemas.microsoft.com/office/drawing/2014/main" id="{00000000-0008-0000-0300-000095000000}"/>
            </a:ext>
          </a:extLst>
        </xdr:cNvPr>
        <xdr:cNvSpPr/>
      </xdr:nvSpPr>
      <xdr:spPr>
        <a:xfrm>
          <a:off x="4064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60659</xdr:rowOff>
    </xdr:from>
    <xdr:ext cx="7366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108268</xdr:rowOff>
    </xdr:from>
    <xdr:to>
      <xdr:col>15</xdr:col>
      <xdr:colOff>133350</xdr:colOff>
      <xdr:row>63</xdr:row>
      <xdr:rowOff>38418</xdr:rowOff>
    </xdr:to>
    <xdr:sp macro="" textlink="">
      <xdr:nvSpPr>
        <xdr:cNvPr id="151" name="楕円 150">
          <a:extLst>
            <a:ext uri="{FF2B5EF4-FFF2-40B4-BE49-F238E27FC236}">
              <a16:creationId xmlns="" xmlns:a16="http://schemas.microsoft.com/office/drawing/2014/main" id="{00000000-0008-0000-0300-000097000000}"/>
            </a:ext>
          </a:extLst>
        </xdr:cNvPr>
        <xdr:cNvSpPr/>
      </xdr:nvSpPr>
      <xdr:spPr>
        <a:xfrm>
          <a:off x="3175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48595</xdr:rowOff>
    </xdr:from>
    <xdr:ext cx="762000" cy="259045"/>
    <xdr:sp macro="" textlink="">
      <xdr:nvSpPr>
        <xdr:cNvPr id="152" name="テキスト ボックス 151">
          <a:extLst>
            <a:ext uri="{FF2B5EF4-FFF2-40B4-BE49-F238E27FC236}">
              <a16:creationId xmlns="" xmlns:a16="http://schemas.microsoft.com/office/drawing/2014/main" id="{00000000-0008-0000-0300-000098000000}"/>
            </a:ext>
          </a:extLst>
        </xdr:cNvPr>
        <xdr:cNvSpPr txBox="1"/>
      </xdr:nvSpPr>
      <xdr:spPr>
        <a:xfrm>
          <a:off x="2844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108268</xdr:rowOff>
    </xdr:from>
    <xdr:to>
      <xdr:col>11</xdr:col>
      <xdr:colOff>82550</xdr:colOff>
      <xdr:row>63</xdr:row>
      <xdr:rowOff>38418</xdr:rowOff>
    </xdr:to>
    <xdr:sp macro="" textlink="">
      <xdr:nvSpPr>
        <xdr:cNvPr id="153" name="楕円 152">
          <a:extLst>
            <a:ext uri="{FF2B5EF4-FFF2-40B4-BE49-F238E27FC236}">
              <a16:creationId xmlns="" xmlns:a16="http://schemas.microsoft.com/office/drawing/2014/main" id="{00000000-0008-0000-0300-000099000000}"/>
            </a:ext>
          </a:extLst>
        </xdr:cNvPr>
        <xdr:cNvSpPr/>
      </xdr:nvSpPr>
      <xdr:spPr>
        <a:xfrm>
          <a:off x="2286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48595</xdr:rowOff>
    </xdr:from>
    <xdr:ext cx="7620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1955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55" name="楕円 154">
          <a:extLst>
            <a:ext uri="{FF2B5EF4-FFF2-40B4-BE49-F238E27FC236}">
              <a16:creationId xmlns="" xmlns:a16="http://schemas.microsoft.com/office/drawing/2014/main" id="{00000000-0008-0000-0300-00009B000000}"/>
            </a:ext>
          </a:extLst>
        </xdr:cNvPr>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78757</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人件費</a:t>
          </a:r>
          <a:r>
            <a:rPr kumimoji="1" lang="ja-JP" altLang="en-US" sz="1100" b="0" i="0" baseline="0">
              <a:solidFill>
                <a:schemeClr val="dk1"/>
              </a:solidFill>
              <a:effectLst/>
              <a:latin typeface="+mn-lt"/>
              <a:ea typeface="+mn-ea"/>
              <a:cs typeface="+mn-cs"/>
            </a:rPr>
            <a:t>と</a:t>
          </a:r>
          <a:r>
            <a:rPr kumimoji="1" lang="ja-JP" altLang="ja-JP" sz="1100" b="0" i="0" baseline="0">
              <a:solidFill>
                <a:schemeClr val="dk1"/>
              </a:solidFill>
              <a:effectLst/>
              <a:latin typeface="+mn-lt"/>
              <a:ea typeface="+mn-ea"/>
              <a:cs typeface="+mn-cs"/>
            </a:rPr>
            <a:t>物件費ともに増加し、</a:t>
          </a:r>
          <a:r>
            <a:rPr kumimoji="1" lang="ja-JP" altLang="en-US" sz="1100" b="0" i="0" baseline="0">
              <a:solidFill>
                <a:schemeClr val="dk1"/>
              </a:solidFill>
              <a:effectLst/>
              <a:latin typeface="+mn-lt"/>
              <a:ea typeface="+mn-ea"/>
              <a:cs typeface="+mn-cs"/>
            </a:rPr>
            <a:t>前</a:t>
          </a:r>
          <a:r>
            <a:rPr kumimoji="1" lang="ja-JP" altLang="ja-JP" sz="1100" b="0" i="0" baseline="0">
              <a:solidFill>
                <a:schemeClr val="dk1"/>
              </a:solidFill>
              <a:effectLst/>
              <a:latin typeface="+mn-lt"/>
              <a:ea typeface="+mn-ea"/>
              <a:cs typeface="+mn-cs"/>
            </a:rPr>
            <a:t>年度より人口</a:t>
          </a:r>
          <a:r>
            <a:rPr kumimoji="1" lang="ja-JP" altLang="en-US" sz="1100" b="0" i="0" baseline="0">
              <a:solidFill>
                <a:schemeClr val="dk1"/>
              </a:solidFill>
              <a:effectLst/>
              <a:latin typeface="+mn-lt"/>
              <a:ea typeface="+mn-ea"/>
              <a:cs typeface="+mn-cs"/>
            </a:rPr>
            <a:t>１</a:t>
          </a:r>
          <a:r>
            <a:rPr kumimoji="1" lang="ja-JP" altLang="ja-JP" sz="1100" b="0" i="0" baseline="0">
              <a:solidFill>
                <a:schemeClr val="dk1"/>
              </a:solidFill>
              <a:effectLst/>
              <a:latin typeface="+mn-lt"/>
              <a:ea typeface="+mn-ea"/>
              <a:cs typeface="+mn-cs"/>
            </a:rPr>
            <a:t>人当たりの決算額が大きく増加した</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人件費の増加については、</a:t>
          </a:r>
          <a:r>
            <a:rPr kumimoji="1" lang="ja-JP" altLang="ja-JP" sz="1100">
              <a:solidFill>
                <a:schemeClr val="dk1"/>
              </a:solidFill>
              <a:effectLst/>
              <a:latin typeface="+mn-lt"/>
              <a:ea typeface="+mn-ea"/>
              <a:cs typeface="+mn-cs"/>
            </a:rPr>
            <a:t>会計年度任用職員制度改正</a:t>
          </a:r>
          <a:r>
            <a:rPr kumimoji="1" lang="ja-JP" altLang="en-US" sz="1100">
              <a:solidFill>
                <a:schemeClr val="dk1"/>
              </a:solidFill>
              <a:effectLst/>
              <a:latin typeface="+mn-lt"/>
              <a:ea typeface="+mn-ea"/>
              <a:cs typeface="+mn-cs"/>
            </a:rPr>
            <a:t>による増が要因である</a:t>
          </a:r>
          <a:r>
            <a:rPr kumimoji="1" lang="ja-JP" altLang="ja-JP" sz="1100" b="0" i="0" baseline="0">
              <a:solidFill>
                <a:schemeClr val="dk1"/>
              </a:solidFill>
              <a:effectLst/>
              <a:latin typeface="+mn-lt"/>
              <a:ea typeface="+mn-ea"/>
              <a:cs typeface="+mn-cs"/>
            </a:rPr>
            <a:t>。物件費</a:t>
          </a:r>
          <a:r>
            <a:rPr kumimoji="1" lang="ja-JP" altLang="en-US" sz="1100" b="0" i="0" baseline="0">
              <a:solidFill>
                <a:schemeClr val="dk1"/>
              </a:solidFill>
              <a:effectLst/>
              <a:latin typeface="+mn-lt"/>
              <a:ea typeface="+mn-ea"/>
              <a:cs typeface="+mn-cs"/>
            </a:rPr>
            <a:t>の増加については、</a:t>
          </a:r>
          <a:r>
            <a:rPr kumimoji="1" lang="ja-JP" altLang="ja-JP" sz="1100" b="0" i="0" baseline="0">
              <a:solidFill>
                <a:schemeClr val="dk1"/>
              </a:solidFill>
              <a:effectLst/>
              <a:latin typeface="+mn-lt"/>
              <a:ea typeface="+mn-ea"/>
              <a:cs typeface="+mn-cs"/>
            </a:rPr>
            <a:t>ふるさと</a:t>
          </a:r>
          <a:r>
            <a:rPr kumimoji="1" lang="ja-JP" altLang="en-US" sz="1100" b="0" i="0" baseline="0">
              <a:solidFill>
                <a:schemeClr val="dk1"/>
              </a:solidFill>
              <a:effectLst/>
              <a:latin typeface="+mn-lt"/>
              <a:ea typeface="+mn-ea"/>
              <a:cs typeface="+mn-cs"/>
            </a:rPr>
            <a:t>納税</a:t>
          </a:r>
          <a:r>
            <a:rPr kumimoji="1" lang="ja-JP" altLang="ja-JP" sz="1100" b="0" i="0" baseline="0">
              <a:solidFill>
                <a:schemeClr val="dk1"/>
              </a:solidFill>
              <a:effectLst/>
              <a:latin typeface="+mn-lt"/>
              <a:ea typeface="+mn-ea"/>
              <a:cs typeface="+mn-cs"/>
            </a:rPr>
            <a:t>事務</a:t>
          </a:r>
          <a:r>
            <a:rPr kumimoji="1" lang="ja-JP" altLang="en-US" sz="1100" b="0" i="0" baseline="0">
              <a:solidFill>
                <a:schemeClr val="dk1"/>
              </a:solidFill>
              <a:effectLst/>
              <a:latin typeface="+mn-lt"/>
              <a:ea typeface="+mn-ea"/>
              <a:cs typeface="+mn-cs"/>
            </a:rPr>
            <a:t>の拡大による</a:t>
          </a:r>
          <a:r>
            <a:rPr kumimoji="1" lang="ja-JP" altLang="ja-JP" sz="1100" b="0" i="0" baseline="0">
              <a:solidFill>
                <a:schemeClr val="dk1"/>
              </a:solidFill>
              <a:effectLst/>
              <a:latin typeface="+mn-lt"/>
              <a:ea typeface="+mn-ea"/>
              <a:cs typeface="+mn-cs"/>
            </a:rPr>
            <a:t>委託料</a:t>
          </a:r>
          <a:r>
            <a:rPr kumimoji="1" lang="ja-JP" altLang="en-US" sz="1100" b="0" i="0" baseline="0">
              <a:solidFill>
                <a:schemeClr val="dk1"/>
              </a:solidFill>
              <a:effectLst/>
              <a:latin typeface="+mn-lt"/>
              <a:ea typeface="+mn-ea"/>
              <a:cs typeface="+mn-cs"/>
            </a:rPr>
            <a:t>の増</a:t>
          </a:r>
          <a:r>
            <a:rPr kumimoji="1" lang="ja-JP" altLang="ja-JP" sz="1100" b="0" i="0" baseline="0">
              <a:solidFill>
                <a:schemeClr val="dk1"/>
              </a:solidFill>
              <a:effectLst/>
              <a:latin typeface="+mn-lt"/>
              <a:ea typeface="+mn-ea"/>
              <a:cs typeface="+mn-cs"/>
            </a:rPr>
            <a:t>が大きな要因</a:t>
          </a:r>
          <a:r>
            <a:rPr kumimoji="1" lang="ja-JP" altLang="en-US" sz="1100" b="0" i="0" baseline="0">
              <a:solidFill>
                <a:schemeClr val="dk1"/>
              </a:solidFill>
              <a:effectLst/>
              <a:latin typeface="+mn-lt"/>
              <a:ea typeface="+mn-ea"/>
              <a:cs typeface="+mn-cs"/>
            </a:rPr>
            <a:t>である</a:t>
          </a:r>
          <a:r>
            <a:rPr kumimoji="1" lang="ja-JP" altLang="ja-JP" sz="1100" b="0" i="0" baseline="0">
              <a:solidFill>
                <a:schemeClr val="dk1"/>
              </a:solidFill>
              <a:effectLst/>
              <a:latin typeface="+mn-lt"/>
              <a:ea typeface="+mn-ea"/>
              <a:cs typeface="+mn-cs"/>
            </a:rPr>
            <a:t>。また</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GIGA</a:t>
          </a:r>
          <a:r>
            <a:rPr kumimoji="1" lang="ja-JP" altLang="en-US" sz="1100" b="0" i="0" baseline="0">
              <a:solidFill>
                <a:schemeClr val="dk1"/>
              </a:solidFill>
              <a:effectLst/>
              <a:latin typeface="+mn-lt"/>
              <a:ea typeface="+mn-ea"/>
              <a:cs typeface="+mn-cs"/>
            </a:rPr>
            <a:t>スクール構想に伴う小・中学校情報機器整備事業による増も次いで大きな要因である</a:t>
          </a:r>
          <a:r>
            <a:rPr kumimoji="1" lang="ja-JP" altLang="ja-JP" sz="1100" b="0" i="0" baseline="0">
              <a:solidFill>
                <a:schemeClr val="dk1"/>
              </a:solidFill>
              <a:effectLst/>
              <a:latin typeface="+mn-lt"/>
              <a:ea typeface="+mn-ea"/>
              <a:cs typeface="+mn-cs"/>
            </a:rPr>
            <a:t>。今後についても</a:t>
          </a:r>
          <a:r>
            <a:rPr kumimoji="1" lang="ja-JP" altLang="en-US" sz="1100" b="0" i="0" baseline="0">
              <a:solidFill>
                <a:schemeClr val="dk1"/>
              </a:solidFill>
              <a:effectLst/>
              <a:latin typeface="+mn-lt"/>
              <a:ea typeface="+mn-ea"/>
              <a:cs typeface="+mn-cs"/>
            </a:rPr>
            <a:t>増加傾向が続くと考えられ、</a:t>
          </a:r>
          <a:r>
            <a:rPr kumimoji="1" lang="ja-JP" altLang="ja-JP" sz="1100" b="0" i="0" baseline="0">
              <a:solidFill>
                <a:schemeClr val="dk1"/>
              </a:solidFill>
              <a:effectLst/>
              <a:latin typeface="+mn-lt"/>
              <a:ea typeface="+mn-ea"/>
              <a:cs typeface="+mn-cs"/>
            </a:rPr>
            <a:t>さらなる業務の効率化や経費の削減に努める。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a:extLst>
            <a:ext uri="{FF2B5EF4-FFF2-40B4-BE49-F238E27FC236}">
              <a16:creationId xmlns="" xmlns:a16="http://schemas.microsoft.com/office/drawing/2014/main" id="{00000000-0008-0000-0300-0000BD000000}"/>
            </a:ext>
          </a:extLst>
        </xdr:cNvPr>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a:extLst>
            <a:ext uri="{FF2B5EF4-FFF2-40B4-BE49-F238E27FC236}">
              <a16:creationId xmlns="" xmlns:a16="http://schemas.microsoft.com/office/drawing/2014/main" id="{00000000-0008-0000-0300-0000BF000000}"/>
            </a:ext>
          </a:extLst>
        </xdr:cNvPr>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143473</xdr:rowOff>
    </xdr:from>
    <xdr:to>
      <xdr:col>23</xdr:col>
      <xdr:colOff>133350</xdr:colOff>
      <xdr:row>86</xdr:row>
      <xdr:rowOff>55018</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4114800" y="14373823"/>
          <a:ext cx="838200" cy="42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85599</xdr:rowOff>
    </xdr:from>
    <xdr:ext cx="762000" cy="259045"/>
    <xdr:sp macro="" textlink="">
      <xdr:nvSpPr>
        <xdr:cNvPr id="194" name="人件費・物件費等の状況平均値テキスト">
          <a:extLst>
            <a:ext uri="{FF2B5EF4-FFF2-40B4-BE49-F238E27FC236}">
              <a16:creationId xmlns="" xmlns:a16="http://schemas.microsoft.com/office/drawing/2014/main" id="{00000000-0008-0000-0300-0000C2000000}"/>
            </a:ext>
          </a:extLst>
        </xdr:cNvPr>
        <xdr:cNvSpPr txBox="1"/>
      </xdr:nvSpPr>
      <xdr:spPr>
        <a:xfrm>
          <a:off x="5041900" y="1397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a:extLst>
            <a:ext uri="{FF2B5EF4-FFF2-40B4-BE49-F238E27FC236}">
              <a16:creationId xmlns="" xmlns:a16="http://schemas.microsoft.com/office/drawing/2014/main" id="{00000000-0008-0000-0300-0000C3000000}"/>
            </a:ext>
          </a:extLst>
        </xdr:cNvPr>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76864</xdr:rowOff>
    </xdr:from>
    <xdr:to>
      <xdr:col>19</xdr:col>
      <xdr:colOff>133350</xdr:colOff>
      <xdr:row>83</xdr:row>
      <xdr:rowOff>143473</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a:off x="3225800" y="14307214"/>
          <a:ext cx="889000" cy="6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a:extLst>
            <a:ext uri="{FF2B5EF4-FFF2-40B4-BE49-F238E27FC236}">
              <a16:creationId xmlns="" xmlns:a16="http://schemas.microsoft.com/office/drawing/2014/main" id="{00000000-0008-0000-0300-0000C5000000}"/>
            </a:ext>
          </a:extLst>
        </xdr:cNvPr>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65991</xdr:rowOff>
    </xdr:from>
    <xdr:ext cx="736600" cy="259045"/>
    <xdr:sp macro="" textlink="">
      <xdr:nvSpPr>
        <xdr:cNvPr id="198" name="テキスト ボックス 197">
          <a:extLst>
            <a:ext uri="{FF2B5EF4-FFF2-40B4-BE49-F238E27FC236}">
              <a16:creationId xmlns="" xmlns:a16="http://schemas.microsoft.com/office/drawing/2014/main" id="{00000000-0008-0000-0300-0000C6000000}"/>
            </a:ext>
          </a:extLst>
        </xdr:cNvPr>
        <xdr:cNvSpPr txBox="1"/>
      </xdr:nvSpPr>
      <xdr:spPr>
        <a:xfrm>
          <a:off x="3733800" y="1378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102705</xdr:rowOff>
    </xdr:from>
    <xdr:to>
      <xdr:col>15</xdr:col>
      <xdr:colOff>82550</xdr:colOff>
      <xdr:row>83</xdr:row>
      <xdr:rowOff>76864</xdr:rowOff>
    </xdr:to>
    <xdr:cxnSp macro="">
      <xdr:nvCxnSpPr>
        <xdr:cNvPr id="199" name="直線コネクタ 198">
          <a:extLst>
            <a:ext uri="{FF2B5EF4-FFF2-40B4-BE49-F238E27FC236}">
              <a16:creationId xmlns="" xmlns:a16="http://schemas.microsoft.com/office/drawing/2014/main" id="{00000000-0008-0000-0300-0000C7000000}"/>
            </a:ext>
          </a:extLst>
        </xdr:cNvPr>
        <xdr:cNvCxnSpPr/>
      </xdr:nvCxnSpPr>
      <xdr:spPr>
        <a:xfrm>
          <a:off x="2336800" y="13990155"/>
          <a:ext cx="889000" cy="31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a:extLst>
            <a:ext uri="{FF2B5EF4-FFF2-40B4-BE49-F238E27FC236}">
              <a16:creationId xmlns="" xmlns:a16="http://schemas.microsoft.com/office/drawing/2014/main" id="{00000000-0008-0000-0300-0000C8000000}"/>
            </a:ext>
          </a:extLst>
        </xdr:cNvPr>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66462</xdr:rowOff>
    </xdr:from>
    <xdr:ext cx="762000" cy="259045"/>
    <xdr:sp macro="" textlink="">
      <xdr:nvSpPr>
        <xdr:cNvPr id="201" name="テキスト ボックス 200">
          <a:extLst>
            <a:ext uri="{FF2B5EF4-FFF2-40B4-BE49-F238E27FC236}">
              <a16:creationId xmlns="" xmlns:a16="http://schemas.microsoft.com/office/drawing/2014/main" id="{00000000-0008-0000-0300-0000C9000000}"/>
            </a:ext>
          </a:extLst>
        </xdr:cNvPr>
        <xdr:cNvSpPr txBox="1"/>
      </xdr:nvSpPr>
      <xdr:spPr>
        <a:xfrm>
          <a:off x="2844800" y="137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61640</xdr:rowOff>
    </xdr:from>
    <xdr:to>
      <xdr:col>11</xdr:col>
      <xdr:colOff>31750</xdr:colOff>
      <xdr:row>81</xdr:row>
      <xdr:rowOff>102705</xdr:rowOff>
    </xdr:to>
    <xdr:cxnSp macro="">
      <xdr:nvCxnSpPr>
        <xdr:cNvPr id="202" name="直線コネクタ 201">
          <a:extLst>
            <a:ext uri="{FF2B5EF4-FFF2-40B4-BE49-F238E27FC236}">
              <a16:creationId xmlns="" xmlns:a16="http://schemas.microsoft.com/office/drawing/2014/main" id="{00000000-0008-0000-0300-0000CA000000}"/>
            </a:ext>
          </a:extLst>
        </xdr:cNvPr>
        <xdr:cNvCxnSpPr/>
      </xdr:nvCxnSpPr>
      <xdr:spPr>
        <a:xfrm>
          <a:off x="1447800" y="13949090"/>
          <a:ext cx="889000" cy="4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a:extLst>
            <a:ext uri="{FF2B5EF4-FFF2-40B4-BE49-F238E27FC236}">
              <a16:creationId xmlns="" xmlns:a16="http://schemas.microsoft.com/office/drawing/2014/main" id="{00000000-0008-0000-0300-0000CB000000}"/>
            </a:ext>
          </a:extLst>
        </xdr:cNvPr>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167171</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1955800" y="140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a:extLst>
            <a:ext uri="{FF2B5EF4-FFF2-40B4-BE49-F238E27FC236}">
              <a16:creationId xmlns="" xmlns:a16="http://schemas.microsoft.com/office/drawing/2014/main" id="{00000000-0008-0000-0300-0000CD000000}"/>
            </a:ext>
          </a:extLst>
        </xdr:cNvPr>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4218</xdr:rowOff>
    </xdr:from>
    <xdr:to>
      <xdr:col>23</xdr:col>
      <xdr:colOff>184150</xdr:colOff>
      <xdr:row>86</xdr:row>
      <xdr:rowOff>105818</xdr:rowOff>
    </xdr:to>
    <xdr:sp macro="" textlink="">
      <xdr:nvSpPr>
        <xdr:cNvPr id="212" name="楕円 211">
          <a:extLst>
            <a:ext uri="{FF2B5EF4-FFF2-40B4-BE49-F238E27FC236}">
              <a16:creationId xmlns="" xmlns:a16="http://schemas.microsoft.com/office/drawing/2014/main" id="{00000000-0008-0000-0300-0000D4000000}"/>
            </a:ext>
          </a:extLst>
        </xdr:cNvPr>
        <xdr:cNvSpPr/>
      </xdr:nvSpPr>
      <xdr:spPr>
        <a:xfrm>
          <a:off x="4902200" y="1474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147745</xdr:rowOff>
    </xdr:from>
    <xdr:ext cx="762000" cy="259045"/>
    <xdr:sp macro="" textlink="">
      <xdr:nvSpPr>
        <xdr:cNvPr id="213" name="人件費・物件費等の状況該当値テキスト">
          <a:extLst>
            <a:ext uri="{FF2B5EF4-FFF2-40B4-BE49-F238E27FC236}">
              <a16:creationId xmlns="" xmlns:a16="http://schemas.microsoft.com/office/drawing/2014/main" id="{00000000-0008-0000-0300-0000D5000000}"/>
            </a:ext>
          </a:extLst>
        </xdr:cNvPr>
        <xdr:cNvSpPr txBox="1"/>
      </xdr:nvSpPr>
      <xdr:spPr>
        <a:xfrm>
          <a:off x="5041900" y="1472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92673</xdr:rowOff>
    </xdr:from>
    <xdr:to>
      <xdr:col>19</xdr:col>
      <xdr:colOff>184150</xdr:colOff>
      <xdr:row>84</xdr:row>
      <xdr:rowOff>22823</xdr:rowOff>
    </xdr:to>
    <xdr:sp macro="" textlink="">
      <xdr:nvSpPr>
        <xdr:cNvPr id="214" name="楕円 213">
          <a:extLst>
            <a:ext uri="{FF2B5EF4-FFF2-40B4-BE49-F238E27FC236}">
              <a16:creationId xmlns="" xmlns:a16="http://schemas.microsoft.com/office/drawing/2014/main" id="{00000000-0008-0000-0300-0000D6000000}"/>
            </a:ext>
          </a:extLst>
        </xdr:cNvPr>
        <xdr:cNvSpPr/>
      </xdr:nvSpPr>
      <xdr:spPr>
        <a:xfrm>
          <a:off x="4064000" y="1432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7600</xdr:rowOff>
    </xdr:from>
    <xdr:ext cx="7366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3733800" y="14409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26064</xdr:rowOff>
    </xdr:from>
    <xdr:to>
      <xdr:col>15</xdr:col>
      <xdr:colOff>133350</xdr:colOff>
      <xdr:row>83</xdr:row>
      <xdr:rowOff>127664</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3175000" y="1425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112441</xdr:rowOff>
    </xdr:from>
    <xdr:ext cx="7620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2844800" y="1434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51905</xdr:rowOff>
    </xdr:from>
    <xdr:to>
      <xdr:col>11</xdr:col>
      <xdr:colOff>82550</xdr:colOff>
      <xdr:row>81</xdr:row>
      <xdr:rowOff>153505</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2286000" y="1393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163682</xdr:rowOff>
    </xdr:from>
    <xdr:ext cx="7620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1955800" y="1370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10840</xdr:rowOff>
    </xdr:from>
    <xdr:to>
      <xdr:col>7</xdr:col>
      <xdr:colOff>31750</xdr:colOff>
      <xdr:row>81</xdr:row>
      <xdr:rowOff>112440</xdr:rowOff>
    </xdr:to>
    <xdr:sp macro="" textlink="">
      <xdr:nvSpPr>
        <xdr:cNvPr id="220" name="楕円 219">
          <a:extLst>
            <a:ext uri="{FF2B5EF4-FFF2-40B4-BE49-F238E27FC236}">
              <a16:creationId xmlns="" xmlns:a16="http://schemas.microsoft.com/office/drawing/2014/main" id="{00000000-0008-0000-0300-0000DC000000}"/>
            </a:ext>
          </a:extLst>
        </xdr:cNvPr>
        <xdr:cNvSpPr/>
      </xdr:nvSpPr>
      <xdr:spPr>
        <a:xfrm>
          <a:off x="1397000" y="1389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122617</xdr:rowOff>
    </xdr:from>
    <xdr:ext cx="762000" cy="259045"/>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1066800" y="1366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適正な給与体系を維持し、類似団体平均を上回らないように努めている。</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当町は職員数が少ないために、経験年数階層の変動の影響が大きい。</a:t>
          </a:r>
          <a:r>
            <a:rPr kumimoji="1" lang="ja-JP" altLang="en-US" sz="1100">
              <a:solidFill>
                <a:schemeClr val="dk1"/>
              </a:solidFill>
              <a:effectLst/>
              <a:latin typeface="+mn-lt"/>
              <a:ea typeface="+mn-ea"/>
              <a:cs typeface="+mn-cs"/>
            </a:rPr>
            <a:t>令和２</a:t>
          </a:r>
          <a:r>
            <a:rPr kumimoji="1" lang="ja-JP" altLang="ja-JP" sz="1100">
              <a:solidFill>
                <a:schemeClr val="dk1"/>
              </a:solidFill>
              <a:effectLst/>
              <a:latin typeface="+mn-lt"/>
              <a:ea typeface="+mn-ea"/>
              <a:cs typeface="+mn-cs"/>
            </a:rPr>
            <a:t>年度は職員の</a:t>
          </a:r>
          <a:r>
            <a:rPr kumimoji="1" lang="ja-JP" altLang="en-US" sz="1100">
              <a:solidFill>
                <a:schemeClr val="dk1"/>
              </a:solidFill>
              <a:effectLst/>
              <a:latin typeface="+mn-lt"/>
              <a:ea typeface="+mn-ea"/>
              <a:cs typeface="+mn-cs"/>
            </a:rPr>
            <a:t>６号昇給、または昇格により平均給料が上昇したことが影響して</a:t>
          </a:r>
          <a:r>
            <a:rPr kumimoji="1" lang="ja-JP" altLang="ja-JP" sz="1100">
              <a:solidFill>
                <a:schemeClr val="dk1"/>
              </a:solidFill>
              <a:effectLst/>
              <a:latin typeface="+mn-lt"/>
              <a:ea typeface="+mn-ea"/>
              <a:cs typeface="+mn-cs"/>
            </a:rPr>
            <a:t>ラスパイレス指数が</a:t>
          </a:r>
          <a:r>
            <a:rPr kumimoji="1" lang="ja-JP" altLang="en-US" sz="1100">
              <a:solidFill>
                <a:schemeClr val="dk1"/>
              </a:solidFill>
              <a:effectLst/>
              <a:latin typeface="+mn-lt"/>
              <a:ea typeface="+mn-ea"/>
              <a:cs typeface="+mn-cs"/>
            </a:rPr>
            <a:t>前年</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84</xdr:row>
      <xdr:rowOff>168729</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6179800" y="1453605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a:extLst>
            <a:ext uri="{FF2B5EF4-FFF2-40B4-BE49-F238E27FC236}">
              <a16:creationId xmlns="" xmlns:a16="http://schemas.microsoft.com/office/drawing/2014/main" id="{00000000-0008-0000-0300-000002010000}"/>
            </a:ext>
          </a:extLst>
        </xdr:cNvPr>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134257</xdr:rowOff>
    </xdr:from>
    <xdr:to>
      <xdr:col>77</xdr:col>
      <xdr:colOff>44450</xdr:colOff>
      <xdr:row>85</xdr:row>
      <xdr:rowOff>66221</xdr:rowOff>
    </xdr:to>
    <xdr:cxnSp macro="">
      <xdr:nvCxnSpPr>
        <xdr:cNvPr id="260" name="直線コネクタ 259">
          <a:extLst>
            <a:ext uri="{FF2B5EF4-FFF2-40B4-BE49-F238E27FC236}">
              <a16:creationId xmlns="" xmlns:a16="http://schemas.microsoft.com/office/drawing/2014/main" id="{00000000-0008-0000-0300-000004010000}"/>
            </a:ext>
          </a:extLst>
        </xdr:cNvPr>
        <xdr:cNvCxnSpPr/>
      </xdr:nvCxnSpPr>
      <xdr:spPr>
        <a:xfrm flipV="1">
          <a:off x="15290800" y="1453605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a:extLst>
            <a:ext uri="{FF2B5EF4-FFF2-40B4-BE49-F238E27FC236}">
              <a16:creationId xmlns="" xmlns:a16="http://schemas.microsoft.com/office/drawing/2014/main" id="{00000000-0008-0000-0300-000006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14514</xdr:rowOff>
    </xdr:from>
    <xdr:to>
      <xdr:col>72</xdr:col>
      <xdr:colOff>203200</xdr:colOff>
      <xdr:row>85</xdr:row>
      <xdr:rowOff>66221</xdr:rowOff>
    </xdr:to>
    <xdr:cxnSp macro="">
      <xdr:nvCxnSpPr>
        <xdr:cNvPr id="263" name="直線コネクタ 262">
          <a:extLst>
            <a:ext uri="{FF2B5EF4-FFF2-40B4-BE49-F238E27FC236}">
              <a16:creationId xmlns="" xmlns:a16="http://schemas.microsoft.com/office/drawing/2014/main" id="{00000000-0008-0000-0300-000007010000}"/>
            </a:ext>
          </a:extLst>
        </xdr:cNvPr>
        <xdr:cNvCxnSpPr/>
      </xdr:nvCxnSpPr>
      <xdr:spPr>
        <a:xfrm>
          <a:off x="14401800" y="145877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a:extLst>
            <a:ext uri="{FF2B5EF4-FFF2-40B4-BE49-F238E27FC236}">
              <a16:creationId xmlns="" xmlns:a16="http://schemas.microsoft.com/office/drawing/2014/main" id="{00000000-0008-0000-0300-000008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5" name="テキスト ボックス 264">
          <a:extLst>
            <a:ext uri="{FF2B5EF4-FFF2-40B4-BE49-F238E27FC236}">
              <a16:creationId xmlns="" xmlns:a16="http://schemas.microsoft.com/office/drawing/2014/main" id="{00000000-0008-0000-0300-000009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85</xdr:row>
      <xdr:rowOff>14514</xdr:rowOff>
    </xdr:to>
    <xdr:cxnSp macro="">
      <xdr:nvCxnSpPr>
        <xdr:cNvPr id="266" name="直線コネクタ 265">
          <a:extLst>
            <a:ext uri="{FF2B5EF4-FFF2-40B4-BE49-F238E27FC236}">
              <a16:creationId xmlns="" xmlns:a16="http://schemas.microsoft.com/office/drawing/2014/main" id="{00000000-0008-0000-0300-00000A010000}"/>
            </a:ext>
          </a:extLst>
        </xdr:cNvPr>
        <xdr:cNvCxnSpPr/>
      </xdr:nvCxnSpPr>
      <xdr:spPr>
        <a:xfrm>
          <a:off x="13512800" y="145705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a:extLst>
            <a:ext uri="{FF2B5EF4-FFF2-40B4-BE49-F238E27FC236}">
              <a16:creationId xmlns="" xmlns:a16="http://schemas.microsoft.com/office/drawing/2014/main" id="{00000000-0008-0000-0300-00000B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6" name="楕円 275">
          <a:extLst>
            <a:ext uri="{FF2B5EF4-FFF2-40B4-BE49-F238E27FC236}">
              <a16:creationId xmlns="" xmlns:a16="http://schemas.microsoft.com/office/drawing/2014/main" id="{00000000-0008-0000-0300-000014010000}"/>
            </a:ext>
          </a:extLst>
        </xdr:cNvPr>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77" name="給与水準   （国との比較）該当値テキスト">
          <a:extLst>
            <a:ext uri="{FF2B5EF4-FFF2-40B4-BE49-F238E27FC236}">
              <a16:creationId xmlns="" xmlns:a16="http://schemas.microsoft.com/office/drawing/2014/main" id="{00000000-0008-0000-0300-000015010000}"/>
            </a:ext>
          </a:extLst>
        </xdr:cNvPr>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83457</xdr:rowOff>
    </xdr:from>
    <xdr:to>
      <xdr:col>77</xdr:col>
      <xdr:colOff>95250</xdr:colOff>
      <xdr:row>85</xdr:row>
      <xdr:rowOff>13607</xdr:rowOff>
    </xdr:to>
    <xdr:sp macro="" textlink="">
      <xdr:nvSpPr>
        <xdr:cNvPr id="278" name="楕円 277">
          <a:extLst>
            <a:ext uri="{FF2B5EF4-FFF2-40B4-BE49-F238E27FC236}">
              <a16:creationId xmlns="" xmlns:a16="http://schemas.microsoft.com/office/drawing/2014/main" id="{00000000-0008-0000-0300-000016010000}"/>
            </a:ext>
          </a:extLst>
        </xdr:cNvPr>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135164</xdr:rowOff>
    </xdr:from>
    <xdr:to>
      <xdr:col>68</xdr:col>
      <xdr:colOff>203200</xdr:colOff>
      <xdr:row>85</xdr:row>
      <xdr:rowOff>65314</xdr:rowOff>
    </xdr:to>
    <xdr:sp macro="" textlink="">
      <xdr:nvSpPr>
        <xdr:cNvPr id="282" name="楕円 281">
          <a:extLst>
            <a:ext uri="{FF2B5EF4-FFF2-40B4-BE49-F238E27FC236}">
              <a16:creationId xmlns="" xmlns:a16="http://schemas.microsoft.com/office/drawing/2014/main" id="{00000000-0008-0000-0300-00001A010000}"/>
            </a:ext>
          </a:extLst>
        </xdr:cNvPr>
        <xdr:cNvSpPr/>
      </xdr:nvSpPr>
      <xdr:spPr>
        <a:xfrm>
          <a:off x="14351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75491</xdr:rowOff>
    </xdr:from>
    <xdr:ext cx="762000" cy="259045"/>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4020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84" name="楕円 283">
          <a:extLst>
            <a:ext uri="{FF2B5EF4-FFF2-40B4-BE49-F238E27FC236}">
              <a16:creationId xmlns="" xmlns:a16="http://schemas.microsoft.com/office/drawing/2014/main" id="{00000000-0008-0000-0300-00001C010000}"/>
            </a:ext>
          </a:extLst>
        </xdr:cNvPr>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85" name="テキスト ボックス 284">
          <a:extLst>
            <a:ext uri="{FF2B5EF4-FFF2-40B4-BE49-F238E27FC236}">
              <a16:creationId xmlns="" xmlns:a16="http://schemas.microsoft.com/office/drawing/2014/main" id="{00000000-0008-0000-0300-00001D010000}"/>
            </a:ext>
          </a:extLst>
        </xdr:cNvPr>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定員適正化計画による職員数の適正化に努めている。人口</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増加に伴</a:t>
          </a:r>
          <a:r>
            <a:rPr kumimoji="1" lang="ja-JP" altLang="en-US" sz="1100">
              <a:solidFill>
                <a:schemeClr val="dk1"/>
              </a:solidFill>
              <a:effectLst/>
              <a:latin typeface="+mn-lt"/>
              <a:ea typeface="+mn-ea"/>
              <a:cs typeface="+mn-cs"/>
            </a:rPr>
            <a:t>い増加した事務量や団塊の世代が後期高齢者となる</a:t>
          </a:r>
          <a:r>
            <a:rPr kumimoji="1" lang="en-US" altLang="ja-JP" sz="1100">
              <a:solidFill>
                <a:schemeClr val="dk1"/>
              </a:solidFill>
              <a:effectLst/>
              <a:latin typeface="+mn-lt"/>
              <a:ea typeface="+mn-ea"/>
              <a:cs typeface="+mn-cs"/>
            </a:rPr>
            <a:t>2025</a:t>
          </a:r>
          <a:r>
            <a:rPr kumimoji="1" lang="ja-JP" altLang="en-US" sz="1100">
              <a:solidFill>
                <a:schemeClr val="dk1"/>
              </a:solidFill>
              <a:effectLst/>
              <a:latin typeface="+mn-lt"/>
              <a:ea typeface="+mn-ea"/>
              <a:cs typeface="+mn-cs"/>
            </a:rPr>
            <a:t>年問題の対応に備え、令和元年度から令和５年度は職員数を増やす方針としている</a:t>
          </a:r>
          <a:r>
            <a:rPr kumimoji="1" lang="ja-JP" altLang="ja-JP" sz="1100">
              <a:solidFill>
                <a:schemeClr val="dk1"/>
              </a:solidFill>
              <a:effectLst/>
              <a:latin typeface="+mn-lt"/>
              <a:ea typeface="+mn-ea"/>
              <a:cs typeface="+mn-cs"/>
            </a:rPr>
            <a:t>。今後も類似団体平均数値等に注視しながら、当町の実情に照らした定員管理を実施していく。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a:extLst>
            <a:ext uri="{FF2B5EF4-FFF2-40B4-BE49-F238E27FC236}">
              <a16:creationId xmlns="" xmlns:a16="http://schemas.microsoft.com/office/drawing/2014/main" id="{00000000-0008-0000-0300-00003E010000}"/>
            </a:ext>
          </a:extLst>
        </xdr:cNvPr>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23585</xdr:rowOff>
    </xdr:from>
    <xdr:to>
      <xdr:col>81</xdr:col>
      <xdr:colOff>44450</xdr:colOff>
      <xdr:row>58</xdr:row>
      <xdr:rowOff>35651</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a:off x="16179800" y="9967685"/>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168111</xdr:rowOff>
    </xdr:from>
    <xdr:ext cx="762000" cy="259045"/>
    <xdr:sp macro="" textlink="">
      <xdr:nvSpPr>
        <xdr:cNvPr id="323" name="定員管理の状況平均値テキスト">
          <a:extLst>
            <a:ext uri="{FF2B5EF4-FFF2-40B4-BE49-F238E27FC236}">
              <a16:creationId xmlns="" xmlns:a16="http://schemas.microsoft.com/office/drawing/2014/main" id="{00000000-0008-0000-0300-000043010000}"/>
            </a:ext>
          </a:extLst>
        </xdr:cNvPr>
        <xdr:cNvSpPr txBox="1"/>
      </xdr:nvSpPr>
      <xdr:spPr>
        <a:xfrm>
          <a:off x="17106900" y="10283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a:extLst>
            <a:ext uri="{FF2B5EF4-FFF2-40B4-BE49-F238E27FC236}">
              <a16:creationId xmlns="" xmlns:a16="http://schemas.microsoft.com/office/drawing/2014/main" id="{00000000-0008-0000-0300-000044010000}"/>
            </a:ext>
          </a:extLst>
        </xdr:cNvPr>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23585</xdr:rowOff>
    </xdr:from>
    <xdr:to>
      <xdr:col>77</xdr:col>
      <xdr:colOff>44450</xdr:colOff>
      <xdr:row>58</xdr:row>
      <xdr:rowOff>47716</xdr:rowOff>
    </xdr:to>
    <xdr:cxnSp macro="">
      <xdr:nvCxnSpPr>
        <xdr:cNvPr id="325" name="直線コネクタ 324">
          <a:extLst>
            <a:ext uri="{FF2B5EF4-FFF2-40B4-BE49-F238E27FC236}">
              <a16:creationId xmlns="" xmlns:a16="http://schemas.microsoft.com/office/drawing/2014/main" id="{00000000-0008-0000-0300-000045010000}"/>
            </a:ext>
          </a:extLst>
        </xdr:cNvPr>
        <xdr:cNvCxnSpPr/>
      </xdr:nvCxnSpPr>
      <xdr:spPr>
        <a:xfrm flipV="1">
          <a:off x="15290800" y="9967685"/>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a:extLst>
            <a:ext uri="{FF2B5EF4-FFF2-40B4-BE49-F238E27FC236}">
              <a16:creationId xmlns="" xmlns:a16="http://schemas.microsoft.com/office/drawing/2014/main" id="{00000000-0008-0000-0300-000046010000}"/>
            </a:ext>
          </a:extLst>
        </xdr:cNvPr>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119578</xdr:rowOff>
    </xdr:from>
    <xdr:ext cx="7366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5798800" y="10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40822</xdr:rowOff>
    </xdr:from>
    <xdr:to>
      <xdr:col>72</xdr:col>
      <xdr:colOff>203200</xdr:colOff>
      <xdr:row>58</xdr:row>
      <xdr:rowOff>47716</xdr:rowOff>
    </xdr:to>
    <xdr:cxnSp macro="">
      <xdr:nvCxnSpPr>
        <xdr:cNvPr id="328" name="直線コネクタ 327">
          <a:extLst>
            <a:ext uri="{FF2B5EF4-FFF2-40B4-BE49-F238E27FC236}">
              <a16:creationId xmlns="" xmlns:a16="http://schemas.microsoft.com/office/drawing/2014/main" id="{00000000-0008-0000-0300-000048010000}"/>
            </a:ext>
          </a:extLst>
        </xdr:cNvPr>
        <xdr:cNvCxnSpPr/>
      </xdr:nvCxnSpPr>
      <xdr:spPr>
        <a:xfrm>
          <a:off x="14401800" y="998492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a:extLst>
            <a:ext uri="{FF2B5EF4-FFF2-40B4-BE49-F238E27FC236}">
              <a16:creationId xmlns="" xmlns:a16="http://schemas.microsoft.com/office/drawing/2014/main" id="{00000000-0008-0000-0300-000049010000}"/>
            </a:ext>
          </a:extLst>
        </xdr:cNvPr>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114408</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4909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40822</xdr:rowOff>
    </xdr:from>
    <xdr:to>
      <xdr:col>68</xdr:col>
      <xdr:colOff>152400</xdr:colOff>
      <xdr:row>58</xdr:row>
      <xdr:rowOff>59781</xdr:rowOff>
    </xdr:to>
    <xdr:cxnSp macro="">
      <xdr:nvCxnSpPr>
        <xdr:cNvPr id="331" name="直線コネクタ 330">
          <a:extLst>
            <a:ext uri="{FF2B5EF4-FFF2-40B4-BE49-F238E27FC236}">
              <a16:creationId xmlns="" xmlns:a16="http://schemas.microsoft.com/office/drawing/2014/main" id="{00000000-0008-0000-0300-00004B010000}"/>
            </a:ext>
          </a:extLst>
        </xdr:cNvPr>
        <xdr:cNvCxnSpPr/>
      </xdr:nvCxnSpPr>
      <xdr:spPr>
        <a:xfrm flipV="1">
          <a:off x="13512800" y="9984922"/>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a:extLst>
            <a:ext uri="{FF2B5EF4-FFF2-40B4-BE49-F238E27FC236}">
              <a16:creationId xmlns="" xmlns:a16="http://schemas.microsoft.com/office/drawing/2014/main" id="{00000000-0008-0000-0300-00004C010000}"/>
            </a:ext>
          </a:extLst>
        </xdr:cNvPr>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104067</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4020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a:extLst>
            <a:ext uri="{FF2B5EF4-FFF2-40B4-BE49-F238E27FC236}">
              <a16:creationId xmlns="" xmlns:a16="http://schemas.microsoft.com/office/drawing/2014/main" id="{00000000-0008-0000-0300-00004E010000}"/>
            </a:ext>
          </a:extLst>
        </xdr:cNvPr>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98896</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3131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57</xdr:row>
      <xdr:rowOff>156301</xdr:rowOff>
    </xdr:from>
    <xdr:to>
      <xdr:col>81</xdr:col>
      <xdr:colOff>95250</xdr:colOff>
      <xdr:row>58</xdr:row>
      <xdr:rowOff>86451</xdr:rowOff>
    </xdr:to>
    <xdr:sp macro="" textlink="">
      <xdr:nvSpPr>
        <xdr:cNvPr id="341" name="楕円 340">
          <a:extLst>
            <a:ext uri="{FF2B5EF4-FFF2-40B4-BE49-F238E27FC236}">
              <a16:creationId xmlns="" xmlns:a16="http://schemas.microsoft.com/office/drawing/2014/main" id="{00000000-0008-0000-0300-000055010000}"/>
            </a:ext>
          </a:extLst>
        </xdr:cNvPr>
        <xdr:cNvSpPr/>
      </xdr:nvSpPr>
      <xdr:spPr>
        <a:xfrm>
          <a:off x="16967200" y="992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77578</xdr:rowOff>
    </xdr:from>
    <xdr:ext cx="762000" cy="259045"/>
    <xdr:sp macro="" textlink="">
      <xdr:nvSpPr>
        <xdr:cNvPr id="342" name="定員管理の状況該当値テキスト">
          <a:extLst>
            <a:ext uri="{FF2B5EF4-FFF2-40B4-BE49-F238E27FC236}">
              <a16:creationId xmlns="" xmlns:a16="http://schemas.microsoft.com/office/drawing/2014/main" id="{00000000-0008-0000-0300-000056010000}"/>
            </a:ext>
          </a:extLst>
        </xdr:cNvPr>
        <xdr:cNvSpPr txBox="1"/>
      </xdr:nvSpPr>
      <xdr:spPr>
        <a:xfrm>
          <a:off x="17106900" y="985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144235</xdr:rowOff>
    </xdr:from>
    <xdr:to>
      <xdr:col>77</xdr:col>
      <xdr:colOff>95250</xdr:colOff>
      <xdr:row>58</xdr:row>
      <xdr:rowOff>74385</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6129000" y="991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84562</xdr:rowOff>
    </xdr:from>
    <xdr:ext cx="7366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5798800" y="9685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168366</xdr:rowOff>
    </xdr:from>
    <xdr:to>
      <xdr:col>73</xdr:col>
      <xdr:colOff>44450</xdr:colOff>
      <xdr:row>58</xdr:row>
      <xdr:rowOff>98516</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5240000" y="994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108693</xdr:rowOff>
    </xdr:from>
    <xdr:ext cx="7620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4909800" y="97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161472</xdr:rowOff>
    </xdr:from>
    <xdr:to>
      <xdr:col>68</xdr:col>
      <xdr:colOff>203200</xdr:colOff>
      <xdr:row>58</xdr:row>
      <xdr:rowOff>91622</xdr:rowOff>
    </xdr:to>
    <xdr:sp macro="" textlink="">
      <xdr:nvSpPr>
        <xdr:cNvPr id="347" name="楕円 346">
          <a:extLst>
            <a:ext uri="{FF2B5EF4-FFF2-40B4-BE49-F238E27FC236}">
              <a16:creationId xmlns="" xmlns:a16="http://schemas.microsoft.com/office/drawing/2014/main" id="{00000000-0008-0000-0300-00005B010000}"/>
            </a:ext>
          </a:extLst>
        </xdr:cNvPr>
        <xdr:cNvSpPr/>
      </xdr:nvSpPr>
      <xdr:spPr>
        <a:xfrm>
          <a:off x="14351000" y="99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101799</xdr:rowOff>
    </xdr:from>
    <xdr:ext cx="762000" cy="259045"/>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4020800" y="970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8981</xdr:rowOff>
    </xdr:from>
    <xdr:to>
      <xdr:col>64</xdr:col>
      <xdr:colOff>152400</xdr:colOff>
      <xdr:row>58</xdr:row>
      <xdr:rowOff>110581</xdr:rowOff>
    </xdr:to>
    <xdr:sp macro="" textlink="">
      <xdr:nvSpPr>
        <xdr:cNvPr id="349" name="楕円 348">
          <a:extLst>
            <a:ext uri="{FF2B5EF4-FFF2-40B4-BE49-F238E27FC236}">
              <a16:creationId xmlns="" xmlns:a16="http://schemas.microsoft.com/office/drawing/2014/main" id="{00000000-0008-0000-0300-00005D010000}"/>
            </a:ext>
          </a:extLst>
        </xdr:cNvPr>
        <xdr:cNvSpPr/>
      </xdr:nvSpPr>
      <xdr:spPr>
        <a:xfrm>
          <a:off x="13462000" y="995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120758</xdr:rowOff>
    </xdr:from>
    <xdr:ext cx="762000" cy="259045"/>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3131800" y="9721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実質公債費比率は、前年度から</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新設小学校整備事業</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防災行政無線デジタル化整備事業</a:t>
          </a:r>
          <a:r>
            <a:rPr kumimoji="1" lang="ja-JP" altLang="en-US" sz="1100">
              <a:solidFill>
                <a:schemeClr val="dk1"/>
              </a:solidFill>
              <a:effectLst/>
              <a:latin typeface="+mn-lt"/>
              <a:ea typeface="+mn-ea"/>
              <a:cs typeface="+mn-cs"/>
            </a:rPr>
            <a:t>の地方債の</a:t>
          </a:r>
          <a:r>
            <a:rPr kumimoji="1" lang="ja-JP" altLang="ja-JP" sz="1100">
              <a:solidFill>
                <a:schemeClr val="dk1"/>
              </a:solidFill>
              <a:effectLst/>
              <a:latin typeface="+mn-lt"/>
              <a:ea typeface="+mn-ea"/>
              <a:cs typeface="+mn-cs"/>
            </a:rPr>
            <a:t>元金償還開始に伴</a:t>
          </a:r>
          <a:r>
            <a:rPr kumimoji="1" lang="ja-JP" altLang="en-US" sz="1100">
              <a:solidFill>
                <a:schemeClr val="dk1"/>
              </a:solidFill>
              <a:effectLst/>
              <a:latin typeface="+mn-lt"/>
              <a:ea typeface="+mn-ea"/>
              <a:cs typeface="+mn-cs"/>
            </a:rPr>
            <a:t>い、</a:t>
          </a:r>
          <a:r>
            <a:rPr kumimoji="1" lang="ja-JP" altLang="ja-JP" sz="1100" b="0" i="0" baseline="0">
              <a:solidFill>
                <a:schemeClr val="dk1"/>
              </a:solidFill>
              <a:effectLst/>
              <a:latin typeface="+mn-lt"/>
              <a:ea typeface="+mn-ea"/>
              <a:cs typeface="+mn-cs"/>
            </a:rPr>
            <a:t>元利償還金</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増加した</a:t>
          </a:r>
          <a:r>
            <a:rPr kumimoji="1" lang="ja-JP" altLang="en-US" sz="1100" b="0" i="0" baseline="0">
              <a:solidFill>
                <a:schemeClr val="dk1"/>
              </a:solidFill>
              <a:effectLst/>
              <a:latin typeface="+mn-lt"/>
              <a:ea typeface="+mn-ea"/>
              <a:cs typeface="+mn-cs"/>
            </a:rPr>
            <a:t>こと</a:t>
          </a:r>
          <a:r>
            <a:rPr kumimoji="1" lang="ja-JP" altLang="ja-JP" sz="1100" b="0" i="0" baseline="0">
              <a:solidFill>
                <a:schemeClr val="dk1"/>
              </a:solidFill>
              <a:effectLst/>
              <a:latin typeface="+mn-lt"/>
              <a:ea typeface="+mn-ea"/>
              <a:cs typeface="+mn-cs"/>
            </a:rPr>
            <a:t>が要因となっている。</a:t>
          </a:r>
          <a:r>
            <a:rPr kumimoji="1" lang="ja-JP" altLang="en-US" sz="1100" b="0" i="0" baseline="0">
              <a:solidFill>
                <a:schemeClr val="dk1"/>
              </a:solidFill>
              <a:effectLst/>
              <a:latin typeface="+mn-lt"/>
              <a:ea typeface="+mn-ea"/>
              <a:cs typeface="+mn-cs"/>
            </a:rPr>
            <a:t>現在も公園整備事業など</a:t>
          </a:r>
          <a:r>
            <a:rPr kumimoji="1" lang="ja-JP" altLang="ja-JP" sz="1100" b="0" i="0" baseline="0">
              <a:solidFill>
                <a:schemeClr val="dk1"/>
              </a:solidFill>
              <a:effectLst/>
              <a:latin typeface="+mn-lt"/>
              <a:ea typeface="+mn-ea"/>
              <a:cs typeface="+mn-cs"/>
            </a:rPr>
            <a:t>の地方債を財源とした事業を実施して</a:t>
          </a:r>
          <a:r>
            <a:rPr kumimoji="1" lang="ja-JP" altLang="en-US" sz="1100" b="0" i="0" baseline="0">
              <a:solidFill>
                <a:schemeClr val="dk1"/>
              </a:solidFill>
              <a:effectLst/>
              <a:latin typeface="+mn-lt"/>
              <a:ea typeface="+mn-ea"/>
              <a:cs typeface="+mn-cs"/>
            </a:rPr>
            <a:t>いるほか、新設中学校整備事業の</a:t>
          </a:r>
          <a:r>
            <a:rPr kumimoji="1" lang="ja-JP" altLang="ja-JP" sz="1100" b="0" i="0" baseline="0">
              <a:solidFill>
                <a:schemeClr val="dk1"/>
              </a:solidFill>
              <a:effectLst/>
              <a:latin typeface="+mn-lt"/>
              <a:ea typeface="+mn-ea"/>
              <a:cs typeface="+mn-cs"/>
            </a:rPr>
            <a:t>元</a:t>
          </a:r>
          <a:r>
            <a:rPr kumimoji="1" lang="ja-JP" altLang="en-US" sz="1100" b="0" i="0" baseline="0">
              <a:solidFill>
                <a:schemeClr val="dk1"/>
              </a:solidFill>
              <a:effectLst/>
              <a:latin typeface="+mn-lt"/>
              <a:ea typeface="+mn-ea"/>
              <a:cs typeface="+mn-cs"/>
            </a:rPr>
            <a:t>金</a:t>
          </a:r>
          <a:r>
            <a:rPr kumimoji="1" lang="ja-JP" altLang="ja-JP" sz="1100" b="0" i="0" baseline="0">
              <a:solidFill>
                <a:schemeClr val="dk1"/>
              </a:solidFill>
              <a:effectLst/>
              <a:latin typeface="+mn-lt"/>
              <a:ea typeface="+mn-ea"/>
              <a:cs typeface="+mn-cs"/>
            </a:rPr>
            <a:t>償還</a:t>
          </a:r>
          <a:r>
            <a:rPr kumimoji="1" lang="ja-JP" altLang="en-US" sz="1100" b="0" i="0" baseline="0">
              <a:solidFill>
                <a:schemeClr val="dk1"/>
              </a:solidFill>
              <a:effectLst/>
              <a:latin typeface="+mn-lt"/>
              <a:ea typeface="+mn-ea"/>
              <a:cs typeface="+mn-cs"/>
            </a:rPr>
            <a:t>開始</a:t>
          </a:r>
          <a:r>
            <a:rPr kumimoji="1" lang="ja-JP" altLang="ja-JP" sz="1100" b="0" i="0" baseline="0">
              <a:solidFill>
                <a:schemeClr val="dk1"/>
              </a:solidFill>
              <a:effectLst/>
              <a:latin typeface="+mn-lt"/>
              <a:ea typeface="+mn-ea"/>
              <a:cs typeface="+mn-cs"/>
            </a:rPr>
            <a:t>に伴</a:t>
          </a:r>
          <a:r>
            <a:rPr kumimoji="1" lang="ja-JP" altLang="en-US" sz="1100" b="0" i="0" baseline="0">
              <a:solidFill>
                <a:schemeClr val="dk1"/>
              </a:solidFill>
              <a:effectLst/>
              <a:latin typeface="+mn-lt"/>
              <a:ea typeface="+mn-ea"/>
              <a:cs typeface="+mn-cs"/>
            </a:rPr>
            <a:t>う</a:t>
          </a:r>
          <a:r>
            <a:rPr kumimoji="1" lang="ja-JP" altLang="ja-JP" sz="1100" b="0" i="0" baseline="0">
              <a:solidFill>
                <a:schemeClr val="dk1"/>
              </a:solidFill>
              <a:effectLst/>
              <a:latin typeface="+mn-lt"/>
              <a:ea typeface="+mn-ea"/>
              <a:cs typeface="+mn-cs"/>
            </a:rPr>
            <a:t>実質公債費比率</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上昇</a:t>
          </a:r>
          <a:r>
            <a:rPr kumimoji="1" lang="ja-JP" altLang="en-US" sz="1100" b="0" i="0" baseline="0">
              <a:solidFill>
                <a:schemeClr val="dk1"/>
              </a:solidFill>
              <a:effectLst/>
              <a:latin typeface="+mn-lt"/>
              <a:ea typeface="+mn-ea"/>
              <a:cs typeface="+mn-cs"/>
            </a:rPr>
            <a:t>が見込まれている</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今後も</a:t>
          </a:r>
          <a:r>
            <a:rPr kumimoji="1" lang="ja-JP" altLang="ja-JP" sz="1100" b="0" i="0" baseline="0">
              <a:solidFill>
                <a:schemeClr val="dk1"/>
              </a:solidFill>
              <a:effectLst/>
              <a:latin typeface="+mn-lt"/>
              <a:ea typeface="+mn-ea"/>
              <a:cs typeface="+mn-cs"/>
            </a:rPr>
            <a:t>普通交付税の算入率が高い地方債を活用</a:t>
          </a:r>
          <a:r>
            <a:rPr kumimoji="1" lang="ja-JP" altLang="en-US" sz="1100" b="0" i="0" baseline="0">
              <a:solidFill>
                <a:schemeClr val="dk1"/>
              </a:solidFill>
              <a:effectLst/>
              <a:latin typeface="+mn-lt"/>
              <a:ea typeface="+mn-ea"/>
              <a:cs typeface="+mn-cs"/>
            </a:rPr>
            <a:t>するなど</a:t>
          </a:r>
          <a:r>
            <a:rPr kumimoji="1" lang="ja-JP" altLang="ja-JP" sz="1100" b="0" i="0" baseline="0">
              <a:solidFill>
                <a:schemeClr val="dk1"/>
              </a:solidFill>
              <a:effectLst/>
              <a:latin typeface="+mn-lt"/>
              <a:ea typeface="+mn-ea"/>
              <a:cs typeface="+mn-cs"/>
            </a:rPr>
            <a:t>、急激な負担の増加にならないように努める必要がある。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a:extLst>
            <a:ext uri="{FF2B5EF4-FFF2-40B4-BE49-F238E27FC236}">
              <a16:creationId xmlns="" xmlns:a16="http://schemas.microsoft.com/office/drawing/2014/main" id="{00000000-0008-0000-0300-00007D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140546</xdr:rowOff>
    </xdr:from>
    <xdr:to>
      <xdr:col>81</xdr:col>
      <xdr:colOff>44450</xdr:colOff>
      <xdr:row>41</xdr:row>
      <xdr:rowOff>148590</xdr:rowOff>
    </xdr:to>
    <xdr:cxnSp macro="">
      <xdr:nvCxnSpPr>
        <xdr:cNvPr id="383" name="直線コネクタ 382">
          <a:extLst>
            <a:ext uri="{FF2B5EF4-FFF2-40B4-BE49-F238E27FC236}">
              <a16:creationId xmlns="" xmlns:a16="http://schemas.microsoft.com/office/drawing/2014/main" id="{00000000-0008-0000-0300-00007F010000}"/>
            </a:ext>
          </a:extLst>
        </xdr:cNvPr>
        <xdr:cNvCxnSpPr/>
      </xdr:nvCxnSpPr>
      <xdr:spPr>
        <a:xfrm>
          <a:off x="16179800" y="716999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4" name="公債費負担の状況平均値テキスト">
          <a:extLst>
            <a:ext uri="{FF2B5EF4-FFF2-40B4-BE49-F238E27FC236}">
              <a16:creationId xmlns="" xmlns:a16="http://schemas.microsoft.com/office/drawing/2014/main" id="{00000000-0008-0000-0300-000080010000}"/>
            </a:ext>
          </a:extLst>
        </xdr:cNvPr>
        <xdr:cNvSpPr txBox="1"/>
      </xdr:nvSpPr>
      <xdr:spPr>
        <a:xfrm>
          <a:off x="17106900" y="689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a:extLst>
            <a:ext uri="{FF2B5EF4-FFF2-40B4-BE49-F238E27FC236}">
              <a16:creationId xmlns="" xmlns:a16="http://schemas.microsoft.com/office/drawing/2014/main" id="{00000000-0008-0000-0300-000081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140546</xdr:rowOff>
    </xdr:from>
    <xdr:to>
      <xdr:col>77</xdr:col>
      <xdr:colOff>44450</xdr:colOff>
      <xdr:row>42</xdr:row>
      <xdr:rowOff>17356</xdr:rowOff>
    </xdr:to>
    <xdr:cxnSp macro="">
      <xdr:nvCxnSpPr>
        <xdr:cNvPr id="386" name="直線コネクタ 385">
          <a:extLst>
            <a:ext uri="{FF2B5EF4-FFF2-40B4-BE49-F238E27FC236}">
              <a16:creationId xmlns="" xmlns:a16="http://schemas.microsoft.com/office/drawing/2014/main" id="{00000000-0008-0000-0300-000082010000}"/>
            </a:ext>
          </a:extLst>
        </xdr:cNvPr>
        <xdr:cNvCxnSpPr/>
      </xdr:nvCxnSpPr>
      <xdr:spPr>
        <a:xfrm flipV="1">
          <a:off x="15290800" y="71699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a:extLst>
            <a:ext uri="{FF2B5EF4-FFF2-40B4-BE49-F238E27FC236}">
              <a16:creationId xmlns="" xmlns:a16="http://schemas.microsoft.com/office/drawing/2014/main" id="{00000000-0008-0000-0300-000083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8" name="テキスト ボックス 387">
          <a:extLst>
            <a:ext uri="{FF2B5EF4-FFF2-40B4-BE49-F238E27FC236}">
              <a16:creationId xmlns="" xmlns:a16="http://schemas.microsoft.com/office/drawing/2014/main" id="{00000000-0008-0000-0300-000084010000}"/>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17356</xdr:rowOff>
    </xdr:from>
    <xdr:to>
      <xdr:col>72</xdr:col>
      <xdr:colOff>203200</xdr:colOff>
      <xdr:row>42</xdr:row>
      <xdr:rowOff>33444</xdr:rowOff>
    </xdr:to>
    <xdr:cxnSp macro="">
      <xdr:nvCxnSpPr>
        <xdr:cNvPr id="389" name="直線コネクタ 388">
          <a:extLst>
            <a:ext uri="{FF2B5EF4-FFF2-40B4-BE49-F238E27FC236}">
              <a16:creationId xmlns="" xmlns:a16="http://schemas.microsoft.com/office/drawing/2014/main" id="{00000000-0008-0000-0300-000085010000}"/>
            </a:ext>
          </a:extLst>
        </xdr:cNvPr>
        <xdr:cNvCxnSpPr/>
      </xdr:nvCxnSpPr>
      <xdr:spPr>
        <a:xfrm flipV="1">
          <a:off x="14401800" y="72182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a:extLst>
            <a:ext uri="{FF2B5EF4-FFF2-40B4-BE49-F238E27FC236}">
              <a16:creationId xmlns="" xmlns:a16="http://schemas.microsoft.com/office/drawing/2014/main" id="{00000000-0008-0000-0300-000086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33444</xdr:rowOff>
    </xdr:from>
    <xdr:to>
      <xdr:col>68</xdr:col>
      <xdr:colOff>152400</xdr:colOff>
      <xdr:row>42</xdr:row>
      <xdr:rowOff>33444</xdr:rowOff>
    </xdr:to>
    <xdr:cxnSp macro="">
      <xdr:nvCxnSpPr>
        <xdr:cNvPr id="392" name="直線コネクタ 391">
          <a:extLst>
            <a:ext uri="{FF2B5EF4-FFF2-40B4-BE49-F238E27FC236}">
              <a16:creationId xmlns="" xmlns:a16="http://schemas.microsoft.com/office/drawing/2014/main" id="{00000000-0008-0000-0300-000088010000}"/>
            </a:ext>
          </a:extLst>
        </xdr:cNvPr>
        <xdr:cNvCxnSpPr/>
      </xdr:nvCxnSpPr>
      <xdr:spPr>
        <a:xfrm>
          <a:off x="13512800" y="7234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a:extLst>
            <a:ext uri="{FF2B5EF4-FFF2-40B4-BE49-F238E27FC236}">
              <a16:creationId xmlns="" xmlns:a16="http://schemas.microsoft.com/office/drawing/2014/main" id="{00000000-0008-0000-0300-000089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a:extLst>
            <a:ext uri="{FF2B5EF4-FFF2-40B4-BE49-F238E27FC236}">
              <a16:creationId xmlns="" xmlns:a16="http://schemas.microsoft.com/office/drawing/2014/main" id="{00000000-0008-0000-0300-00008B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402" name="楕円 401">
          <a:extLst>
            <a:ext uri="{FF2B5EF4-FFF2-40B4-BE49-F238E27FC236}">
              <a16:creationId xmlns="" xmlns:a16="http://schemas.microsoft.com/office/drawing/2014/main" id="{00000000-0008-0000-0300-000092010000}"/>
            </a:ext>
          </a:extLst>
        </xdr:cNvPr>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403" name="公債費負担の状況該当値テキスト">
          <a:extLst>
            <a:ext uri="{FF2B5EF4-FFF2-40B4-BE49-F238E27FC236}">
              <a16:creationId xmlns="" xmlns:a16="http://schemas.microsoft.com/office/drawing/2014/main" id="{00000000-0008-0000-0300-000093010000}"/>
            </a:ext>
          </a:extLst>
        </xdr:cNvPr>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89746</xdr:rowOff>
    </xdr:from>
    <xdr:to>
      <xdr:col>77</xdr:col>
      <xdr:colOff>95250</xdr:colOff>
      <xdr:row>42</xdr:row>
      <xdr:rowOff>19896</xdr:rowOff>
    </xdr:to>
    <xdr:sp macro="" textlink="">
      <xdr:nvSpPr>
        <xdr:cNvPr id="404" name="楕円 403">
          <a:extLst>
            <a:ext uri="{FF2B5EF4-FFF2-40B4-BE49-F238E27FC236}">
              <a16:creationId xmlns="" xmlns:a16="http://schemas.microsoft.com/office/drawing/2014/main" id="{00000000-0008-0000-0300-000094010000}"/>
            </a:ext>
          </a:extLst>
        </xdr:cNvPr>
        <xdr:cNvSpPr/>
      </xdr:nvSpPr>
      <xdr:spPr>
        <a:xfrm>
          <a:off x="16129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138006</xdr:rowOff>
    </xdr:from>
    <xdr:to>
      <xdr:col>73</xdr:col>
      <xdr:colOff>44450</xdr:colOff>
      <xdr:row>42</xdr:row>
      <xdr:rowOff>68156</xdr:rowOff>
    </xdr:to>
    <xdr:sp macro="" textlink="">
      <xdr:nvSpPr>
        <xdr:cNvPr id="406" name="楕円 405">
          <a:extLst>
            <a:ext uri="{FF2B5EF4-FFF2-40B4-BE49-F238E27FC236}">
              <a16:creationId xmlns="" xmlns:a16="http://schemas.microsoft.com/office/drawing/2014/main" id="{00000000-0008-0000-0300-000096010000}"/>
            </a:ext>
          </a:extLst>
        </xdr:cNvPr>
        <xdr:cNvSpPr/>
      </xdr:nvSpPr>
      <xdr:spPr>
        <a:xfrm>
          <a:off x="15240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154094</xdr:rowOff>
    </xdr:from>
    <xdr:to>
      <xdr:col>68</xdr:col>
      <xdr:colOff>203200</xdr:colOff>
      <xdr:row>42</xdr:row>
      <xdr:rowOff>84244</xdr:rowOff>
    </xdr:to>
    <xdr:sp macro="" textlink="">
      <xdr:nvSpPr>
        <xdr:cNvPr id="408" name="楕円 407">
          <a:extLst>
            <a:ext uri="{FF2B5EF4-FFF2-40B4-BE49-F238E27FC236}">
              <a16:creationId xmlns="" xmlns:a16="http://schemas.microsoft.com/office/drawing/2014/main" id="{00000000-0008-0000-0300-000098010000}"/>
            </a:ext>
          </a:extLst>
        </xdr:cNvPr>
        <xdr:cNvSpPr/>
      </xdr:nvSpPr>
      <xdr:spPr>
        <a:xfrm>
          <a:off x="14351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69021</xdr:rowOff>
    </xdr:from>
    <xdr:ext cx="762000" cy="259045"/>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4020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154094</xdr:rowOff>
    </xdr:from>
    <xdr:to>
      <xdr:col>64</xdr:col>
      <xdr:colOff>152400</xdr:colOff>
      <xdr:row>42</xdr:row>
      <xdr:rowOff>84244</xdr:rowOff>
    </xdr:to>
    <xdr:sp macro="" textlink="">
      <xdr:nvSpPr>
        <xdr:cNvPr id="410" name="楕円 409">
          <a:extLst>
            <a:ext uri="{FF2B5EF4-FFF2-40B4-BE49-F238E27FC236}">
              <a16:creationId xmlns="" xmlns:a16="http://schemas.microsoft.com/office/drawing/2014/main" id="{00000000-0008-0000-0300-00009A010000}"/>
            </a:ext>
          </a:extLst>
        </xdr:cNvPr>
        <xdr:cNvSpPr/>
      </xdr:nvSpPr>
      <xdr:spPr>
        <a:xfrm>
          <a:off x="13462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69021</xdr:rowOff>
    </xdr:from>
    <xdr:ext cx="762000" cy="259045"/>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3131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将来負担比率は、前年度と比較して</a:t>
          </a:r>
          <a:r>
            <a:rPr kumimoji="1" lang="en-US" altLang="ja-JP" sz="1100" b="0" i="0" baseline="0">
              <a:solidFill>
                <a:schemeClr val="dk1"/>
              </a:solidFill>
              <a:effectLst/>
              <a:latin typeface="+mn-lt"/>
              <a:ea typeface="+mn-ea"/>
              <a:cs typeface="+mn-cs"/>
            </a:rPr>
            <a:t>28.4</a:t>
          </a:r>
          <a:r>
            <a:rPr kumimoji="1" lang="ja-JP" altLang="ja-JP" sz="1100" b="0" i="0" baseline="0">
              <a:solidFill>
                <a:schemeClr val="dk1"/>
              </a:solidFill>
              <a:effectLst/>
              <a:latin typeface="+mn-lt"/>
              <a:ea typeface="+mn-ea"/>
              <a:cs typeface="+mn-cs"/>
            </a:rPr>
            <a:t>ポイント減少している。これは、ふるさと寄付金</a:t>
          </a:r>
          <a:r>
            <a:rPr kumimoji="1" lang="ja-JP" altLang="en-US" sz="1100" b="0" i="0" baseline="0">
              <a:solidFill>
                <a:schemeClr val="dk1"/>
              </a:solidFill>
              <a:effectLst/>
              <a:latin typeface="+mn-lt"/>
              <a:ea typeface="+mn-ea"/>
              <a:cs typeface="+mn-cs"/>
            </a:rPr>
            <a:t>の増加に伴いふるさと応援基金が増加したことや、減債基金</a:t>
          </a:r>
          <a:r>
            <a:rPr kumimoji="1" lang="ja-JP" altLang="ja-JP" sz="1100" b="0" i="0" baseline="0">
              <a:solidFill>
                <a:schemeClr val="dk1"/>
              </a:solidFill>
              <a:effectLst/>
              <a:latin typeface="+mn-lt"/>
              <a:ea typeface="+mn-ea"/>
              <a:cs typeface="+mn-cs"/>
            </a:rPr>
            <a:t>が</a:t>
          </a:r>
          <a:r>
            <a:rPr kumimoji="1" lang="ja-JP" altLang="en-US" sz="1100" b="0" i="0" baseline="0">
              <a:solidFill>
                <a:schemeClr val="dk1"/>
              </a:solidFill>
              <a:effectLst/>
              <a:latin typeface="+mn-lt"/>
              <a:ea typeface="+mn-ea"/>
              <a:cs typeface="+mn-cs"/>
            </a:rPr>
            <a:t>増加したことが</a:t>
          </a:r>
          <a:r>
            <a:rPr kumimoji="1" lang="ja-JP" altLang="ja-JP" sz="1100" b="0" i="0" baseline="0">
              <a:solidFill>
                <a:schemeClr val="dk1"/>
              </a:solidFill>
              <a:effectLst/>
              <a:latin typeface="+mn-lt"/>
              <a:ea typeface="+mn-ea"/>
              <a:cs typeface="+mn-cs"/>
            </a:rPr>
            <a:t>影響している。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今年度の将来負担比率は</a:t>
          </a:r>
          <a:r>
            <a:rPr kumimoji="1" lang="ja-JP" altLang="en-US" sz="1100" b="0" i="0" baseline="0">
              <a:solidFill>
                <a:schemeClr val="dk1"/>
              </a:solidFill>
              <a:effectLst/>
              <a:latin typeface="+mn-lt"/>
              <a:ea typeface="+mn-ea"/>
              <a:cs typeface="+mn-cs"/>
            </a:rPr>
            <a:t>大きく</a:t>
          </a:r>
          <a:r>
            <a:rPr kumimoji="1" lang="ja-JP" altLang="ja-JP" sz="1100" b="0" i="0" baseline="0">
              <a:solidFill>
                <a:schemeClr val="dk1"/>
              </a:solidFill>
              <a:effectLst/>
              <a:latin typeface="+mn-lt"/>
              <a:ea typeface="+mn-ea"/>
              <a:cs typeface="+mn-cs"/>
            </a:rPr>
            <a:t>減少したものの、人口の増加により新設小中学校の整備事業を行っ</a:t>
          </a:r>
          <a:r>
            <a:rPr kumimoji="1" lang="ja-JP" altLang="en-US" sz="1100" b="0" i="0" baseline="0">
              <a:solidFill>
                <a:schemeClr val="dk1"/>
              </a:solidFill>
              <a:effectLst/>
              <a:latin typeface="+mn-lt"/>
              <a:ea typeface="+mn-ea"/>
              <a:cs typeface="+mn-cs"/>
            </a:rPr>
            <a:t>たことなどにより、</a:t>
          </a:r>
          <a:r>
            <a:rPr kumimoji="1" lang="ja-JP" altLang="ja-JP" sz="1100" b="0" i="0" baseline="0">
              <a:solidFill>
                <a:schemeClr val="dk1"/>
              </a:solidFill>
              <a:effectLst/>
              <a:latin typeface="+mn-lt"/>
              <a:ea typeface="+mn-ea"/>
              <a:cs typeface="+mn-cs"/>
            </a:rPr>
            <a:t>将来負担比率は</a:t>
          </a:r>
          <a:r>
            <a:rPr kumimoji="1" lang="ja-JP" altLang="en-US" sz="1100" b="0" i="0" baseline="0">
              <a:solidFill>
                <a:schemeClr val="dk1"/>
              </a:solidFill>
              <a:effectLst/>
              <a:latin typeface="+mn-lt"/>
              <a:ea typeface="+mn-ea"/>
              <a:cs typeface="+mn-cs"/>
            </a:rPr>
            <a:t>依然</a:t>
          </a:r>
          <a:r>
            <a:rPr kumimoji="1" lang="ja-JP" altLang="ja-JP" sz="1100" b="0" i="0" baseline="0">
              <a:solidFill>
                <a:schemeClr val="dk1"/>
              </a:solidFill>
              <a:effectLst/>
              <a:latin typeface="+mn-lt"/>
              <a:ea typeface="+mn-ea"/>
              <a:cs typeface="+mn-cs"/>
            </a:rPr>
            <a:t>高い水準となっている。そのため</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地方債発行の抑制を行い地方債残高の圧縮に努める</a:t>
          </a:r>
          <a:r>
            <a:rPr kumimoji="1" lang="ja-JP" altLang="en-US" sz="1100" b="0" i="0" baseline="0">
              <a:solidFill>
                <a:schemeClr val="dk1"/>
              </a:solidFill>
              <a:effectLst/>
              <a:latin typeface="+mn-lt"/>
              <a:ea typeface="+mn-ea"/>
              <a:cs typeface="+mn-cs"/>
            </a:rPr>
            <a:t>など、</a:t>
          </a:r>
          <a:r>
            <a:rPr kumimoji="1" lang="ja-JP" altLang="ja-JP" sz="1100" b="0" i="0" baseline="0">
              <a:solidFill>
                <a:schemeClr val="dk1"/>
              </a:solidFill>
              <a:effectLst/>
              <a:latin typeface="+mn-lt"/>
              <a:ea typeface="+mn-ea"/>
              <a:cs typeface="+mn-cs"/>
            </a:rPr>
            <a:t>計画的な財政運営が必要である。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a:extLst>
            <a:ext uri="{FF2B5EF4-FFF2-40B4-BE49-F238E27FC236}">
              <a16:creationId xmlns="" xmlns:a16="http://schemas.microsoft.com/office/drawing/2014/main" id="{00000000-0008-0000-0300-0000B9010000}"/>
            </a:ext>
          </a:extLst>
        </xdr:cNvPr>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a:extLst>
            <a:ext uri="{FF2B5EF4-FFF2-40B4-BE49-F238E27FC236}">
              <a16:creationId xmlns="" xmlns:a16="http://schemas.microsoft.com/office/drawing/2014/main" id="{00000000-0008-0000-0300-0000BA010000}"/>
            </a:ext>
          </a:extLst>
        </xdr:cNvPr>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86219</xdr:rowOff>
    </xdr:from>
    <xdr:to>
      <xdr:col>81</xdr:col>
      <xdr:colOff>44450</xdr:colOff>
      <xdr:row>20</xdr:row>
      <xdr:rowOff>124037</xdr:rowOff>
    </xdr:to>
    <xdr:cxnSp macro="">
      <xdr:nvCxnSpPr>
        <xdr:cNvPr id="445" name="直線コネクタ 444">
          <a:extLst>
            <a:ext uri="{FF2B5EF4-FFF2-40B4-BE49-F238E27FC236}">
              <a16:creationId xmlns="" xmlns:a16="http://schemas.microsoft.com/office/drawing/2014/main" id="{00000000-0008-0000-0300-0000BD010000}"/>
            </a:ext>
          </a:extLst>
        </xdr:cNvPr>
        <xdr:cNvCxnSpPr/>
      </xdr:nvCxnSpPr>
      <xdr:spPr>
        <a:xfrm flipV="1">
          <a:off x="16179800" y="3172319"/>
          <a:ext cx="838200" cy="38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143880</xdr:rowOff>
    </xdr:from>
    <xdr:ext cx="762000" cy="259045"/>
    <xdr:sp macro="" textlink="">
      <xdr:nvSpPr>
        <xdr:cNvPr id="446" name="将来負担の状況平均値テキスト">
          <a:extLst>
            <a:ext uri="{FF2B5EF4-FFF2-40B4-BE49-F238E27FC236}">
              <a16:creationId xmlns="" xmlns:a16="http://schemas.microsoft.com/office/drawing/2014/main" id="{00000000-0008-0000-0300-0000BE010000}"/>
            </a:ext>
          </a:extLst>
        </xdr:cNvPr>
        <xdr:cNvSpPr txBox="1"/>
      </xdr:nvSpPr>
      <xdr:spPr>
        <a:xfrm>
          <a:off x="17106900" y="2372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7" name="フローチャート: 判断 446">
          <a:extLst>
            <a:ext uri="{FF2B5EF4-FFF2-40B4-BE49-F238E27FC236}">
              <a16:creationId xmlns="" xmlns:a16="http://schemas.microsoft.com/office/drawing/2014/main" id="{00000000-0008-0000-0300-0000BF010000}"/>
            </a:ext>
          </a:extLst>
        </xdr:cNvPr>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124037</xdr:rowOff>
    </xdr:from>
    <xdr:to>
      <xdr:col>77</xdr:col>
      <xdr:colOff>44450</xdr:colOff>
      <xdr:row>20</xdr:row>
      <xdr:rowOff>126718</xdr:rowOff>
    </xdr:to>
    <xdr:cxnSp macro="">
      <xdr:nvCxnSpPr>
        <xdr:cNvPr id="448" name="直線コネクタ 447">
          <a:extLst>
            <a:ext uri="{FF2B5EF4-FFF2-40B4-BE49-F238E27FC236}">
              <a16:creationId xmlns="" xmlns:a16="http://schemas.microsoft.com/office/drawing/2014/main" id="{00000000-0008-0000-0300-0000C0010000}"/>
            </a:ext>
          </a:extLst>
        </xdr:cNvPr>
        <xdr:cNvCxnSpPr/>
      </xdr:nvCxnSpPr>
      <xdr:spPr>
        <a:xfrm flipV="1">
          <a:off x="15290800" y="3553037"/>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9" name="フローチャート: 判断 448">
          <a:extLst>
            <a:ext uri="{FF2B5EF4-FFF2-40B4-BE49-F238E27FC236}">
              <a16:creationId xmlns="" xmlns:a16="http://schemas.microsoft.com/office/drawing/2014/main" id="{00000000-0008-0000-0300-0000C1010000}"/>
            </a:ext>
          </a:extLst>
        </xdr:cNvPr>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85020</xdr:rowOff>
    </xdr:from>
    <xdr:to>
      <xdr:col>72</xdr:col>
      <xdr:colOff>203200</xdr:colOff>
      <xdr:row>20</xdr:row>
      <xdr:rowOff>126718</xdr:rowOff>
    </xdr:to>
    <xdr:cxnSp macro="">
      <xdr:nvCxnSpPr>
        <xdr:cNvPr id="451" name="直線コネクタ 450">
          <a:extLst>
            <a:ext uri="{FF2B5EF4-FFF2-40B4-BE49-F238E27FC236}">
              <a16:creationId xmlns="" xmlns:a16="http://schemas.microsoft.com/office/drawing/2014/main" id="{00000000-0008-0000-0300-0000C3010000}"/>
            </a:ext>
          </a:extLst>
        </xdr:cNvPr>
        <xdr:cNvCxnSpPr/>
      </xdr:nvCxnSpPr>
      <xdr:spPr>
        <a:xfrm>
          <a:off x="14401800" y="3342570"/>
          <a:ext cx="889000" cy="2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164888</xdr:rowOff>
    </xdr:from>
    <xdr:to>
      <xdr:col>73</xdr:col>
      <xdr:colOff>44450</xdr:colOff>
      <xdr:row>15</xdr:row>
      <xdr:rowOff>95038</xdr:rowOff>
    </xdr:to>
    <xdr:sp macro="" textlink="">
      <xdr:nvSpPr>
        <xdr:cNvPr id="452" name="フローチャート: 判断 451">
          <a:extLst>
            <a:ext uri="{FF2B5EF4-FFF2-40B4-BE49-F238E27FC236}">
              <a16:creationId xmlns="" xmlns:a16="http://schemas.microsoft.com/office/drawing/2014/main" id="{00000000-0008-0000-0300-0000C4010000}"/>
            </a:ext>
          </a:extLst>
        </xdr:cNvPr>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3" name="テキスト ボックス 452">
          <a:extLst>
            <a:ext uri="{FF2B5EF4-FFF2-40B4-BE49-F238E27FC236}">
              <a16:creationId xmlns="" xmlns:a16="http://schemas.microsoft.com/office/drawing/2014/main" id="{00000000-0008-0000-0300-0000C5010000}"/>
            </a:ext>
          </a:extLst>
        </xdr:cNvPr>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41981</xdr:rowOff>
    </xdr:from>
    <xdr:to>
      <xdr:col>68</xdr:col>
      <xdr:colOff>152400</xdr:colOff>
      <xdr:row>19</xdr:row>
      <xdr:rowOff>85020</xdr:rowOff>
    </xdr:to>
    <xdr:cxnSp macro="">
      <xdr:nvCxnSpPr>
        <xdr:cNvPr id="454" name="直線コネクタ 453">
          <a:extLst>
            <a:ext uri="{FF2B5EF4-FFF2-40B4-BE49-F238E27FC236}">
              <a16:creationId xmlns="" xmlns:a16="http://schemas.microsoft.com/office/drawing/2014/main" id="{00000000-0008-0000-0300-0000C6010000}"/>
            </a:ext>
          </a:extLst>
        </xdr:cNvPr>
        <xdr:cNvCxnSpPr/>
      </xdr:nvCxnSpPr>
      <xdr:spPr>
        <a:xfrm>
          <a:off x="13512800" y="3128081"/>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18909</xdr:rowOff>
    </xdr:from>
    <xdr:to>
      <xdr:col>68</xdr:col>
      <xdr:colOff>203200</xdr:colOff>
      <xdr:row>15</xdr:row>
      <xdr:rowOff>120509</xdr:rowOff>
    </xdr:to>
    <xdr:sp macro="" textlink="">
      <xdr:nvSpPr>
        <xdr:cNvPr id="455" name="フローチャート: 判断 454">
          <a:extLst>
            <a:ext uri="{FF2B5EF4-FFF2-40B4-BE49-F238E27FC236}">
              <a16:creationId xmlns="" xmlns:a16="http://schemas.microsoft.com/office/drawing/2014/main" id="{00000000-0008-0000-0300-0000C7010000}"/>
            </a:ext>
          </a:extLst>
        </xdr:cNvPr>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7" name="フローチャート: 判断 456">
          <a:extLst>
            <a:ext uri="{FF2B5EF4-FFF2-40B4-BE49-F238E27FC236}">
              <a16:creationId xmlns="" xmlns:a16="http://schemas.microsoft.com/office/drawing/2014/main" id="{00000000-0008-0000-0300-0000C9010000}"/>
            </a:ext>
          </a:extLst>
        </xdr:cNvPr>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35419</xdr:rowOff>
    </xdr:from>
    <xdr:to>
      <xdr:col>81</xdr:col>
      <xdr:colOff>95250</xdr:colOff>
      <xdr:row>18</xdr:row>
      <xdr:rowOff>137019</xdr:rowOff>
    </xdr:to>
    <xdr:sp macro="" textlink="">
      <xdr:nvSpPr>
        <xdr:cNvPr id="464" name="楕円 463">
          <a:extLst>
            <a:ext uri="{FF2B5EF4-FFF2-40B4-BE49-F238E27FC236}">
              <a16:creationId xmlns="" xmlns:a16="http://schemas.microsoft.com/office/drawing/2014/main" id="{00000000-0008-0000-0300-0000D0010000}"/>
            </a:ext>
          </a:extLst>
        </xdr:cNvPr>
        <xdr:cNvSpPr/>
      </xdr:nvSpPr>
      <xdr:spPr>
        <a:xfrm>
          <a:off x="16967200" y="312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7496</xdr:rowOff>
    </xdr:from>
    <xdr:ext cx="762000" cy="259045"/>
    <xdr:sp macro="" textlink="">
      <xdr:nvSpPr>
        <xdr:cNvPr id="465" name="将来負担の状況該当値テキスト">
          <a:extLst>
            <a:ext uri="{FF2B5EF4-FFF2-40B4-BE49-F238E27FC236}">
              <a16:creationId xmlns="" xmlns:a16="http://schemas.microsoft.com/office/drawing/2014/main" id="{00000000-0008-0000-0300-0000D1010000}"/>
            </a:ext>
          </a:extLst>
        </xdr:cNvPr>
        <xdr:cNvSpPr txBox="1"/>
      </xdr:nvSpPr>
      <xdr:spPr>
        <a:xfrm>
          <a:off x="17106900" y="30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73237</xdr:rowOff>
    </xdr:from>
    <xdr:to>
      <xdr:col>77</xdr:col>
      <xdr:colOff>95250</xdr:colOff>
      <xdr:row>21</xdr:row>
      <xdr:rowOff>3387</xdr:rowOff>
    </xdr:to>
    <xdr:sp macro="" textlink="">
      <xdr:nvSpPr>
        <xdr:cNvPr id="466" name="楕円 465">
          <a:extLst>
            <a:ext uri="{FF2B5EF4-FFF2-40B4-BE49-F238E27FC236}">
              <a16:creationId xmlns="" xmlns:a16="http://schemas.microsoft.com/office/drawing/2014/main" id="{00000000-0008-0000-0300-0000D2010000}"/>
            </a:ext>
          </a:extLst>
        </xdr:cNvPr>
        <xdr:cNvSpPr/>
      </xdr:nvSpPr>
      <xdr:spPr>
        <a:xfrm>
          <a:off x="16129000" y="350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159614</xdr:rowOff>
    </xdr:from>
    <xdr:ext cx="736600" cy="259045"/>
    <xdr:sp macro="" textlink="">
      <xdr:nvSpPr>
        <xdr:cNvPr id="467" name="テキスト ボックス 466">
          <a:extLst>
            <a:ext uri="{FF2B5EF4-FFF2-40B4-BE49-F238E27FC236}">
              <a16:creationId xmlns="" xmlns:a16="http://schemas.microsoft.com/office/drawing/2014/main" id="{00000000-0008-0000-0300-0000D3010000}"/>
            </a:ext>
          </a:extLst>
        </xdr:cNvPr>
        <xdr:cNvSpPr txBox="1"/>
      </xdr:nvSpPr>
      <xdr:spPr>
        <a:xfrm>
          <a:off x="15798800" y="358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75918</xdr:rowOff>
    </xdr:from>
    <xdr:to>
      <xdr:col>73</xdr:col>
      <xdr:colOff>44450</xdr:colOff>
      <xdr:row>21</xdr:row>
      <xdr:rowOff>6068</xdr:rowOff>
    </xdr:to>
    <xdr:sp macro="" textlink="">
      <xdr:nvSpPr>
        <xdr:cNvPr id="468" name="楕円 467">
          <a:extLst>
            <a:ext uri="{FF2B5EF4-FFF2-40B4-BE49-F238E27FC236}">
              <a16:creationId xmlns="" xmlns:a16="http://schemas.microsoft.com/office/drawing/2014/main" id="{00000000-0008-0000-0300-0000D4010000}"/>
            </a:ext>
          </a:extLst>
        </xdr:cNvPr>
        <xdr:cNvSpPr/>
      </xdr:nvSpPr>
      <xdr:spPr>
        <a:xfrm>
          <a:off x="15240000" y="350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162295</xdr:rowOff>
    </xdr:from>
    <xdr:ext cx="762000" cy="259045"/>
    <xdr:sp macro="" textlink="">
      <xdr:nvSpPr>
        <xdr:cNvPr id="469" name="テキスト ボックス 468">
          <a:extLst>
            <a:ext uri="{FF2B5EF4-FFF2-40B4-BE49-F238E27FC236}">
              <a16:creationId xmlns="" xmlns:a16="http://schemas.microsoft.com/office/drawing/2014/main" id="{00000000-0008-0000-0300-0000D5010000}"/>
            </a:ext>
          </a:extLst>
        </xdr:cNvPr>
        <xdr:cNvSpPr txBox="1"/>
      </xdr:nvSpPr>
      <xdr:spPr>
        <a:xfrm>
          <a:off x="14909800" y="3591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34220</xdr:rowOff>
    </xdr:from>
    <xdr:to>
      <xdr:col>68</xdr:col>
      <xdr:colOff>203200</xdr:colOff>
      <xdr:row>19</xdr:row>
      <xdr:rowOff>135820</xdr:rowOff>
    </xdr:to>
    <xdr:sp macro="" textlink="">
      <xdr:nvSpPr>
        <xdr:cNvPr id="470" name="楕円 469">
          <a:extLst>
            <a:ext uri="{FF2B5EF4-FFF2-40B4-BE49-F238E27FC236}">
              <a16:creationId xmlns="" xmlns:a16="http://schemas.microsoft.com/office/drawing/2014/main" id="{00000000-0008-0000-0300-0000D6010000}"/>
            </a:ext>
          </a:extLst>
        </xdr:cNvPr>
        <xdr:cNvSpPr/>
      </xdr:nvSpPr>
      <xdr:spPr>
        <a:xfrm>
          <a:off x="14351000" y="329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120597</xdr:rowOff>
    </xdr:from>
    <xdr:ext cx="762000" cy="259045"/>
    <xdr:sp macro="" textlink="">
      <xdr:nvSpPr>
        <xdr:cNvPr id="471" name="テキスト ボックス 470">
          <a:extLst>
            <a:ext uri="{FF2B5EF4-FFF2-40B4-BE49-F238E27FC236}">
              <a16:creationId xmlns="" xmlns:a16="http://schemas.microsoft.com/office/drawing/2014/main" id="{00000000-0008-0000-0300-0000D7010000}"/>
            </a:ext>
          </a:extLst>
        </xdr:cNvPr>
        <xdr:cNvSpPr txBox="1"/>
      </xdr:nvSpPr>
      <xdr:spPr>
        <a:xfrm>
          <a:off x="14020800" y="33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162631</xdr:rowOff>
    </xdr:from>
    <xdr:to>
      <xdr:col>64</xdr:col>
      <xdr:colOff>152400</xdr:colOff>
      <xdr:row>18</xdr:row>
      <xdr:rowOff>92781</xdr:rowOff>
    </xdr:to>
    <xdr:sp macro="" textlink="">
      <xdr:nvSpPr>
        <xdr:cNvPr id="472" name="楕円 471">
          <a:extLst>
            <a:ext uri="{FF2B5EF4-FFF2-40B4-BE49-F238E27FC236}">
              <a16:creationId xmlns="" xmlns:a16="http://schemas.microsoft.com/office/drawing/2014/main" id="{00000000-0008-0000-0300-0000D8010000}"/>
            </a:ext>
          </a:extLst>
        </xdr:cNvPr>
        <xdr:cNvSpPr/>
      </xdr:nvSpPr>
      <xdr:spPr>
        <a:xfrm>
          <a:off x="13462000" y="307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77558</xdr:rowOff>
    </xdr:from>
    <xdr:ext cx="762000" cy="259045"/>
    <xdr:sp macro="" textlink="">
      <xdr:nvSpPr>
        <xdr:cNvPr id="473" name="テキスト ボックス 472">
          <a:extLst>
            <a:ext uri="{FF2B5EF4-FFF2-40B4-BE49-F238E27FC236}">
              <a16:creationId xmlns="" xmlns:a16="http://schemas.microsoft.com/office/drawing/2014/main" id="{00000000-0008-0000-0300-0000D9010000}"/>
            </a:ext>
          </a:extLst>
        </xdr:cNvPr>
        <xdr:cNvSpPr txBox="1"/>
      </xdr:nvSpPr>
      <xdr:spPr>
        <a:xfrm>
          <a:off x="13131800" y="3163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福岡県新宮町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33,690
33,176
18.93
19,935,803
19,563,131
353,348
6,747,209
14,060,156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人件費は</a:t>
          </a:r>
          <a:r>
            <a:rPr kumimoji="1" lang="ja-JP" altLang="en-US"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4.9</a:t>
          </a:r>
          <a:r>
            <a:rPr kumimoji="1" lang="ja-JP" altLang="en-US" sz="1100">
              <a:solidFill>
                <a:schemeClr val="dk1"/>
              </a:solidFill>
              <a:effectLst/>
              <a:latin typeface="+mn-lt"/>
              <a:ea typeface="+mn-ea"/>
              <a:cs typeface="+mn-cs"/>
            </a:rPr>
            <a:t>ポイント増加しており、これは</a:t>
          </a:r>
          <a:r>
            <a:rPr kumimoji="1" lang="ja-JP" altLang="ja-JP" sz="1100">
              <a:solidFill>
                <a:schemeClr val="dk1"/>
              </a:solidFill>
              <a:effectLst/>
              <a:latin typeface="+mn-lt"/>
              <a:ea typeface="+mn-ea"/>
              <a:cs typeface="+mn-cs"/>
            </a:rPr>
            <a:t>会計年度任用職員制度の改正に伴</a:t>
          </a:r>
          <a:r>
            <a:rPr kumimoji="1" lang="ja-JP" altLang="en-US" sz="1100">
              <a:solidFill>
                <a:schemeClr val="dk1"/>
              </a:solidFill>
              <a:effectLst/>
              <a:latin typeface="+mn-lt"/>
              <a:ea typeface="+mn-ea"/>
              <a:cs typeface="+mn-cs"/>
            </a:rPr>
            <a:t>うもの及び経常的一般財源の減少によるものである。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も同様の数値での推移が予想される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a:extLst>
            <a:ext uri="{FF2B5EF4-FFF2-40B4-BE49-F238E27FC236}">
              <a16:creationId xmlns="" xmlns:a16="http://schemas.microsoft.com/office/drawing/2014/main" id="{00000000-0008-0000-0400-000038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a:extLst>
            <a:ext uri="{FF2B5EF4-FFF2-40B4-BE49-F238E27FC236}">
              <a16:creationId xmlns="" xmlns:a16="http://schemas.microsoft.com/office/drawing/2014/main" id="{00000000-0008-0000-0400-000039000000}"/>
            </a:ext>
          </a:extLst>
        </xdr:cNvPr>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a:extLst>
            <a:ext uri="{FF2B5EF4-FFF2-40B4-BE49-F238E27FC236}">
              <a16:creationId xmlns="" xmlns:a16="http://schemas.microsoft.com/office/drawing/2014/main" id="{00000000-0008-0000-0400-00003A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a:extLst>
            <a:ext uri="{FF2B5EF4-FFF2-40B4-BE49-F238E27FC236}">
              <a16:creationId xmlns="" xmlns:a16="http://schemas.microsoft.com/office/drawing/2014/main" id="{00000000-0008-0000-0400-00003C000000}"/>
            </a:ext>
          </a:extLst>
        </xdr:cNvPr>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58420</xdr:rowOff>
    </xdr:from>
    <xdr:to>
      <xdr:col>24</xdr:col>
      <xdr:colOff>25400</xdr:colOff>
      <xdr:row>34</xdr:row>
      <xdr:rowOff>167005</xdr:rowOff>
    </xdr:to>
    <xdr:cxnSp macro="">
      <xdr:nvCxnSpPr>
        <xdr:cNvPr id="62" name="直線コネクタ 61">
          <a:extLst>
            <a:ext uri="{FF2B5EF4-FFF2-40B4-BE49-F238E27FC236}">
              <a16:creationId xmlns="" xmlns:a16="http://schemas.microsoft.com/office/drawing/2014/main" id="{00000000-0008-0000-0400-00003E000000}"/>
            </a:ext>
          </a:extLst>
        </xdr:cNvPr>
        <xdr:cNvCxnSpPr/>
      </xdr:nvCxnSpPr>
      <xdr:spPr>
        <a:xfrm>
          <a:off x="3987800" y="5716270"/>
          <a:ext cx="838200" cy="28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762000" cy="259045"/>
    <xdr:sp macro="" textlink="">
      <xdr:nvSpPr>
        <xdr:cNvPr id="63" name="人件費平均値テキスト">
          <a:extLst>
            <a:ext uri="{FF2B5EF4-FFF2-40B4-BE49-F238E27FC236}">
              <a16:creationId xmlns="" xmlns:a16="http://schemas.microsoft.com/office/drawing/2014/main" id="{00000000-0008-0000-0400-00003F000000}"/>
            </a:ext>
          </a:extLst>
        </xdr:cNvPr>
        <xdr:cNvSpPr txBox="1"/>
      </xdr:nvSpPr>
      <xdr:spPr>
        <a:xfrm>
          <a:off x="4914900" y="6009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a:extLst>
            <a:ext uri="{FF2B5EF4-FFF2-40B4-BE49-F238E27FC236}">
              <a16:creationId xmlns="" xmlns:a16="http://schemas.microsoft.com/office/drawing/2014/main" id="{00000000-0008-0000-0400-000040000000}"/>
            </a:ext>
          </a:extLst>
        </xdr:cNvPr>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58420</xdr:rowOff>
    </xdr:from>
    <xdr:to>
      <xdr:col>19</xdr:col>
      <xdr:colOff>187325</xdr:colOff>
      <xdr:row>33</xdr:row>
      <xdr:rowOff>64135</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flipV="1">
          <a:off x="3098800" y="57162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a:extLst>
            <a:ext uri="{FF2B5EF4-FFF2-40B4-BE49-F238E27FC236}">
              <a16:creationId xmlns="" xmlns:a16="http://schemas.microsoft.com/office/drawing/2014/main" id="{00000000-0008-0000-0400-000042000000}"/>
            </a:ext>
          </a:extLst>
        </xdr:cNvPr>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31132</xdr:rowOff>
    </xdr:from>
    <xdr:ext cx="736600" cy="259045"/>
    <xdr:sp macro="" textlink="">
      <xdr:nvSpPr>
        <xdr:cNvPr id="67" name="テキスト ボックス 66">
          <a:extLst>
            <a:ext uri="{FF2B5EF4-FFF2-40B4-BE49-F238E27FC236}">
              <a16:creationId xmlns="" xmlns:a16="http://schemas.microsoft.com/office/drawing/2014/main" id="{00000000-0008-0000-0400-000043000000}"/>
            </a:ext>
          </a:extLst>
        </xdr:cNvPr>
        <xdr:cNvSpPr txBox="1"/>
      </xdr:nvSpPr>
      <xdr:spPr>
        <a:xfrm>
          <a:off x="3606800" y="6031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58420</xdr:rowOff>
    </xdr:from>
    <xdr:to>
      <xdr:col>15</xdr:col>
      <xdr:colOff>98425</xdr:colOff>
      <xdr:row>33</xdr:row>
      <xdr:rowOff>64135</xdr:rowOff>
    </xdr:to>
    <xdr:cxnSp macro="">
      <xdr:nvCxnSpPr>
        <xdr:cNvPr id="68" name="直線コネクタ 67">
          <a:extLst>
            <a:ext uri="{FF2B5EF4-FFF2-40B4-BE49-F238E27FC236}">
              <a16:creationId xmlns="" xmlns:a16="http://schemas.microsoft.com/office/drawing/2014/main" id="{00000000-0008-0000-0400-000044000000}"/>
            </a:ext>
          </a:extLst>
        </xdr:cNvPr>
        <xdr:cNvCxnSpPr/>
      </xdr:nvCxnSpPr>
      <xdr:spPr>
        <a:xfrm>
          <a:off x="2209800" y="57162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a:extLst>
            <a:ext uri="{FF2B5EF4-FFF2-40B4-BE49-F238E27FC236}">
              <a16:creationId xmlns="" xmlns:a16="http://schemas.microsoft.com/office/drawing/2014/main" id="{00000000-0008-0000-0400-000045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70" name="テキスト ボックス 69">
          <a:extLst>
            <a:ext uri="{FF2B5EF4-FFF2-40B4-BE49-F238E27FC236}">
              <a16:creationId xmlns="" xmlns:a16="http://schemas.microsoft.com/office/drawing/2014/main" id="{00000000-0008-0000-0400-000046000000}"/>
            </a:ext>
          </a:extLst>
        </xdr:cNvPr>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58420</xdr:rowOff>
    </xdr:from>
    <xdr:to>
      <xdr:col>11</xdr:col>
      <xdr:colOff>9525</xdr:colOff>
      <xdr:row>33</xdr:row>
      <xdr:rowOff>86995</xdr:rowOff>
    </xdr:to>
    <xdr:cxnSp macro="">
      <xdr:nvCxnSpPr>
        <xdr:cNvPr id="71" name="直線コネクタ 70">
          <a:extLst>
            <a:ext uri="{FF2B5EF4-FFF2-40B4-BE49-F238E27FC236}">
              <a16:creationId xmlns="" xmlns:a16="http://schemas.microsoft.com/office/drawing/2014/main" id="{00000000-0008-0000-0400-000047000000}"/>
            </a:ext>
          </a:extLst>
        </xdr:cNvPr>
        <xdr:cNvCxnSpPr/>
      </xdr:nvCxnSpPr>
      <xdr:spPr>
        <a:xfrm flipV="1">
          <a:off x="1320800" y="57162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a:extLst>
            <a:ext uri="{FF2B5EF4-FFF2-40B4-BE49-F238E27FC236}">
              <a16:creationId xmlns="" xmlns:a16="http://schemas.microsoft.com/office/drawing/2014/main" id="{00000000-0008-0000-0400-000048000000}"/>
            </a:ext>
          </a:extLst>
        </xdr:cNvPr>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31132</xdr:rowOff>
    </xdr:from>
    <xdr:ext cx="762000" cy="259045"/>
    <xdr:sp macro="" textlink="">
      <xdr:nvSpPr>
        <xdr:cNvPr id="73" name="テキスト ボックス 72">
          <a:extLst>
            <a:ext uri="{FF2B5EF4-FFF2-40B4-BE49-F238E27FC236}">
              <a16:creationId xmlns="" xmlns:a16="http://schemas.microsoft.com/office/drawing/2014/main" id="{00000000-0008-0000-0400-000049000000}"/>
            </a:ext>
          </a:extLst>
        </xdr:cNvPr>
        <xdr:cNvSpPr txBox="1"/>
      </xdr:nvSpPr>
      <xdr:spPr>
        <a:xfrm>
          <a:off x="1828800" y="603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a:extLst>
            <a:ext uri="{FF2B5EF4-FFF2-40B4-BE49-F238E27FC236}">
              <a16:creationId xmlns="" xmlns:a16="http://schemas.microsoft.com/office/drawing/2014/main" id="{00000000-0008-0000-0400-00004A000000}"/>
            </a:ext>
          </a:extLst>
        </xdr:cNvPr>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48277</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939800" y="604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a:extLst>
            <a:ext uri="{FF2B5EF4-FFF2-40B4-BE49-F238E27FC236}">
              <a16:creationId xmlns="" xmlns:a16="http://schemas.microsoft.com/office/drawing/2014/main" id="{00000000-0008-0000-0400-00004C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116205</xdr:rowOff>
    </xdr:from>
    <xdr:to>
      <xdr:col>24</xdr:col>
      <xdr:colOff>76200</xdr:colOff>
      <xdr:row>35</xdr:row>
      <xdr:rowOff>46355</xdr:rowOff>
    </xdr:to>
    <xdr:sp macro="" textlink="">
      <xdr:nvSpPr>
        <xdr:cNvPr id="81" name="楕円 80">
          <a:extLst>
            <a:ext uri="{FF2B5EF4-FFF2-40B4-BE49-F238E27FC236}">
              <a16:creationId xmlns="" xmlns:a16="http://schemas.microsoft.com/office/drawing/2014/main" id="{00000000-0008-0000-0400-000051000000}"/>
            </a:ext>
          </a:extLst>
        </xdr:cNvPr>
        <xdr:cNvSpPr/>
      </xdr:nvSpPr>
      <xdr:spPr>
        <a:xfrm>
          <a:off x="4775200" y="59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132732</xdr:rowOff>
    </xdr:from>
    <xdr:ext cx="762000" cy="259045"/>
    <xdr:sp macro="" textlink="">
      <xdr:nvSpPr>
        <xdr:cNvPr id="82" name="人件費該当値テキスト">
          <a:extLst>
            <a:ext uri="{FF2B5EF4-FFF2-40B4-BE49-F238E27FC236}">
              <a16:creationId xmlns="" xmlns:a16="http://schemas.microsoft.com/office/drawing/2014/main" id="{00000000-0008-0000-0400-000052000000}"/>
            </a:ext>
          </a:extLst>
        </xdr:cNvPr>
        <xdr:cNvSpPr txBox="1"/>
      </xdr:nvSpPr>
      <xdr:spPr>
        <a:xfrm>
          <a:off x="4914900" y="579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7620</xdr:rowOff>
    </xdr:from>
    <xdr:to>
      <xdr:col>20</xdr:col>
      <xdr:colOff>38100</xdr:colOff>
      <xdr:row>33</xdr:row>
      <xdr:rowOff>109220</xdr:rowOff>
    </xdr:to>
    <xdr:sp macro="" textlink="">
      <xdr:nvSpPr>
        <xdr:cNvPr id="83" name="楕円 82">
          <a:extLst>
            <a:ext uri="{FF2B5EF4-FFF2-40B4-BE49-F238E27FC236}">
              <a16:creationId xmlns="" xmlns:a16="http://schemas.microsoft.com/office/drawing/2014/main" id="{00000000-0008-0000-0400-000053000000}"/>
            </a:ext>
          </a:extLst>
        </xdr:cNvPr>
        <xdr:cNvSpPr/>
      </xdr:nvSpPr>
      <xdr:spPr>
        <a:xfrm>
          <a:off x="3937000" y="566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119397</xdr:rowOff>
    </xdr:from>
    <xdr:ext cx="7366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3606800" y="5434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13335</xdr:rowOff>
    </xdr:from>
    <xdr:to>
      <xdr:col>15</xdr:col>
      <xdr:colOff>149225</xdr:colOff>
      <xdr:row>33</xdr:row>
      <xdr:rowOff>114935</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3048000" y="567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125112</xdr:rowOff>
    </xdr:from>
    <xdr:ext cx="7620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2717800" y="544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7620</xdr:rowOff>
    </xdr:from>
    <xdr:to>
      <xdr:col>11</xdr:col>
      <xdr:colOff>60325</xdr:colOff>
      <xdr:row>33</xdr:row>
      <xdr:rowOff>109220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2159000" y="566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119397</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1828800" y="543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36195</xdr:rowOff>
    </xdr:from>
    <xdr:to>
      <xdr:col>6</xdr:col>
      <xdr:colOff>171450</xdr:colOff>
      <xdr:row>33</xdr:row>
      <xdr:rowOff>137795</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1270000" y="569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147972</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939800" y="546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a:extLst>
            <a:ext uri="{FF2B5EF4-FFF2-40B4-BE49-F238E27FC236}">
              <a16:creationId xmlns="" xmlns:a16="http://schemas.microsoft.com/office/drawing/2014/main" id="{00000000-0008-0000-0400-00005B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a:extLst>
            <a:ext uri="{FF2B5EF4-FFF2-40B4-BE49-F238E27FC236}">
              <a16:creationId xmlns="" xmlns:a16="http://schemas.microsoft.com/office/drawing/2014/main" id="{00000000-0008-0000-0400-00005C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a:extLst>
            <a:ext uri="{FF2B5EF4-FFF2-40B4-BE49-F238E27FC236}">
              <a16:creationId xmlns="" xmlns:a16="http://schemas.microsoft.com/office/drawing/2014/main" id="{00000000-0008-0000-0400-000065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物件費については、会計年度任用職員制度の改正に伴</a:t>
          </a:r>
          <a:r>
            <a:rPr kumimoji="1" lang="ja-JP" altLang="en-US" sz="1100">
              <a:solidFill>
                <a:schemeClr val="dk1"/>
              </a:solidFill>
              <a:effectLst/>
              <a:latin typeface="+mn-lt"/>
              <a:ea typeface="+mn-ea"/>
              <a:cs typeface="+mn-cs"/>
            </a:rPr>
            <a:t>い減少となった。しかし、物件費が増加傾向であることには変わりなく、特にここ数年の</a:t>
          </a:r>
          <a:r>
            <a:rPr kumimoji="1" lang="ja-JP" altLang="ja-JP" sz="1100">
              <a:solidFill>
                <a:schemeClr val="dk1"/>
              </a:solidFill>
              <a:effectLst/>
              <a:latin typeface="+mn-lt"/>
              <a:ea typeface="+mn-ea"/>
              <a:cs typeface="+mn-cs"/>
            </a:rPr>
            <a:t>人口増加により教育関係の物件費が増加している。平成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年度は新宮北小学校の</a:t>
          </a:r>
          <a:r>
            <a:rPr kumimoji="1" lang="ja-JP" altLang="en-US" sz="1100">
              <a:solidFill>
                <a:schemeClr val="dk1"/>
              </a:solidFill>
              <a:effectLst/>
              <a:latin typeface="+mn-lt"/>
              <a:ea typeface="+mn-ea"/>
              <a:cs typeface="+mn-cs"/>
            </a:rPr>
            <a:t>開校、</a:t>
          </a:r>
          <a:r>
            <a:rPr kumimoji="1" lang="ja-JP" altLang="ja-JP" sz="1100">
              <a:solidFill>
                <a:schemeClr val="dk1"/>
              </a:solidFill>
              <a:effectLst/>
              <a:latin typeface="+mn-lt"/>
              <a:ea typeface="+mn-ea"/>
              <a:cs typeface="+mn-cs"/>
            </a:rPr>
            <a:t>令和元年度についても</a:t>
          </a:r>
          <a:r>
            <a:rPr kumimoji="1" lang="ja-JP" altLang="en-US" sz="1100">
              <a:solidFill>
                <a:schemeClr val="dk1"/>
              </a:solidFill>
              <a:effectLst/>
              <a:latin typeface="+mn-lt"/>
              <a:ea typeface="+mn-ea"/>
              <a:cs typeface="+mn-cs"/>
            </a:rPr>
            <a:t>新宮東</a:t>
          </a:r>
          <a:r>
            <a:rPr kumimoji="1" lang="ja-JP" altLang="ja-JP" sz="1100">
              <a:solidFill>
                <a:schemeClr val="dk1"/>
              </a:solidFill>
              <a:effectLst/>
              <a:latin typeface="+mn-lt"/>
              <a:ea typeface="+mn-ea"/>
              <a:cs typeface="+mn-cs"/>
            </a:rPr>
            <a:t>中学校の開校や中学校給食が開始されたことから物件費が大きく増加している。今後は更なる事務の効率化を図り、経費削減に努める必要がある。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2" name="テキスト ボックス 101">
          <a:extLst>
            <a:ext uri="{FF2B5EF4-FFF2-40B4-BE49-F238E27FC236}">
              <a16:creationId xmlns="" xmlns:a16="http://schemas.microsoft.com/office/drawing/2014/main" id="{00000000-0008-0000-0400-000066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a:extLst>
            <a:ext uri="{FF2B5EF4-FFF2-40B4-BE49-F238E27FC236}">
              <a16:creationId xmlns="" xmlns:a16="http://schemas.microsoft.com/office/drawing/2014/main" id="{00000000-0008-0000-0400-000067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a:extLst>
            <a:ext uri="{FF2B5EF4-FFF2-40B4-BE49-F238E27FC236}">
              <a16:creationId xmlns="" xmlns:a16="http://schemas.microsoft.com/office/drawing/2014/main" id="{00000000-0008-0000-0400-000076000000}"/>
            </a:ext>
          </a:extLst>
        </xdr:cNvPr>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a:extLst>
            <a:ext uri="{FF2B5EF4-FFF2-40B4-BE49-F238E27FC236}">
              <a16:creationId xmlns="" xmlns:a16="http://schemas.microsoft.com/office/drawing/2014/main" id="{00000000-0008-0000-0400-000077000000}"/>
            </a:ext>
          </a:extLst>
        </xdr:cNvPr>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a:extLst>
            <a:ext uri="{FF2B5EF4-FFF2-40B4-BE49-F238E27FC236}">
              <a16:creationId xmlns="" xmlns:a16="http://schemas.microsoft.com/office/drawing/2014/main" id="{00000000-0008-0000-0400-000078000000}"/>
            </a:ext>
          </a:extLst>
        </xdr:cNvPr>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a:extLst>
            <a:ext uri="{FF2B5EF4-FFF2-40B4-BE49-F238E27FC236}">
              <a16:creationId xmlns="" xmlns:a16="http://schemas.microsoft.com/office/drawing/2014/main" id="{00000000-0008-0000-0400-000079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138430</xdr:rowOff>
    </xdr:from>
    <xdr:to>
      <xdr:col>82</xdr:col>
      <xdr:colOff>107950</xdr:colOff>
      <xdr:row>20</xdr:row>
      <xdr:rowOff>35560</xdr:rowOff>
    </xdr:to>
    <xdr:cxnSp macro="">
      <xdr:nvCxnSpPr>
        <xdr:cNvPr id="123" name="直線コネクタ 122">
          <a:extLst>
            <a:ext uri="{FF2B5EF4-FFF2-40B4-BE49-F238E27FC236}">
              <a16:creationId xmlns="" xmlns:a16="http://schemas.microsoft.com/office/drawing/2014/main" id="{00000000-0008-0000-0400-00007B000000}"/>
            </a:ext>
          </a:extLst>
        </xdr:cNvPr>
        <xdr:cNvCxnSpPr/>
      </xdr:nvCxnSpPr>
      <xdr:spPr>
        <a:xfrm flipV="1">
          <a:off x="15671800" y="33959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4" name="物件費平均値テキスト">
          <a:extLst>
            <a:ext uri="{FF2B5EF4-FFF2-40B4-BE49-F238E27FC236}">
              <a16:creationId xmlns="" xmlns:a16="http://schemas.microsoft.com/office/drawing/2014/main" id="{00000000-0008-0000-0400-00007C000000}"/>
            </a:ext>
          </a:extLst>
        </xdr:cNvPr>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a:extLst>
            <a:ext uri="{FF2B5EF4-FFF2-40B4-BE49-F238E27FC236}">
              <a16:creationId xmlns="" xmlns:a16="http://schemas.microsoft.com/office/drawing/2014/main" id="{00000000-0008-0000-0400-00007D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161290</xdr:rowOff>
    </xdr:from>
    <xdr:to>
      <xdr:col>78</xdr:col>
      <xdr:colOff>69850</xdr:colOff>
      <xdr:row>20</xdr:row>
      <xdr:rowOff>35560</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4782800" y="3418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a:extLst>
            <a:ext uri="{FF2B5EF4-FFF2-40B4-BE49-F238E27FC236}">
              <a16:creationId xmlns="" xmlns:a16="http://schemas.microsoft.com/office/drawing/2014/main" id="{00000000-0008-0000-0400-00007F000000}"/>
            </a:ext>
          </a:extLst>
        </xdr:cNvPr>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28" name="テキスト ボックス 127">
          <a:extLst>
            <a:ext uri="{FF2B5EF4-FFF2-40B4-BE49-F238E27FC236}">
              <a16:creationId xmlns="" xmlns:a16="http://schemas.microsoft.com/office/drawing/2014/main" id="{00000000-0008-0000-0400-000080000000}"/>
            </a:ext>
          </a:extLst>
        </xdr:cNvPr>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130810</xdr:rowOff>
    </xdr:from>
    <xdr:to>
      <xdr:col>73</xdr:col>
      <xdr:colOff>180975</xdr:colOff>
      <xdr:row>19</xdr:row>
      <xdr:rowOff>161290</xdr:rowOff>
    </xdr:to>
    <xdr:cxnSp macro="">
      <xdr:nvCxnSpPr>
        <xdr:cNvPr id="129" name="直線コネクタ 128">
          <a:extLst>
            <a:ext uri="{FF2B5EF4-FFF2-40B4-BE49-F238E27FC236}">
              <a16:creationId xmlns="" xmlns:a16="http://schemas.microsoft.com/office/drawing/2014/main" id="{00000000-0008-0000-0400-000081000000}"/>
            </a:ext>
          </a:extLst>
        </xdr:cNvPr>
        <xdr:cNvCxnSpPr/>
      </xdr:nvCxnSpPr>
      <xdr:spPr>
        <a:xfrm>
          <a:off x="13893800" y="3388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a:extLst>
            <a:ext uri="{FF2B5EF4-FFF2-40B4-BE49-F238E27FC236}">
              <a16:creationId xmlns="" xmlns:a16="http://schemas.microsoft.com/office/drawing/2014/main" id="{00000000-0008-0000-0400-000082000000}"/>
            </a:ext>
          </a:extLst>
        </xdr:cNvPr>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127017</xdr:rowOff>
    </xdr:from>
    <xdr:ext cx="762000" cy="259045"/>
    <xdr:sp macro="" textlink="">
      <xdr:nvSpPr>
        <xdr:cNvPr id="131" name="テキスト ボックス 130">
          <a:extLst>
            <a:ext uri="{FF2B5EF4-FFF2-40B4-BE49-F238E27FC236}">
              <a16:creationId xmlns="" xmlns:a16="http://schemas.microsoft.com/office/drawing/2014/main" id="{00000000-0008-0000-0400-000083000000}"/>
            </a:ext>
          </a:extLst>
        </xdr:cNvPr>
        <xdr:cNvSpPr txBox="1"/>
      </xdr:nvSpPr>
      <xdr:spPr>
        <a:xfrm>
          <a:off x="14401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115570</xdr:rowOff>
    </xdr:from>
    <xdr:to>
      <xdr:col>69</xdr:col>
      <xdr:colOff>92075</xdr:colOff>
      <xdr:row>19</xdr:row>
      <xdr:rowOff>130810</xdr:rowOff>
    </xdr:to>
    <xdr:cxnSp macro="">
      <xdr:nvCxnSpPr>
        <xdr:cNvPr id="132" name="直線コネクタ 131">
          <a:extLst>
            <a:ext uri="{FF2B5EF4-FFF2-40B4-BE49-F238E27FC236}">
              <a16:creationId xmlns="" xmlns:a16="http://schemas.microsoft.com/office/drawing/2014/main" id="{00000000-0008-0000-0400-000084000000}"/>
            </a:ext>
          </a:extLst>
        </xdr:cNvPr>
        <xdr:cNvCxnSpPr/>
      </xdr:nvCxnSpPr>
      <xdr:spPr>
        <a:xfrm>
          <a:off x="13004800" y="3373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a:extLst>
            <a:ext uri="{FF2B5EF4-FFF2-40B4-BE49-F238E27FC236}">
              <a16:creationId xmlns="" xmlns:a16="http://schemas.microsoft.com/office/drawing/2014/main" id="{00000000-0008-0000-0400-000085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4" name="テキスト ボックス 133">
          <a:extLst>
            <a:ext uri="{FF2B5EF4-FFF2-40B4-BE49-F238E27FC236}">
              <a16:creationId xmlns="" xmlns:a16="http://schemas.microsoft.com/office/drawing/2014/main" id="{00000000-0008-0000-0400-000086000000}"/>
            </a:ext>
          </a:extLst>
        </xdr:cNvPr>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a:extLst>
            <a:ext uri="{FF2B5EF4-FFF2-40B4-BE49-F238E27FC236}">
              <a16:creationId xmlns="" xmlns:a16="http://schemas.microsoft.com/office/drawing/2014/main" id="{00000000-0008-0000-0400-000087000000}"/>
            </a:ext>
          </a:extLst>
        </xdr:cNvPr>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96537</xdr:rowOff>
    </xdr:from>
    <xdr:ext cx="762000" cy="259045"/>
    <xdr:sp macro="" textlink="">
      <xdr:nvSpPr>
        <xdr:cNvPr id="136" name="テキスト ボックス 135">
          <a:extLst>
            <a:ext uri="{FF2B5EF4-FFF2-40B4-BE49-F238E27FC236}">
              <a16:creationId xmlns="" xmlns:a16="http://schemas.microsoft.com/office/drawing/2014/main" id="{00000000-0008-0000-0400-000088000000}"/>
            </a:ext>
          </a:extLst>
        </xdr:cNvPr>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87630</xdr:rowOff>
    </xdr:from>
    <xdr:to>
      <xdr:col>82</xdr:col>
      <xdr:colOff>158750</xdr:colOff>
      <xdr:row>20</xdr:row>
      <xdr:rowOff>17780</xdr:rowOff>
    </xdr:to>
    <xdr:sp macro="" textlink="">
      <xdr:nvSpPr>
        <xdr:cNvPr id="142" name="楕円 141">
          <a:extLst>
            <a:ext uri="{FF2B5EF4-FFF2-40B4-BE49-F238E27FC236}">
              <a16:creationId xmlns="" xmlns:a16="http://schemas.microsoft.com/office/drawing/2014/main" id="{00000000-0008-0000-0400-00008E000000}"/>
            </a:ext>
          </a:extLst>
        </xdr:cNvPr>
        <xdr:cNvSpPr/>
      </xdr:nvSpPr>
      <xdr:spPr>
        <a:xfrm>
          <a:off x="164592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59707</xdr:rowOff>
    </xdr:from>
    <xdr:ext cx="762000" cy="259045"/>
    <xdr:sp macro="" textlink="">
      <xdr:nvSpPr>
        <xdr:cNvPr id="143" name="物件費該当値テキスト">
          <a:extLst>
            <a:ext uri="{FF2B5EF4-FFF2-40B4-BE49-F238E27FC236}">
              <a16:creationId xmlns="" xmlns:a16="http://schemas.microsoft.com/office/drawing/2014/main" id="{00000000-0008-0000-0400-00008F000000}"/>
            </a:ext>
          </a:extLst>
        </xdr:cNvPr>
        <xdr:cNvSpPr txBox="1"/>
      </xdr:nvSpPr>
      <xdr:spPr>
        <a:xfrm>
          <a:off x="165989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156210</xdr:rowOff>
    </xdr:from>
    <xdr:to>
      <xdr:col>78</xdr:col>
      <xdr:colOff>120650</xdr:colOff>
      <xdr:row>20</xdr:row>
      <xdr:rowOff>86360</xdr:rowOff>
    </xdr:to>
    <xdr:sp macro="" textlink="">
      <xdr:nvSpPr>
        <xdr:cNvPr id="144" name="楕円 143">
          <a:extLst>
            <a:ext uri="{FF2B5EF4-FFF2-40B4-BE49-F238E27FC236}">
              <a16:creationId xmlns="" xmlns:a16="http://schemas.microsoft.com/office/drawing/2014/main" id="{00000000-0008-0000-0400-000090000000}"/>
            </a:ext>
          </a:extLst>
        </xdr:cNvPr>
        <xdr:cNvSpPr/>
      </xdr:nvSpPr>
      <xdr:spPr>
        <a:xfrm>
          <a:off x="15621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71137</xdr:rowOff>
    </xdr:from>
    <xdr:ext cx="7366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5290800" y="350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110490</xdr:rowOff>
    </xdr:from>
    <xdr:to>
      <xdr:col>74</xdr:col>
      <xdr:colOff>31750</xdr:colOff>
      <xdr:row>20</xdr:row>
      <xdr:rowOff>40640</xdr:rowOff>
    </xdr:to>
    <xdr:sp macro="" textlink="">
      <xdr:nvSpPr>
        <xdr:cNvPr id="146" name="楕円 145">
          <a:extLst>
            <a:ext uri="{FF2B5EF4-FFF2-40B4-BE49-F238E27FC236}">
              <a16:creationId xmlns="" xmlns:a16="http://schemas.microsoft.com/office/drawing/2014/main" id="{00000000-0008-0000-0400-000092000000}"/>
            </a:ext>
          </a:extLst>
        </xdr:cNvPr>
        <xdr:cNvSpPr/>
      </xdr:nvSpPr>
      <xdr:spPr>
        <a:xfrm>
          <a:off x="147320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25417</xdr:rowOff>
    </xdr:from>
    <xdr:ext cx="7620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4401800" y="345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80010</xdr:rowOff>
    </xdr:from>
    <xdr:to>
      <xdr:col>69</xdr:col>
      <xdr:colOff>142875</xdr:colOff>
      <xdr:row>20</xdr:row>
      <xdr:rowOff>10160</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3843000" y="333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166387</xdr:rowOff>
    </xdr:from>
    <xdr:ext cx="7620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3512800" y="342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64770</xdr:rowOff>
    </xdr:from>
    <xdr:to>
      <xdr:col>65</xdr:col>
      <xdr:colOff>53975</xdr:colOff>
      <xdr:row>19</xdr:row>
      <xdr:rowOff>166370</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29540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151147</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2623800" y="340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扶助費は前年度から</a:t>
          </a:r>
          <a:r>
            <a:rPr kumimoji="1" lang="en-US" altLang="ja-JP" sz="1100">
              <a:solidFill>
                <a:schemeClr val="dk1"/>
              </a:solidFill>
              <a:effectLst/>
              <a:latin typeface="+mn-lt"/>
              <a:ea typeface="+mn-ea"/>
              <a:cs typeface="+mn-cs"/>
            </a:rPr>
            <a:t>1.4</a:t>
          </a:r>
          <a:r>
            <a:rPr kumimoji="1" lang="ja-JP" altLang="en-US" sz="1100">
              <a:solidFill>
                <a:schemeClr val="dk1"/>
              </a:solidFill>
              <a:effectLst/>
              <a:latin typeface="+mn-lt"/>
              <a:ea typeface="+mn-ea"/>
              <a:cs typeface="+mn-cs"/>
            </a:rPr>
            <a:t>ポイント減少しており、これは児童福祉関係の扶助費が減少したためである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人口の増加</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による影響で扶助費</a:t>
          </a:r>
          <a:r>
            <a:rPr kumimoji="1" lang="ja-JP" altLang="en-US" sz="1100">
              <a:solidFill>
                <a:schemeClr val="dk1"/>
              </a:solidFill>
              <a:effectLst/>
              <a:latin typeface="+mn-lt"/>
              <a:ea typeface="+mn-ea"/>
              <a:cs typeface="+mn-cs"/>
            </a:rPr>
            <a:t>が増加傾向であることに変わりはなく</a:t>
          </a:r>
          <a:r>
            <a:rPr kumimoji="1" lang="ja-JP" altLang="ja-JP" sz="1100">
              <a:solidFill>
                <a:schemeClr val="dk1"/>
              </a:solidFill>
              <a:effectLst/>
              <a:latin typeface="+mn-lt"/>
              <a:ea typeface="+mn-ea"/>
              <a:cs typeface="+mn-cs"/>
            </a:rPr>
            <a:t>、特に障害者福祉関係</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の社会福祉関係の伸びが顕著となっている。今後は人口</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落ち着いて</a:t>
          </a:r>
          <a:r>
            <a:rPr kumimoji="1" lang="ja-JP" altLang="en-US" sz="1100">
              <a:solidFill>
                <a:schemeClr val="dk1"/>
              </a:solidFill>
              <a:effectLst/>
              <a:latin typeface="+mn-lt"/>
              <a:ea typeface="+mn-ea"/>
              <a:cs typeface="+mn-cs"/>
            </a:rPr>
            <a:t>くると見込まれ</a:t>
          </a:r>
          <a:r>
            <a:rPr kumimoji="1" lang="ja-JP" altLang="ja-JP" sz="1100">
              <a:solidFill>
                <a:schemeClr val="dk1"/>
              </a:solidFill>
              <a:effectLst/>
              <a:latin typeface="+mn-lt"/>
              <a:ea typeface="+mn-ea"/>
              <a:cs typeface="+mn-cs"/>
            </a:rPr>
            <a:t>、児童福祉関係については減少</a:t>
          </a:r>
          <a:r>
            <a:rPr kumimoji="1" lang="ja-JP" altLang="en-US" sz="1100">
              <a:solidFill>
                <a:schemeClr val="dk1"/>
              </a:solidFill>
              <a:effectLst/>
              <a:latin typeface="+mn-lt"/>
              <a:ea typeface="+mn-ea"/>
              <a:cs typeface="+mn-cs"/>
            </a:rPr>
            <a:t>傾向だと</a:t>
          </a:r>
          <a:r>
            <a:rPr kumimoji="1" lang="ja-JP" altLang="ja-JP" sz="1100">
              <a:solidFill>
                <a:schemeClr val="dk1"/>
              </a:solidFill>
              <a:effectLst/>
              <a:latin typeface="+mn-lt"/>
              <a:ea typeface="+mn-ea"/>
              <a:cs typeface="+mn-cs"/>
            </a:rPr>
            <a:t>思われるが、社会福祉関係の動向について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注視する必要がある。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a:extLst>
            <a:ext uri="{FF2B5EF4-FFF2-40B4-BE49-F238E27FC236}">
              <a16:creationId xmlns="" xmlns:a16="http://schemas.microsoft.com/office/drawing/2014/main" id="{00000000-0008-0000-0400-0000B5000000}"/>
            </a:ext>
          </a:extLst>
        </xdr:cNvPr>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a:extLst>
            <a:ext uri="{FF2B5EF4-FFF2-40B4-BE49-F238E27FC236}">
              <a16:creationId xmlns="" xmlns:a16="http://schemas.microsoft.com/office/drawing/2014/main" id="{00000000-0008-0000-0400-0000B6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a:extLst>
            <a:ext uri="{FF2B5EF4-FFF2-40B4-BE49-F238E27FC236}">
              <a16:creationId xmlns="" xmlns:a16="http://schemas.microsoft.com/office/drawing/2014/main" id="{00000000-0008-0000-0400-0000B7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a:extLst>
            <a:ext uri="{FF2B5EF4-FFF2-40B4-BE49-F238E27FC236}">
              <a16:creationId xmlns="" xmlns:a16="http://schemas.microsoft.com/office/drawing/2014/main" id="{00000000-0008-0000-0400-0000B8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146050</xdr:rowOff>
    </xdr:to>
    <xdr:cxnSp macro="">
      <xdr:nvCxnSpPr>
        <xdr:cNvPr id="186" name="直線コネクタ 185">
          <a:extLst>
            <a:ext uri="{FF2B5EF4-FFF2-40B4-BE49-F238E27FC236}">
              <a16:creationId xmlns="" xmlns:a16="http://schemas.microsoft.com/office/drawing/2014/main" id="{00000000-0008-0000-0400-0000BA000000}"/>
            </a:ext>
          </a:extLst>
        </xdr:cNvPr>
        <xdr:cNvCxnSpPr/>
      </xdr:nvCxnSpPr>
      <xdr:spPr>
        <a:xfrm flipV="1">
          <a:off x="3987800" y="97663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a:extLst>
            <a:ext uri="{FF2B5EF4-FFF2-40B4-BE49-F238E27FC236}">
              <a16:creationId xmlns="" xmlns:a16="http://schemas.microsoft.com/office/drawing/2014/main" id="{00000000-0008-0000-0400-0000BB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99785</xdr:rowOff>
    </xdr:from>
    <xdr:to>
      <xdr:col>19</xdr:col>
      <xdr:colOff>187325</xdr:colOff>
      <xdr:row>57</xdr:row>
      <xdr:rowOff>146050</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a:off x="3098800" y="9700985"/>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a:extLst>
            <a:ext uri="{FF2B5EF4-FFF2-40B4-BE49-F238E27FC236}">
              <a16:creationId xmlns="" xmlns:a16="http://schemas.microsoft.com/office/drawing/2014/main" id="{00000000-0008-0000-0400-0000BE000000}"/>
            </a:ext>
          </a:extLst>
        </xdr:cNvPr>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43742</xdr:rowOff>
    </xdr:from>
    <xdr:ext cx="736600" cy="259045"/>
    <xdr:sp macro="" textlink="">
      <xdr:nvSpPr>
        <xdr:cNvPr id="191" name="テキスト ボックス 190">
          <a:extLst>
            <a:ext uri="{FF2B5EF4-FFF2-40B4-BE49-F238E27FC236}">
              <a16:creationId xmlns="" xmlns:a16="http://schemas.microsoft.com/office/drawing/2014/main" id="{00000000-0008-0000-0400-0000BF000000}"/>
            </a:ext>
          </a:extLst>
        </xdr:cNvPr>
        <xdr:cNvSpPr txBox="1"/>
      </xdr:nvSpPr>
      <xdr:spPr>
        <a:xfrm>
          <a:off x="3606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67128</xdr:rowOff>
    </xdr:from>
    <xdr:to>
      <xdr:col>15</xdr:col>
      <xdr:colOff>98425</xdr:colOff>
      <xdr:row>56</xdr:row>
      <xdr:rowOff>99785</xdr:rowOff>
    </xdr:to>
    <xdr:cxnSp macro="">
      <xdr:nvCxnSpPr>
        <xdr:cNvPr id="192" name="直線コネクタ 191">
          <a:extLst>
            <a:ext uri="{FF2B5EF4-FFF2-40B4-BE49-F238E27FC236}">
              <a16:creationId xmlns="" xmlns:a16="http://schemas.microsoft.com/office/drawing/2014/main" id="{00000000-0008-0000-0400-0000C0000000}"/>
            </a:ext>
          </a:extLst>
        </xdr:cNvPr>
        <xdr:cNvCxnSpPr/>
      </xdr:nvCxnSpPr>
      <xdr:spPr>
        <a:xfrm>
          <a:off x="2209800" y="9668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 xmlns:a16="http://schemas.microsoft.com/office/drawing/2014/main"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162378</xdr:rowOff>
    </xdr:from>
    <xdr:to>
      <xdr:col>11</xdr:col>
      <xdr:colOff>9525</xdr:colOff>
      <xdr:row>56</xdr:row>
      <xdr:rowOff>67128</xdr:rowOff>
    </xdr:to>
    <xdr:cxnSp macro="">
      <xdr:nvCxnSpPr>
        <xdr:cNvPr id="195" name="直線コネクタ 194">
          <a:extLst>
            <a:ext uri="{FF2B5EF4-FFF2-40B4-BE49-F238E27FC236}">
              <a16:creationId xmlns="" xmlns:a16="http://schemas.microsoft.com/office/drawing/2014/main" id="{00000000-0008-0000-0400-0000C3000000}"/>
            </a:ext>
          </a:extLst>
        </xdr:cNvPr>
        <xdr:cNvCxnSpPr/>
      </xdr:nvCxnSpPr>
      <xdr:spPr>
        <a:xfrm>
          <a:off x="1320800" y="95921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a:extLst>
            <a:ext uri="{FF2B5EF4-FFF2-40B4-BE49-F238E27FC236}">
              <a16:creationId xmlns="" xmlns:a16="http://schemas.microsoft.com/office/drawing/2014/main" id="{00000000-0008-0000-0400-0000C4000000}"/>
            </a:ext>
          </a:extLst>
        </xdr:cNvPr>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a:extLst>
            <a:ext uri="{FF2B5EF4-FFF2-40B4-BE49-F238E27FC236}">
              <a16:creationId xmlns="" xmlns:a16="http://schemas.microsoft.com/office/drawing/2014/main" id="{00000000-0008-0000-0400-0000C6000000}"/>
            </a:ext>
          </a:extLst>
        </xdr:cNvPr>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5" name="楕円 204">
          <a:extLst>
            <a:ext uri="{FF2B5EF4-FFF2-40B4-BE49-F238E27FC236}">
              <a16:creationId xmlns="" xmlns:a16="http://schemas.microsoft.com/office/drawing/2014/main" id="{00000000-0008-0000-0400-0000CD000000}"/>
            </a:ext>
          </a:extLst>
        </xdr:cNvPr>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06" name="扶助費該当値テキスト">
          <a:extLst>
            <a:ext uri="{FF2B5EF4-FFF2-40B4-BE49-F238E27FC236}">
              <a16:creationId xmlns="" xmlns:a16="http://schemas.microsoft.com/office/drawing/2014/main" id="{00000000-0008-0000-0400-0000CE000000}"/>
            </a:ext>
          </a:extLst>
        </xdr:cNvPr>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07" name="楕円 206">
          <a:extLst>
            <a:ext uri="{FF2B5EF4-FFF2-40B4-BE49-F238E27FC236}">
              <a16:creationId xmlns="" xmlns:a16="http://schemas.microsoft.com/office/drawing/2014/main" id="{00000000-0008-0000-0400-0000CF000000}"/>
            </a:ext>
          </a:extLst>
        </xdr:cNvPr>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48985</xdr:rowOff>
    </xdr:from>
    <xdr:to>
      <xdr:col>15</xdr:col>
      <xdr:colOff>149225</xdr:colOff>
      <xdr:row>56</xdr:row>
      <xdr:rowOff>150585</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3048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16328</xdr:rowOff>
    </xdr:from>
    <xdr:to>
      <xdr:col>11</xdr:col>
      <xdr:colOff>60325</xdr:colOff>
      <xdr:row>56</xdr:row>
      <xdr:rowOff>117928</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2159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128105</xdr:rowOff>
    </xdr:from>
    <xdr:ext cx="7620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1828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1270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その他の経費については、後期高齢者医療広域連合</a:t>
          </a:r>
          <a:r>
            <a:rPr kumimoji="1" lang="ja-JP" altLang="en-US" sz="1100">
              <a:solidFill>
                <a:schemeClr val="dk1"/>
              </a:solidFill>
              <a:effectLst/>
              <a:latin typeface="+mn-lt"/>
              <a:ea typeface="+mn-ea"/>
              <a:cs typeface="+mn-cs"/>
            </a:rPr>
            <a:t>や介護保険広域連合</a:t>
          </a:r>
          <a:r>
            <a:rPr kumimoji="1" lang="ja-JP" altLang="ja-JP" sz="1100">
              <a:solidFill>
                <a:schemeClr val="dk1"/>
              </a:solidFill>
              <a:effectLst/>
              <a:latin typeface="+mn-lt"/>
              <a:ea typeface="+mn-ea"/>
              <a:cs typeface="+mn-cs"/>
            </a:rPr>
            <a:t>への繰出金の増加により昨</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よりも増加している。平成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大きく減少しているのは、公共下水道事業の法適化により、繰出金から補助費へと負担金の支出の性質が変わったことによるものである。今後は施設の老朽化や人口増加に伴う公共施設の建設などにより維持補修費の増加</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予想される。特別会計における経費の節減や公共施設の適正な管理により、類似団体平均を上回らないように努める。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a:extLst>
            <a:ext uri="{FF2B5EF4-FFF2-40B4-BE49-F238E27FC236}">
              <a16:creationId xmlns="" xmlns:a16="http://schemas.microsoft.com/office/drawing/2014/main" id="{00000000-0008-0000-0400-0000F2000000}"/>
            </a:ext>
          </a:extLst>
        </xdr:cNvPr>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a:extLst>
            <a:ext uri="{FF2B5EF4-FFF2-40B4-BE49-F238E27FC236}">
              <a16:creationId xmlns="" xmlns:a16="http://schemas.microsoft.com/office/drawing/2014/main" id="{00000000-0008-0000-0400-0000F3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a:extLst>
            <a:ext uri="{FF2B5EF4-FFF2-40B4-BE49-F238E27FC236}">
              <a16:creationId xmlns="" xmlns:a16="http://schemas.microsoft.com/office/drawing/2014/main" id="{00000000-0008-0000-0400-0000F500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134620</xdr:rowOff>
    </xdr:from>
    <xdr:to>
      <xdr:col>82</xdr:col>
      <xdr:colOff>107950</xdr:colOff>
      <xdr:row>55</xdr:row>
      <xdr:rowOff>62230</xdr:rowOff>
    </xdr:to>
    <xdr:cxnSp macro="">
      <xdr:nvCxnSpPr>
        <xdr:cNvPr id="247" name="直線コネクタ 246">
          <a:extLst>
            <a:ext uri="{FF2B5EF4-FFF2-40B4-BE49-F238E27FC236}">
              <a16:creationId xmlns="" xmlns:a16="http://schemas.microsoft.com/office/drawing/2014/main" id="{00000000-0008-0000-0400-0000F7000000}"/>
            </a:ext>
          </a:extLst>
        </xdr:cNvPr>
        <xdr:cNvCxnSpPr/>
      </xdr:nvCxnSpPr>
      <xdr:spPr>
        <a:xfrm>
          <a:off x="15671800" y="93929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48" name="その他平均値テキスト">
          <a:extLst>
            <a:ext uri="{FF2B5EF4-FFF2-40B4-BE49-F238E27FC236}">
              <a16:creationId xmlns="" xmlns:a16="http://schemas.microsoft.com/office/drawing/2014/main" id="{00000000-0008-0000-0400-0000F8000000}"/>
            </a:ext>
          </a:extLst>
        </xdr:cNvPr>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a:extLst>
            <a:ext uri="{FF2B5EF4-FFF2-40B4-BE49-F238E27FC236}">
              <a16:creationId xmlns="" xmlns:a16="http://schemas.microsoft.com/office/drawing/2014/main" id="{00000000-0008-0000-0400-0000F9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54</xdr:row>
      <xdr:rowOff>134620</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a:off x="14782800" y="9385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a:extLst>
            <a:ext uri="{FF2B5EF4-FFF2-40B4-BE49-F238E27FC236}">
              <a16:creationId xmlns="" xmlns:a16="http://schemas.microsoft.com/office/drawing/2014/main" id="{00000000-0008-0000-0400-0000FB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2" name="テキスト ボックス 251">
          <a:extLst>
            <a:ext uri="{FF2B5EF4-FFF2-40B4-BE49-F238E27FC236}">
              <a16:creationId xmlns="" xmlns:a16="http://schemas.microsoft.com/office/drawing/2014/main" id="{00000000-0008-0000-0400-0000FC00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127000</xdr:rowOff>
    </xdr:from>
    <xdr:to>
      <xdr:col>73</xdr:col>
      <xdr:colOff>180975</xdr:colOff>
      <xdr:row>56</xdr:row>
      <xdr:rowOff>73660</xdr:rowOff>
    </xdr:to>
    <xdr:cxnSp macro="">
      <xdr:nvCxnSpPr>
        <xdr:cNvPr id="253" name="直線コネクタ 252">
          <a:extLst>
            <a:ext uri="{FF2B5EF4-FFF2-40B4-BE49-F238E27FC236}">
              <a16:creationId xmlns="" xmlns:a16="http://schemas.microsoft.com/office/drawing/2014/main" id="{00000000-0008-0000-0400-0000FD000000}"/>
            </a:ext>
          </a:extLst>
        </xdr:cNvPr>
        <xdr:cNvCxnSpPr/>
      </xdr:nvCxnSpPr>
      <xdr:spPr>
        <a:xfrm flipV="1">
          <a:off x="13893800" y="938530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 xmlns:a16="http://schemas.microsoft.com/office/drawing/2014/main"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a:extLst>
            <a:ext uri="{FF2B5EF4-FFF2-40B4-BE49-F238E27FC236}">
              <a16:creationId xmlns="" xmlns:a16="http://schemas.microsoft.com/office/drawing/2014/main" id="{00000000-0008-0000-0400-0000FF00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73660</xdr:rowOff>
    </xdr:from>
    <xdr:to>
      <xdr:col>69</xdr:col>
      <xdr:colOff>92075</xdr:colOff>
      <xdr:row>56</xdr:row>
      <xdr:rowOff>88900</xdr:rowOff>
    </xdr:to>
    <xdr:cxnSp macro="">
      <xdr:nvCxnSpPr>
        <xdr:cNvPr id="256" name="直線コネクタ 255">
          <a:extLst>
            <a:ext uri="{FF2B5EF4-FFF2-40B4-BE49-F238E27FC236}">
              <a16:creationId xmlns="" xmlns:a16="http://schemas.microsoft.com/office/drawing/2014/main" id="{00000000-0008-0000-0400-000000010000}"/>
            </a:ext>
          </a:extLst>
        </xdr:cNvPr>
        <xdr:cNvCxnSpPr/>
      </xdr:nvCxnSpPr>
      <xdr:spPr>
        <a:xfrm flipV="1">
          <a:off x="13004800" y="9674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a:extLst>
            <a:ext uri="{FF2B5EF4-FFF2-40B4-BE49-F238E27FC236}">
              <a16:creationId xmlns="" xmlns:a16="http://schemas.microsoft.com/office/drawing/2014/main" id="{00000000-0008-0000-0400-000001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a:extLst>
            <a:ext uri="{FF2B5EF4-FFF2-40B4-BE49-F238E27FC236}">
              <a16:creationId xmlns="" xmlns:a16="http://schemas.microsoft.com/office/drawing/2014/main" id="{00000000-0008-0000-0400-000003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66" name="楕円 265">
          <a:extLst>
            <a:ext uri="{FF2B5EF4-FFF2-40B4-BE49-F238E27FC236}">
              <a16:creationId xmlns="" xmlns:a16="http://schemas.microsoft.com/office/drawing/2014/main" id="{00000000-0008-0000-0400-00000A010000}"/>
            </a:ext>
          </a:extLst>
        </xdr:cNvPr>
        <xdr:cNvSpPr/>
      </xdr:nvSpPr>
      <xdr:spPr>
        <a:xfrm>
          <a:off x="164592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27957</xdr:rowOff>
    </xdr:from>
    <xdr:ext cx="762000" cy="259045"/>
    <xdr:sp macro="" textlink="">
      <xdr:nvSpPr>
        <xdr:cNvPr id="267" name="その他該当値テキスト">
          <a:extLst>
            <a:ext uri="{FF2B5EF4-FFF2-40B4-BE49-F238E27FC236}">
              <a16:creationId xmlns="" xmlns:a16="http://schemas.microsoft.com/office/drawing/2014/main" id="{00000000-0008-0000-0400-00000B010000}"/>
            </a:ext>
          </a:extLst>
        </xdr:cNvPr>
        <xdr:cNvSpPr txBox="1"/>
      </xdr:nvSpPr>
      <xdr:spPr>
        <a:xfrm>
          <a:off x="165989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83820</xdr:rowOff>
    </xdr:from>
    <xdr:to>
      <xdr:col>78</xdr:col>
      <xdr:colOff>120650</xdr:colOff>
      <xdr:row>55</xdr:row>
      <xdr:rowOff>13970</xdr:rowOff>
    </xdr:to>
    <xdr:sp macro="" textlink="">
      <xdr:nvSpPr>
        <xdr:cNvPr id="268" name="楕円 267">
          <a:extLst>
            <a:ext uri="{FF2B5EF4-FFF2-40B4-BE49-F238E27FC236}">
              <a16:creationId xmlns="" xmlns:a16="http://schemas.microsoft.com/office/drawing/2014/main" id="{00000000-0008-0000-0400-00000C010000}"/>
            </a:ext>
          </a:extLst>
        </xdr:cNvPr>
        <xdr:cNvSpPr/>
      </xdr:nvSpPr>
      <xdr:spPr>
        <a:xfrm>
          <a:off x="15621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24147</xdr:rowOff>
    </xdr:from>
    <xdr:ext cx="7366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5290800" y="911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76200</xdr:rowOff>
    </xdr:from>
    <xdr:to>
      <xdr:col>74</xdr:col>
      <xdr:colOff>31750</xdr:colOff>
      <xdr:row>55</xdr:row>
      <xdr:rowOff>6350</xdr:rowOff>
    </xdr:to>
    <xdr:sp macro="" textlink="">
      <xdr:nvSpPr>
        <xdr:cNvPr id="270" name="楕円 269">
          <a:extLst>
            <a:ext uri="{FF2B5EF4-FFF2-40B4-BE49-F238E27FC236}">
              <a16:creationId xmlns="" xmlns:a16="http://schemas.microsoft.com/office/drawing/2014/main" id="{00000000-0008-0000-0400-00000E010000}"/>
            </a:ext>
          </a:extLst>
        </xdr:cNvPr>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16527</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22860</xdr:rowOff>
    </xdr:from>
    <xdr:to>
      <xdr:col>69</xdr:col>
      <xdr:colOff>142875</xdr:colOff>
      <xdr:row>56</xdr:row>
      <xdr:rowOff>124460</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134637</xdr:rowOff>
    </xdr:from>
    <xdr:ext cx="7620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補助費については、一部事務組合に対する負担金が</a:t>
          </a:r>
          <a:r>
            <a:rPr kumimoji="1" lang="ja-JP" altLang="en-US" sz="1100">
              <a:solidFill>
                <a:schemeClr val="dk1"/>
              </a:solidFill>
              <a:effectLst/>
              <a:latin typeface="+mn-lt"/>
              <a:ea typeface="+mn-ea"/>
              <a:cs typeface="+mn-cs"/>
            </a:rPr>
            <a:t>増加したが、公共下水道負担金や私立幼稚園就園奨励費補助金の減少により、昨年度と同様の数値で推移している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適正な補助金等の交付など、経費の節減に努める必要がある。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a:extLst>
            <a:ext uri="{FF2B5EF4-FFF2-40B4-BE49-F238E27FC236}">
              <a16:creationId xmlns="" xmlns:a16="http://schemas.microsoft.com/office/drawing/2014/main" id="{00000000-0008-0000-0400-00002D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a:extLst>
            <a:ext uri="{FF2B5EF4-FFF2-40B4-BE49-F238E27FC236}">
              <a16:creationId xmlns="" xmlns:a16="http://schemas.microsoft.com/office/drawing/2014/main" id="{00000000-0008-0000-0400-00002F010000}"/>
            </a:ext>
          </a:extLst>
        </xdr:cNvPr>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58420</xdr:rowOff>
    </xdr:from>
    <xdr:to>
      <xdr:col>82</xdr:col>
      <xdr:colOff>107950</xdr:colOff>
      <xdr:row>38</xdr:row>
      <xdr:rowOff>58420</xdr:rowOff>
    </xdr:to>
    <xdr:cxnSp macro="">
      <xdr:nvCxnSpPr>
        <xdr:cNvPr id="305" name="直線コネクタ 304">
          <a:extLst>
            <a:ext uri="{FF2B5EF4-FFF2-40B4-BE49-F238E27FC236}">
              <a16:creationId xmlns="" xmlns:a16="http://schemas.microsoft.com/office/drawing/2014/main" id="{00000000-0008-0000-0400-000031010000}"/>
            </a:ext>
          </a:extLst>
        </xdr:cNvPr>
        <xdr:cNvCxnSpPr/>
      </xdr:nvCxnSpPr>
      <xdr:spPr>
        <a:xfrm>
          <a:off x="15671800" y="6573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6" name="補助費等平均値テキスト">
          <a:extLst>
            <a:ext uri="{FF2B5EF4-FFF2-40B4-BE49-F238E27FC236}">
              <a16:creationId xmlns="" xmlns:a16="http://schemas.microsoft.com/office/drawing/2014/main" id="{00000000-0008-0000-0400-000032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a:extLst>
            <a:ext uri="{FF2B5EF4-FFF2-40B4-BE49-F238E27FC236}">
              <a16:creationId xmlns="" xmlns:a16="http://schemas.microsoft.com/office/drawing/2014/main" id="{00000000-0008-0000-0400-000033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58420</xdr:rowOff>
    </xdr:from>
    <xdr:to>
      <xdr:col>78</xdr:col>
      <xdr:colOff>69850</xdr:colOff>
      <xdr:row>38</xdr:row>
      <xdr:rowOff>163576</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flipV="1">
          <a:off x="14782800" y="657352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a:extLst>
            <a:ext uri="{FF2B5EF4-FFF2-40B4-BE49-F238E27FC236}">
              <a16:creationId xmlns="" xmlns:a16="http://schemas.microsoft.com/office/drawing/2014/main" id="{00000000-0008-0000-0400-000036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44704</xdr:rowOff>
    </xdr:from>
    <xdr:to>
      <xdr:col>73</xdr:col>
      <xdr:colOff>180975</xdr:colOff>
      <xdr:row>38</xdr:row>
      <xdr:rowOff>163576</xdr:rowOff>
    </xdr:to>
    <xdr:cxnSp macro="">
      <xdr:nvCxnSpPr>
        <xdr:cNvPr id="311" name="直線コネクタ 310">
          <a:extLst>
            <a:ext uri="{FF2B5EF4-FFF2-40B4-BE49-F238E27FC236}">
              <a16:creationId xmlns="" xmlns:a16="http://schemas.microsoft.com/office/drawing/2014/main" id="{00000000-0008-0000-0400-000037010000}"/>
            </a:ext>
          </a:extLst>
        </xdr:cNvPr>
        <xdr:cNvCxnSpPr/>
      </xdr:nvCxnSpPr>
      <xdr:spPr>
        <a:xfrm>
          <a:off x="13893800" y="655980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a:extLst>
            <a:ext uri="{FF2B5EF4-FFF2-40B4-BE49-F238E27FC236}">
              <a16:creationId xmlns="" xmlns:a16="http://schemas.microsoft.com/office/drawing/2014/main" id="{00000000-0008-0000-0400-000038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3" name="テキスト ボックス 312">
          <a:extLst>
            <a:ext uri="{FF2B5EF4-FFF2-40B4-BE49-F238E27FC236}">
              <a16:creationId xmlns="" xmlns:a16="http://schemas.microsoft.com/office/drawing/2014/main" id="{00000000-0008-0000-0400-000039010000}"/>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44704</xdr:rowOff>
    </xdr:from>
    <xdr:to>
      <xdr:col>69</xdr:col>
      <xdr:colOff>92075</xdr:colOff>
      <xdr:row>38</xdr:row>
      <xdr:rowOff>72136</xdr:rowOff>
    </xdr:to>
    <xdr:cxnSp macro="">
      <xdr:nvCxnSpPr>
        <xdr:cNvPr id="314" name="直線コネクタ 313">
          <a:extLst>
            <a:ext uri="{FF2B5EF4-FFF2-40B4-BE49-F238E27FC236}">
              <a16:creationId xmlns="" xmlns:a16="http://schemas.microsoft.com/office/drawing/2014/main" id="{00000000-0008-0000-0400-00003A010000}"/>
            </a:ext>
          </a:extLst>
        </xdr:cNvPr>
        <xdr:cNvCxnSpPr/>
      </xdr:nvCxnSpPr>
      <xdr:spPr>
        <a:xfrm flipV="1">
          <a:off x="13004800" y="65598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a:extLst>
            <a:ext uri="{FF2B5EF4-FFF2-40B4-BE49-F238E27FC236}">
              <a16:creationId xmlns="" xmlns:a16="http://schemas.microsoft.com/office/drawing/2014/main" id="{00000000-0008-0000-0400-00003B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 xmlns:a16="http://schemas.microsoft.com/office/drawing/2014/main"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xdr:rowOff>
    </xdr:from>
    <xdr:to>
      <xdr:col>82</xdr:col>
      <xdr:colOff>158750</xdr:colOff>
      <xdr:row>38</xdr:row>
      <xdr:rowOff>109220</xdr:rowOff>
    </xdr:to>
    <xdr:sp macro="" textlink="">
      <xdr:nvSpPr>
        <xdr:cNvPr id="324" name="楕円 323">
          <a:extLst>
            <a:ext uri="{FF2B5EF4-FFF2-40B4-BE49-F238E27FC236}">
              <a16:creationId xmlns="" xmlns:a16="http://schemas.microsoft.com/office/drawing/2014/main" id="{00000000-0008-0000-0400-000044010000}"/>
            </a:ext>
          </a:extLst>
        </xdr:cNvPr>
        <xdr:cNvSpPr/>
      </xdr:nvSpPr>
      <xdr:spPr>
        <a:xfrm>
          <a:off x="16459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151147</xdr:rowOff>
    </xdr:from>
    <xdr:ext cx="762000" cy="259045"/>
    <xdr:sp macro="" textlink="">
      <xdr:nvSpPr>
        <xdr:cNvPr id="325" name="補助費等該当値テキスト">
          <a:extLst>
            <a:ext uri="{FF2B5EF4-FFF2-40B4-BE49-F238E27FC236}">
              <a16:creationId xmlns="" xmlns:a16="http://schemas.microsoft.com/office/drawing/2014/main" id="{00000000-0008-0000-0400-000045010000}"/>
            </a:ext>
          </a:extLst>
        </xdr:cNvPr>
        <xdr:cNvSpPr txBox="1"/>
      </xdr:nvSpPr>
      <xdr:spPr>
        <a:xfrm>
          <a:off x="16598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xdr:rowOff>
    </xdr:from>
    <xdr:to>
      <xdr:col>78</xdr:col>
      <xdr:colOff>120650</xdr:colOff>
      <xdr:row>38</xdr:row>
      <xdr:rowOff>109220</xdr:rowOff>
    </xdr:to>
    <xdr:sp macro="" textlink="">
      <xdr:nvSpPr>
        <xdr:cNvPr id="326" name="楕円 325">
          <a:extLst>
            <a:ext uri="{FF2B5EF4-FFF2-40B4-BE49-F238E27FC236}">
              <a16:creationId xmlns="" xmlns:a16="http://schemas.microsoft.com/office/drawing/2014/main" id="{00000000-0008-0000-0400-000046010000}"/>
            </a:ext>
          </a:extLst>
        </xdr:cNvPr>
        <xdr:cNvSpPr/>
      </xdr:nvSpPr>
      <xdr:spPr>
        <a:xfrm>
          <a:off x="15621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93997</xdr:rowOff>
    </xdr:from>
    <xdr:ext cx="7366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5290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112776</xdr:rowOff>
    </xdr:from>
    <xdr:to>
      <xdr:col>74</xdr:col>
      <xdr:colOff>31750</xdr:colOff>
      <xdr:row>39</xdr:row>
      <xdr:rowOff>42926</xdr:rowOff>
    </xdr:to>
    <xdr:sp macro="" textlink="">
      <xdr:nvSpPr>
        <xdr:cNvPr id="328" name="楕円 327">
          <a:extLst>
            <a:ext uri="{FF2B5EF4-FFF2-40B4-BE49-F238E27FC236}">
              <a16:creationId xmlns="" xmlns:a16="http://schemas.microsoft.com/office/drawing/2014/main" id="{00000000-0008-0000-0400-000048010000}"/>
            </a:ext>
          </a:extLst>
        </xdr:cNvPr>
        <xdr:cNvSpPr/>
      </xdr:nvSpPr>
      <xdr:spPr>
        <a:xfrm>
          <a:off x="14732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27703</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4401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165354</xdr:rowOff>
    </xdr:from>
    <xdr:to>
      <xdr:col>69</xdr:col>
      <xdr:colOff>142875</xdr:colOff>
      <xdr:row>38</xdr:row>
      <xdr:rowOff>95504</xdr:rowOff>
    </xdr:to>
    <xdr:sp macro="" textlink="">
      <xdr:nvSpPr>
        <xdr:cNvPr id="330" name="楕円 329">
          <a:extLst>
            <a:ext uri="{FF2B5EF4-FFF2-40B4-BE49-F238E27FC236}">
              <a16:creationId xmlns="" xmlns:a16="http://schemas.microsoft.com/office/drawing/2014/main" id="{00000000-0008-0000-0400-00004A010000}"/>
            </a:ext>
          </a:extLst>
        </xdr:cNvPr>
        <xdr:cNvSpPr/>
      </xdr:nvSpPr>
      <xdr:spPr>
        <a:xfrm>
          <a:off x="13843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80281</xdr:rowOff>
    </xdr:from>
    <xdr:ext cx="7620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3512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21336</xdr:rowOff>
    </xdr:from>
    <xdr:to>
      <xdr:col>65</xdr:col>
      <xdr:colOff>53975</xdr:colOff>
      <xdr:row>38</xdr:row>
      <xdr:rowOff>122936</xdr:rowOff>
    </xdr:to>
    <xdr:sp macro="" textlink="">
      <xdr:nvSpPr>
        <xdr:cNvPr id="332" name="楕円 331">
          <a:extLst>
            <a:ext uri="{FF2B5EF4-FFF2-40B4-BE49-F238E27FC236}">
              <a16:creationId xmlns="" xmlns:a16="http://schemas.microsoft.com/office/drawing/2014/main" id="{00000000-0008-0000-0400-00004C010000}"/>
            </a:ext>
          </a:extLst>
        </xdr:cNvPr>
        <xdr:cNvSpPr/>
      </xdr:nvSpPr>
      <xdr:spPr>
        <a:xfrm>
          <a:off x="12954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107713</xdr:rowOff>
    </xdr:from>
    <xdr:ext cx="762000" cy="259045"/>
    <xdr:sp macro="" textlink="">
      <xdr:nvSpPr>
        <xdr:cNvPr id="333" name="テキスト ボックス 332">
          <a:extLst>
            <a:ext uri="{FF2B5EF4-FFF2-40B4-BE49-F238E27FC236}">
              <a16:creationId xmlns="" xmlns:a16="http://schemas.microsoft.com/office/drawing/2014/main" id="{00000000-0008-0000-0400-00004D010000}"/>
            </a:ext>
          </a:extLst>
        </xdr:cNvPr>
        <xdr:cNvSpPr txBox="1"/>
      </xdr:nvSpPr>
      <xdr:spPr>
        <a:xfrm>
          <a:off x="12623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ここ数年の</a:t>
          </a:r>
          <a:r>
            <a:rPr kumimoji="1" lang="ja-JP" altLang="ja-JP" sz="1100">
              <a:solidFill>
                <a:schemeClr val="dk1"/>
              </a:solidFill>
              <a:effectLst/>
              <a:latin typeface="+mn-lt"/>
              <a:ea typeface="+mn-ea"/>
              <a:cs typeface="+mn-cs"/>
            </a:rPr>
            <a:t>新設小中学校及び周辺整備事業</a:t>
          </a:r>
          <a:r>
            <a:rPr kumimoji="1" lang="ja-JP" altLang="en-US" sz="1100">
              <a:solidFill>
                <a:schemeClr val="dk1"/>
              </a:solidFill>
              <a:effectLst/>
              <a:latin typeface="+mn-lt"/>
              <a:ea typeface="+mn-ea"/>
              <a:cs typeface="+mn-cs"/>
            </a:rPr>
            <a:t>などの</a:t>
          </a:r>
          <a:r>
            <a:rPr kumimoji="1" lang="ja-JP" altLang="ja-JP" sz="1100">
              <a:solidFill>
                <a:schemeClr val="dk1"/>
              </a:solidFill>
              <a:effectLst/>
              <a:latin typeface="+mn-lt"/>
              <a:ea typeface="+mn-ea"/>
              <a:cs typeface="+mn-cs"/>
            </a:rPr>
            <a:t>地方債を財源とした大型事業</a:t>
          </a:r>
          <a:r>
            <a:rPr kumimoji="1" lang="ja-JP" altLang="en-US" sz="1100">
              <a:solidFill>
                <a:schemeClr val="dk1"/>
              </a:solidFill>
              <a:effectLst/>
              <a:latin typeface="+mn-lt"/>
              <a:ea typeface="+mn-ea"/>
              <a:cs typeface="+mn-cs"/>
            </a:rPr>
            <a:t>実施により</a:t>
          </a:r>
          <a:r>
            <a:rPr kumimoji="1" lang="ja-JP" altLang="ja-JP" sz="1100">
              <a:solidFill>
                <a:schemeClr val="dk1"/>
              </a:solidFill>
              <a:effectLst/>
              <a:latin typeface="+mn-lt"/>
              <a:ea typeface="+mn-ea"/>
              <a:cs typeface="+mn-cs"/>
            </a:rPr>
            <a:t>公債費は増加傾向にある</a:t>
          </a:r>
          <a:r>
            <a:rPr kumimoji="1" lang="ja-JP" altLang="en-US" sz="1100">
              <a:solidFill>
                <a:schemeClr val="dk1"/>
              </a:solidFill>
              <a:effectLst/>
              <a:latin typeface="+mn-lt"/>
              <a:ea typeface="+mn-ea"/>
              <a:cs typeface="+mn-cs"/>
            </a:rPr>
            <a:t>。今年度は</a:t>
          </a:r>
          <a:r>
            <a:rPr kumimoji="1" lang="ja-JP" altLang="ja-JP" sz="1100">
              <a:solidFill>
                <a:schemeClr val="dk1"/>
              </a:solidFill>
              <a:effectLst/>
              <a:latin typeface="+mn-lt"/>
              <a:ea typeface="+mn-ea"/>
              <a:cs typeface="+mn-cs"/>
            </a:rPr>
            <a:t>新設小学校整備事業</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防災行政無線デジタル化整備事業の地方債の元金償還開始に</a:t>
          </a:r>
          <a:r>
            <a:rPr kumimoji="1" lang="ja-JP" altLang="en-US" sz="1100">
              <a:solidFill>
                <a:schemeClr val="dk1"/>
              </a:solidFill>
              <a:effectLst/>
              <a:latin typeface="+mn-lt"/>
              <a:ea typeface="+mn-ea"/>
              <a:cs typeface="+mn-cs"/>
            </a:rPr>
            <a:t>より</a:t>
          </a:r>
          <a:r>
            <a:rPr kumimoji="1" lang="en-US" altLang="ja-JP" sz="1100" b="0" i="0" baseline="0">
              <a:solidFill>
                <a:schemeClr val="dk1"/>
              </a:solidFill>
              <a:effectLst/>
              <a:latin typeface="+mn-lt"/>
              <a:ea typeface="+mn-ea"/>
              <a:cs typeface="+mn-cs"/>
            </a:rPr>
            <a:t>2.2</a:t>
          </a:r>
          <a:r>
            <a:rPr kumimoji="1" lang="ja-JP" altLang="en-US" sz="1100" b="0" i="0" baseline="0">
              <a:solidFill>
                <a:schemeClr val="dk1"/>
              </a:solidFill>
              <a:effectLst/>
              <a:latin typeface="+mn-lt"/>
              <a:ea typeface="+mn-ea"/>
              <a:cs typeface="+mn-cs"/>
            </a:rPr>
            <a:t>ポイントの増加となった。</a:t>
          </a:r>
          <a:r>
            <a:rPr kumimoji="1" lang="ja-JP" altLang="ja-JP" sz="1100" b="0" i="0" baseline="0">
              <a:solidFill>
                <a:schemeClr val="dk1"/>
              </a:solidFill>
              <a:effectLst/>
              <a:latin typeface="+mn-lt"/>
              <a:ea typeface="+mn-ea"/>
              <a:cs typeface="+mn-cs"/>
            </a:rPr>
            <a:t>現在も公園整備事業などの地方債を財源とした事業を実施しているほか、新設中学校整備事業の元金償還開始に伴う</a:t>
          </a:r>
          <a:r>
            <a:rPr kumimoji="1" lang="ja-JP" altLang="en-US" sz="1100" b="0" i="0" baseline="0">
              <a:solidFill>
                <a:schemeClr val="dk1"/>
              </a:solidFill>
              <a:effectLst/>
              <a:latin typeface="+mn-lt"/>
              <a:ea typeface="+mn-ea"/>
              <a:cs typeface="+mn-cs"/>
            </a:rPr>
            <a:t>数値の上昇</a:t>
          </a:r>
          <a:r>
            <a:rPr kumimoji="1" lang="ja-JP" altLang="ja-JP" sz="1100" b="0" i="0" baseline="0">
              <a:solidFill>
                <a:schemeClr val="dk1"/>
              </a:solidFill>
              <a:effectLst/>
              <a:latin typeface="+mn-lt"/>
              <a:ea typeface="+mn-ea"/>
              <a:cs typeface="+mn-cs"/>
            </a:rPr>
            <a:t>が見込まれている。</a:t>
          </a:r>
          <a:r>
            <a:rPr kumimoji="1" lang="ja-JP" altLang="ja-JP" sz="1100">
              <a:solidFill>
                <a:schemeClr val="dk1"/>
              </a:solidFill>
              <a:effectLst/>
              <a:latin typeface="+mn-lt"/>
              <a:ea typeface="+mn-ea"/>
              <a:cs typeface="+mn-cs"/>
            </a:rPr>
            <a:t>計画的な財政運営により、公債費の抑制に努める必要がある。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a:extLst>
            <a:ext uri="{FF2B5EF4-FFF2-40B4-BE49-F238E27FC236}">
              <a16:creationId xmlns="" xmlns:a16="http://schemas.microsoft.com/office/drawing/2014/main" id="{00000000-0008-0000-0400-000069010000}"/>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113285</xdr:rowOff>
    </xdr:from>
    <xdr:to>
      <xdr:col>24</xdr:col>
      <xdr:colOff>25400</xdr:colOff>
      <xdr:row>77</xdr:row>
      <xdr:rowOff>42418</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a:off x="3987800" y="13143485"/>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129303</xdr:rowOff>
    </xdr:from>
    <xdr:ext cx="762000" cy="259045"/>
    <xdr:sp macro="" textlink="">
      <xdr:nvSpPr>
        <xdr:cNvPr id="364" name="公債費平均値テキスト">
          <a:extLst>
            <a:ext uri="{FF2B5EF4-FFF2-40B4-BE49-F238E27FC236}">
              <a16:creationId xmlns="" xmlns:a16="http://schemas.microsoft.com/office/drawing/2014/main" id="{00000000-0008-0000-0400-00006C010000}"/>
            </a:ext>
          </a:extLst>
        </xdr:cNvPr>
        <xdr:cNvSpPr txBox="1"/>
      </xdr:nvSpPr>
      <xdr:spPr>
        <a:xfrm>
          <a:off x="4914900" y="12988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a:extLst>
            <a:ext uri="{FF2B5EF4-FFF2-40B4-BE49-F238E27FC236}">
              <a16:creationId xmlns="" xmlns:a16="http://schemas.microsoft.com/office/drawing/2014/main" id="{00000000-0008-0000-0400-00006D010000}"/>
            </a:ext>
          </a:extLst>
        </xdr:cNvPr>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113285</xdr:rowOff>
    </xdr:from>
    <xdr:to>
      <xdr:col>19</xdr:col>
      <xdr:colOff>187325</xdr:colOff>
      <xdr:row>76</xdr:row>
      <xdr:rowOff>117856</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flipV="1">
          <a:off x="3098800" y="131434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a:extLst>
            <a:ext uri="{FF2B5EF4-FFF2-40B4-BE49-F238E27FC236}">
              <a16:creationId xmlns="" xmlns:a16="http://schemas.microsoft.com/office/drawing/2014/main" id="{00000000-0008-0000-0400-00006F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68" name="テキスト ボックス 367">
          <a:extLst>
            <a:ext uri="{FF2B5EF4-FFF2-40B4-BE49-F238E27FC236}">
              <a16:creationId xmlns="" xmlns:a16="http://schemas.microsoft.com/office/drawing/2014/main" id="{00000000-0008-0000-0400-000070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99568</xdr:rowOff>
    </xdr:from>
    <xdr:to>
      <xdr:col>15</xdr:col>
      <xdr:colOff>98425</xdr:colOff>
      <xdr:row>76</xdr:row>
      <xdr:rowOff>117856</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a:off x="2209800" y="13129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a:extLst>
            <a:ext uri="{FF2B5EF4-FFF2-40B4-BE49-F238E27FC236}">
              <a16:creationId xmlns="" xmlns:a16="http://schemas.microsoft.com/office/drawing/2014/main" id="{00000000-0008-0000-0400-000072010000}"/>
            </a:ext>
          </a:extLst>
        </xdr:cNvPr>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45990</xdr:rowOff>
    </xdr:from>
    <xdr:ext cx="762000" cy="259045"/>
    <xdr:sp macro="" textlink="">
      <xdr:nvSpPr>
        <xdr:cNvPr id="371" name="テキスト ボックス 370">
          <a:extLst>
            <a:ext uri="{FF2B5EF4-FFF2-40B4-BE49-F238E27FC236}">
              <a16:creationId xmlns="" xmlns:a16="http://schemas.microsoft.com/office/drawing/2014/main" id="{00000000-0008-0000-0400-000073010000}"/>
            </a:ext>
          </a:extLst>
        </xdr:cNvPr>
        <xdr:cNvSpPr txBox="1"/>
      </xdr:nvSpPr>
      <xdr:spPr>
        <a:xfrm>
          <a:off x="2717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99568</xdr:rowOff>
    </xdr:from>
    <xdr:to>
      <xdr:col>11</xdr:col>
      <xdr:colOff>9525</xdr:colOff>
      <xdr:row>76</xdr:row>
      <xdr:rowOff>104139</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flipV="1">
          <a:off x="1320800" y="131297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a:extLst>
            <a:ext uri="{FF2B5EF4-FFF2-40B4-BE49-F238E27FC236}">
              <a16:creationId xmlns="" xmlns:a16="http://schemas.microsoft.com/office/drawing/2014/main" id="{00000000-0008-0000-0400-000077010000}"/>
            </a:ext>
          </a:extLst>
        </xdr:cNvPr>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163068</xdr:rowOff>
    </xdr:from>
    <xdr:to>
      <xdr:col>24</xdr:col>
      <xdr:colOff>76200</xdr:colOff>
      <xdr:row>77</xdr:row>
      <xdr:rowOff>93218</xdr:rowOff>
    </xdr:to>
    <xdr:sp macro="" textlink="">
      <xdr:nvSpPr>
        <xdr:cNvPr id="382" name="楕円 381">
          <a:extLst>
            <a:ext uri="{FF2B5EF4-FFF2-40B4-BE49-F238E27FC236}">
              <a16:creationId xmlns="" xmlns:a16="http://schemas.microsoft.com/office/drawing/2014/main" id="{00000000-0008-0000-0400-00007E010000}"/>
            </a:ext>
          </a:extLst>
        </xdr:cNvPr>
        <xdr:cNvSpPr/>
      </xdr:nvSpPr>
      <xdr:spPr>
        <a:xfrm>
          <a:off x="4775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135145</xdr:rowOff>
    </xdr:from>
    <xdr:ext cx="762000" cy="259045"/>
    <xdr:sp macro="" textlink="">
      <xdr:nvSpPr>
        <xdr:cNvPr id="383" name="公債費該当値テキスト">
          <a:extLst>
            <a:ext uri="{FF2B5EF4-FFF2-40B4-BE49-F238E27FC236}">
              <a16:creationId xmlns="" xmlns:a16="http://schemas.microsoft.com/office/drawing/2014/main" id="{00000000-0008-0000-0400-00007F010000}"/>
            </a:ext>
          </a:extLst>
        </xdr:cNvPr>
        <xdr:cNvSpPr txBox="1"/>
      </xdr:nvSpPr>
      <xdr:spPr>
        <a:xfrm>
          <a:off x="49149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62485</xdr:rowOff>
    </xdr:from>
    <xdr:to>
      <xdr:col>20</xdr:col>
      <xdr:colOff>38100</xdr:colOff>
      <xdr:row>76</xdr:row>
      <xdr:rowOff>164085</xdr:rowOff>
    </xdr:to>
    <xdr:sp macro="" textlink="">
      <xdr:nvSpPr>
        <xdr:cNvPr id="384" name="楕円 383">
          <a:extLst>
            <a:ext uri="{FF2B5EF4-FFF2-40B4-BE49-F238E27FC236}">
              <a16:creationId xmlns="" xmlns:a16="http://schemas.microsoft.com/office/drawing/2014/main" id="{00000000-0008-0000-0400-000080010000}"/>
            </a:ext>
          </a:extLst>
        </xdr:cNvPr>
        <xdr:cNvSpPr/>
      </xdr:nvSpPr>
      <xdr:spPr>
        <a:xfrm>
          <a:off x="3937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2811</xdr:rowOff>
    </xdr:from>
    <xdr:ext cx="7366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3606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67056</xdr:rowOff>
    </xdr:from>
    <xdr:to>
      <xdr:col>15</xdr:col>
      <xdr:colOff>149225</xdr:colOff>
      <xdr:row>76</xdr:row>
      <xdr:rowOff>168656</xdr:rowOff>
    </xdr:to>
    <xdr:sp macro="" textlink="">
      <xdr:nvSpPr>
        <xdr:cNvPr id="386" name="楕円 385">
          <a:extLst>
            <a:ext uri="{FF2B5EF4-FFF2-40B4-BE49-F238E27FC236}">
              <a16:creationId xmlns="" xmlns:a16="http://schemas.microsoft.com/office/drawing/2014/main" id="{00000000-0008-0000-0400-000082010000}"/>
            </a:ext>
          </a:extLst>
        </xdr:cNvPr>
        <xdr:cNvSpPr/>
      </xdr:nvSpPr>
      <xdr:spPr>
        <a:xfrm>
          <a:off x="3048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7383</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2717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48768</xdr:rowOff>
    </xdr:from>
    <xdr:to>
      <xdr:col>11</xdr:col>
      <xdr:colOff>60325</xdr:colOff>
      <xdr:row>76</xdr:row>
      <xdr:rowOff>150368</xdr:rowOff>
    </xdr:to>
    <xdr:sp macro="" textlink="">
      <xdr:nvSpPr>
        <xdr:cNvPr id="388" name="楕円 387">
          <a:extLst>
            <a:ext uri="{FF2B5EF4-FFF2-40B4-BE49-F238E27FC236}">
              <a16:creationId xmlns="" xmlns:a16="http://schemas.microsoft.com/office/drawing/2014/main" id="{00000000-0008-0000-0400-000084010000}"/>
            </a:ext>
          </a:extLst>
        </xdr:cNvPr>
        <xdr:cNvSpPr/>
      </xdr:nvSpPr>
      <xdr:spPr>
        <a:xfrm>
          <a:off x="2159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160545</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1828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90" name="楕円 389">
          <a:extLst>
            <a:ext uri="{FF2B5EF4-FFF2-40B4-BE49-F238E27FC236}">
              <a16:creationId xmlns="" xmlns:a16="http://schemas.microsoft.com/office/drawing/2014/main" id="{00000000-0008-0000-0400-000086010000}"/>
            </a:ext>
          </a:extLst>
        </xdr:cNvPr>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公債費以外の数値は</a:t>
          </a:r>
          <a:r>
            <a:rPr kumimoji="1" lang="en-US" altLang="ja-JP" sz="1100">
              <a:solidFill>
                <a:schemeClr val="dk1"/>
              </a:solidFill>
              <a:effectLst/>
              <a:latin typeface="+mn-lt"/>
              <a:ea typeface="+mn-ea"/>
              <a:cs typeface="+mn-cs"/>
            </a:rPr>
            <a:t>3.9</a:t>
          </a:r>
          <a:r>
            <a:rPr kumimoji="1" lang="ja-JP" altLang="en-US" sz="1100">
              <a:solidFill>
                <a:schemeClr val="dk1"/>
              </a:solidFill>
              <a:effectLst/>
              <a:latin typeface="+mn-lt"/>
              <a:ea typeface="+mn-ea"/>
              <a:cs typeface="+mn-cs"/>
            </a:rPr>
            <a:t>ポイント増加している。会計年度任用職員制度の改正により人件費が増加したが、併せて</a:t>
          </a:r>
          <a:r>
            <a:rPr kumimoji="1" lang="ja-JP" altLang="ja-JP" sz="1100">
              <a:solidFill>
                <a:schemeClr val="dk1"/>
              </a:solidFill>
              <a:effectLst/>
              <a:latin typeface="+mn-lt"/>
              <a:ea typeface="+mn-ea"/>
              <a:cs typeface="+mn-cs"/>
            </a:rPr>
            <a:t>物件費は</a:t>
          </a:r>
          <a:r>
            <a:rPr kumimoji="1" lang="ja-JP" altLang="en-US" sz="1100">
              <a:solidFill>
                <a:schemeClr val="dk1"/>
              </a:solidFill>
              <a:effectLst/>
              <a:latin typeface="+mn-lt"/>
              <a:ea typeface="+mn-ea"/>
              <a:cs typeface="+mn-cs"/>
            </a:rPr>
            <a:t>減少している。しかし、人件費の増加の方が大きいため経常収支比率を押し上げることとなった。また、一部事務組合への負担金の増加や、後期高齢者医療特別会計等への繰出金の増加なども要因となっている。人口増加の影響などにより</a:t>
          </a:r>
          <a:r>
            <a:rPr kumimoji="1" lang="ja-JP" altLang="ja-JP" sz="1100">
              <a:solidFill>
                <a:schemeClr val="dk1"/>
              </a:solidFill>
              <a:effectLst/>
              <a:latin typeface="+mn-lt"/>
              <a:ea typeface="+mn-ea"/>
              <a:cs typeface="+mn-cs"/>
            </a:rPr>
            <a:t>今後も経常経費の増加</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見込まれるため、業務の効率化や経費の節減に努めていく必要がある。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a:extLst>
            <a:ext uri="{FF2B5EF4-FFF2-40B4-BE49-F238E27FC236}">
              <a16:creationId xmlns="" xmlns:a16="http://schemas.microsoft.com/office/drawing/2014/main" id="{00000000-0008-0000-0400-0000A2010000}"/>
            </a:ext>
          </a:extLst>
        </xdr:cNvPr>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a:extLst>
            <a:ext uri="{FF2B5EF4-FFF2-40B4-BE49-F238E27FC236}">
              <a16:creationId xmlns="" xmlns:a16="http://schemas.microsoft.com/office/drawing/2014/main" id="{00000000-0008-0000-0400-0000A4010000}"/>
            </a:ext>
          </a:extLst>
        </xdr:cNvPr>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30987</xdr:rowOff>
    </xdr:from>
    <xdr:to>
      <xdr:col>82</xdr:col>
      <xdr:colOff>107950</xdr:colOff>
      <xdr:row>79</xdr:row>
      <xdr:rowOff>37846</xdr:rowOff>
    </xdr:to>
    <xdr:cxnSp macro="">
      <xdr:nvCxnSpPr>
        <xdr:cNvPr id="422" name="直線コネクタ 421">
          <a:extLst>
            <a:ext uri="{FF2B5EF4-FFF2-40B4-BE49-F238E27FC236}">
              <a16:creationId xmlns="" xmlns:a16="http://schemas.microsoft.com/office/drawing/2014/main" id="{00000000-0008-0000-0400-0000A6010000}"/>
            </a:ext>
          </a:extLst>
        </xdr:cNvPr>
        <xdr:cNvCxnSpPr/>
      </xdr:nvCxnSpPr>
      <xdr:spPr>
        <a:xfrm>
          <a:off x="15671800" y="13404087"/>
          <a:ext cx="8382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3" name="公債費以外平均値テキスト">
          <a:extLst>
            <a:ext uri="{FF2B5EF4-FFF2-40B4-BE49-F238E27FC236}">
              <a16:creationId xmlns="" xmlns:a16="http://schemas.microsoft.com/office/drawing/2014/main" id="{00000000-0008-0000-0400-0000A7010000}"/>
            </a:ext>
          </a:extLst>
        </xdr:cNvPr>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a:extLst>
            <a:ext uri="{FF2B5EF4-FFF2-40B4-BE49-F238E27FC236}">
              <a16:creationId xmlns="" xmlns:a16="http://schemas.microsoft.com/office/drawing/2014/main" id="{00000000-0008-0000-0400-0000A8010000}"/>
            </a:ext>
          </a:extLst>
        </xdr:cNvPr>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17272</xdr:rowOff>
    </xdr:from>
    <xdr:to>
      <xdr:col>78</xdr:col>
      <xdr:colOff>69850</xdr:colOff>
      <xdr:row>78</xdr:row>
      <xdr:rowOff>30987</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a:off x="14782800" y="133903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a:extLst>
            <a:ext uri="{FF2B5EF4-FFF2-40B4-BE49-F238E27FC236}">
              <a16:creationId xmlns="" xmlns:a16="http://schemas.microsoft.com/office/drawing/2014/main" id="{00000000-0008-0000-0400-0000AA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27" name="テキスト ボックス 426">
          <a:extLst>
            <a:ext uri="{FF2B5EF4-FFF2-40B4-BE49-F238E27FC236}">
              <a16:creationId xmlns="" xmlns:a16="http://schemas.microsoft.com/office/drawing/2014/main" id="{00000000-0008-0000-0400-0000AB010000}"/>
            </a:ext>
          </a:extLst>
        </xdr:cNvPr>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17272</xdr:rowOff>
    </xdr:from>
    <xdr:to>
      <xdr:col>73</xdr:col>
      <xdr:colOff>180975</xdr:colOff>
      <xdr:row>78</xdr:row>
      <xdr:rowOff>35561</xdr:rowOff>
    </xdr:to>
    <xdr:cxnSp macro="">
      <xdr:nvCxnSpPr>
        <xdr:cNvPr id="428" name="直線コネクタ 427">
          <a:extLst>
            <a:ext uri="{FF2B5EF4-FFF2-40B4-BE49-F238E27FC236}">
              <a16:creationId xmlns="" xmlns:a16="http://schemas.microsoft.com/office/drawing/2014/main" id="{00000000-0008-0000-0400-0000AC010000}"/>
            </a:ext>
          </a:extLst>
        </xdr:cNvPr>
        <xdr:cNvCxnSpPr/>
      </xdr:nvCxnSpPr>
      <xdr:spPr>
        <a:xfrm flipV="1">
          <a:off x="13893800" y="133903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a:extLst>
            <a:ext uri="{FF2B5EF4-FFF2-40B4-BE49-F238E27FC236}">
              <a16:creationId xmlns="" xmlns:a16="http://schemas.microsoft.com/office/drawing/2014/main" id="{00000000-0008-0000-0400-0000AD010000}"/>
            </a:ext>
          </a:extLst>
        </xdr:cNvPr>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30" name="テキスト ボックス 429">
          <a:extLst>
            <a:ext uri="{FF2B5EF4-FFF2-40B4-BE49-F238E27FC236}">
              <a16:creationId xmlns="" xmlns:a16="http://schemas.microsoft.com/office/drawing/2014/main" id="{00000000-0008-0000-0400-0000AE010000}"/>
            </a:ext>
          </a:extLst>
        </xdr:cNvPr>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35561</xdr:rowOff>
    </xdr:from>
    <xdr:to>
      <xdr:col>69</xdr:col>
      <xdr:colOff>92075</xdr:colOff>
      <xdr:row>78</xdr:row>
      <xdr:rowOff>53848</xdr:rowOff>
    </xdr:to>
    <xdr:cxnSp macro="">
      <xdr:nvCxnSpPr>
        <xdr:cNvPr id="431" name="直線コネクタ 430">
          <a:extLst>
            <a:ext uri="{FF2B5EF4-FFF2-40B4-BE49-F238E27FC236}">
              <a16:creationId xmlns="" xmlns:a16="http://schemas.microsoft.com/office/drawing/2014/main" id="{00000000-0008-0000-0400-0000AF010000}"/>
            </a:ext>
          </a:extLst>
        </xdr:cNvPr>
        <xdr:cNvCxnSpPr/>
      </xdr:nvCxnSpPr>
      <xdr:spPr>
        <a:xfrm flipV="1">
          <a:off x="13004800" y="134086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a:extLst>
            <a:ext uri="{FF2B5EF4-FFF2-40B4-BE49-F238E27FC236}">
              <a16:creationId xmlns="" xmlns:a16="http://schemas.microsoft.com/office/drawing/2014/main" id="{00000000-0008-0000-0400-0000B0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33" name="テキスト ボックス 432">
          <a:extLst>
            <a:ext uri="{FF2B5EF4-FFF2-40B4-BE49-F238E27FC236}">
              <a16:creationId xmlns="" xmlns:a16="http://schemas.microsoft.com/office/drawing/2014/main" id="{00000000-0008-0000-0400-0000B1010000}"/>
            </a:ext>
          </a:extLst>
        </xdr:cNvPr>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a:extLst>
            <a:ext uri="{FF2B5EF4-FFF2-40B4-BE49-F238E27FC236}">
              <a16:creationId xmlns="" xmlns:a16="http://schemas.microsoft.com/office/drawing/2014/main" id="{00000000-0008-0000-0400-0000B2010000}"/>
            </a:ext>
          </a:extLst>
        </xdr:cNvPr>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35" name="テキスト ボックス 434">
          <a:extLst>
            <a:ext uri="{FF2B5EF4-FFF2-40B4-BE49-F238E27FC236}">
              <a16:creationId xmlns="" xmlns:a16="http://schemas.microsoft.com/office/drawing/2014/main" id="{00000000-0008-0000-0400-0000B3010000}"/>
            </a:ext>
          </a:extLst>
        </xdr:cNvPr>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158496</xdr:rowOff>
    </xdr:from>
    <xdr:to>
      <xdr:col>82</xdr:col>
      <xdr:colOff>158750</xdr:colOff>
      <xdr:row>79</xdr:row>
      <xdr:rowOff>88646</xdr:rowOff>
    </xdr:to>
    <xdr:sp macro="" textlink="">
      <xdr:nvSpPr>
        <xdr:cNvPr id="441" name="楕円 440">
          <a:extLst>
            <a:ext uri="{FF2B5EF4-FFF2-40B4-BE49-F238E27FC236}">
              <a16:creationId xmlns="" xmlns:a16="http://schemas.microsoft.com/office/drawing/2014/main" id="{00000000-0008-0000-0400-0000B9010000}"/>
            </a:ext>
          </a:extLst>
        </xdr:cNvPr>
        <xdr:cNvSpPr/>
      </xdr:nvSpPr>
      <xdr:spPr>
        <a:xfrm>
          <a:off x="164592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130573</xdr:rowOff>
    </xdr:from>
    <xdr:ext cx="762000" cy="259045"/>
    <xdr:sp macro="" textlink="">
      <xdr:nvSpPr>
        <xdr:cNvPr id="442" name="公債費以外該当値テキスト">
          <a:extLst>
            <a:ext uri="{FF2B5EF4-FFF2-40B4-BE49-F238E27FC236}">
              <a16:creationId xmlns="" xmlns:a16="http://schemas.microsoft.com/office/drawing/2014/main" id="{00000000-0008-0000-0400-0000BA010000}"/>
            </a:ext>
          </a:extLst>
        </xdr:cNvPr>
        <xdr:cNvSpPr txBox="1"/>
      </xdr:nvSpPr>
      <xdr:spPr>
        <a:xfrm>
          <a:off x="165989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151637</xdr:rowOff>
    </xdr:from>
    <xdr:to>
      <xdr:col>78</xdr:col>
      <xdr:colOff>120650</xdr:colOff>
      <xdr:row>78</xdr:row>
      <xdr:rowOff>81787</xdr:rowOff>
    </xdr:to>
    <xdr:sp macro="" textlink="">
      <xdr:nvSpPr>
        <xdr:cNvPr id="443" name="楕円 442">
          <a:extLst>
            <a:ext uri="{FF2B5EF4-FFF2-40B4-BE49-F238E27FC236}">
              <a16:creationId xmlns="" xmlns:a16="http://schemas.microsoft.com/office/drawing/2014/main" id="{00000000-0008-0000-0400-0000BB010000}"/>
            </a:ext>
          </a:extLst>
        </xdr:cNvPr>
        <xdr:cNvSpPr/>
      </xdr:nvSpPr>
      <xdr:spPr>
        <a:xfrm>
          <a:off x="15621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91964</xdr:rowOff>
    </xdr:from>
    <xdr:ext cx="7366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5290800" y="13122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137922</xdr:rowOff>
    </xdr:from>
    <xdr:to>
      <xdr:col>74</xdr:col>
      <xdr:colOff>31750</xdr:colOff>
      <xdr:row>78</xdr:row>
      <xdr:rowOff>68072</xdr:rowOff>
    </xdr:to>
    <xdr:sp macro="" textlink="">
      <xdr:nvSpPr>
        <xdr:cNvPr id="445" name="楕円 444">
          <a:extLst>
            <a:ext uri="{FF2B5EF4-FFF2-40B4-BE49-F238E27FC236}">
              <a16:creationId xmlns="" xmlns:a16="http://schemas.microsoft.com/office/drawing/2014/main" id="{00000000-0008-0000-0400-0000BD010000}"/>
            </a:ext>
          </a:extLst>
        </xdr:cNvPr>
        <xdr:cNvSpPr/>
      </xdr:nvSpPr>
      <xdr:spPr>
        <a:xfrm>
          <a:off x="14732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52849</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4401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156211</xdr:rowOff>
    </xdr:from>
    <xdr:to>
      <xdr:col>69</xdr:col>
      <xdr:colOff>142875</xdr:colOff>
      <xdr:row>78</xdr:row>
      <xdr:rowOff>86361</xdr:rowOff>
    </xdr:to>
    <xdr:sp macro="" textlink="">
      <xdr:nvSpPr>
        <xdr:cNvPr id="447" name="楕円 446">
          <a:extLst>
            <a:ext uri="{FF2B5EF4-FFF2-40B4-BE49-F238E27FC236}">
              <a16:creationId xmlns="" xmlns:a16="http://schemas.microsoft.com/office/drawing/2014/main" id="{00000000-0008-0000-0400-0000BF010000}"/>
            </a:ext>
          </a:extLst>
        </xdr:cNvPr>
        <xdr:cNvSpPr/>
      </xdr:nvSpPr>
      <xdr:spPr>
        <a:xfrm>
          <a:off x="13843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71138</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xdr:rowOff>
    </xdr:from>
    <xdr:to>
      <xdr:col>65</xdr:col>
      <xdr:colOff>53975</xdr:colOff>
      <xdr:row>78</xdr:row>
      <xdr:rowOff>104648</xdr:rowOff>
    </xdr:to>
    <xdr:sp macro="" textlink="">
      <xdr:nvSpPr>
        <xdr:cNvPr id="449" name="楕円 448">
          <a:extLst>
            <a:ext uri="{FF2B5EF4-FFF2-40B4-BE49-F238E27FC236}">
              <a16:creationId xmlns="" xmlns:a16="http://schemas.microsoft.com/office/drawing/2014/main" id="{00000000-0008-0000-0400-0000C1010000}"/>
            </a:ext>
          </a:extLst>
        </xdr:cNvPr>
        <xdr:cNvSpPr/>
      </xdr:nvSpPr>
      <xdr:spPr>
        <a:xfrm>
          <a:off x="12954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89425</xdr:rowOff>
    </xdr:from>
    <xdr:ext cx="7620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2623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福岡県新宮町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a:extLst>
            <a:ext uri="{FF2B5EF4-FFF2-40B4-BE49-F238E27FC236}">
              <a16:creationId xmlns="" xmlns:a16="http://schemas.microsoft.com/office/drawing/2014/main" id="{00000000-0008-0000-0500-000030000000}"/>
            </a:ext>
          </a:extLst>
        </xdr:cNvPr>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a:extLst>
            <a:ext uri="{FF2B5EF4-FFF2-40B4-BE49-F238E27FC236}">
              <a16:creationId xmlns="" xmlns:a16="http://schemas.microsoft.com/office/drawing/2014/main" id="{00000000-0008-0000-0500-000032000000}"/>
            </a:ext>
          </a:extLst>
        </xdr:cNvPr>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a:extLst>
            <a:ext uri="{FF2B5EF4-FFF2-40B4-BE49-F238E27FC236}">
              <a16:creationId xmlns="" xmlns:a16="http://schemas.microsoft.com/office/drawing/2014/main" id="{00000000-0008-0000-0500-000033000000}"/>
            </a:ext>
          </a:extLst>
        </xdr:cNvPr>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158329</xdr:rowOff>
    </xdr:from>
    <xdr:to>
      <xdr:col>29</xdr:col>
      <xdr:colOff>127000</xdr:colOff>
      <xdr:row>19</xdr:row>
      <xdr:rowOff>22410</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flipV="1">
          <a:off x="5003800" y="3292054"/>
          <a:ext cx="647700" cy="35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102682</xdr:rowOff>
    </xdr:from>
    <xdr:ext cx="762000" cy="259045"/>
    <xdr:sp macro="" textlink="">
      <xdr:nvSpPr>
        <xdr:cNvPr id="53" name="人口1人当たり決算額の推移平均値テキスト130">
          <a:extLst>
            <a:ext uri="{FF2B5EF4-FFF2-40B4-BE49-F238E27FC236}">
              <a16:creationId xmlns="" xmlns:a16="http://schemas.microsoft.com/office/drawing/2014/main" id="{00000000-0008-0000-0500-000035000000}"/>
            </a:ext>
          </a:extLst>
        </xdr:cNvPr>
        <xdr:cNvSpPr txBox="1"/>
      </xdr:nvSpPr>
      <xdr:spPr>
        <a:xfrm>
          <a:off x="5740400" y="2893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22410</xdr:rowOff>
    </xdr:from>
    <xdr:to>
      <xdr:col>26</xdr:col>
      <xdr:colOff>50800</xdr:colOff>
      <xdr:row>19</xdr:row>
      <xdr:rowOff>32942</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flipV="1">
          <a:off x="4305300" y="3327585"/>
          <a:ext cx="698500" cy="10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a:extLst>
            <a:ext uri="{FF2B5EF4-FFF2-40B4-BE49-F238E27FC236}">
              <a16:creationId xmlns="" xmlns:a16="http://schemas.microsoft.com/office/drawing/2014/main" id="{00000000-0008-0000-0500-000038000000}"/>
            </a:ext>
          </a:extLst>
        </xdr:cNvPr>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42745</xdr:rowOff>
    </xdr:from>
    <xdr:ext cx="7366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4622800" y="2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28501</xdr:rowOff>
    </xdr:from>
    <xdr:to>
      <xdr:col>22</xdr:col>
      <xdr:colOff>114300</xdr:colOff>
      <xdr:row>19</xdr:row>
      <xdr:rowOff>32942</xdr:rowOff>
    </xdr:to>
    <xdr:cxnSp macro="">
      <xdr:nvCxnSpPr>
        <xdr:cNvPr id="58" name="直線コネクタ 57">
          <a:extLst>
            <a:ext uri="{FF2B5EF4-FFF2-40B4-BE49-F238E27FC236}">
              <a16:creationId xmlns="" xmlns:a16="http://schemas.microsoft.com/office/drawing/2014/main" id="{00000000-0008-0000-0500-00003A000000}"/>
            </a:ext>
          </a:extLst>
        </xdr:cNvPr>
        <xdr:cNvCxnSpPr/>
      </xdr:nvCxnSpPr>
      <xdr:spPr bwMode="auto">
        <a:xfrm>
          <a:off x="3606800" y="3333676"/>
          <a:ext cx="698500" cy="4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a:extLst>
            <a:ext uri="{FF2B5EF4-FFF2-40B4-BE49-F238E27FC236}">
              <a16:creationId xmlns="" xmlns:a16="http://schemas.microsoft.com/office/drawing/2014/main" id="{00000000-0008-0000-0500-00003B000000}"/>
            </a:ext>
          </a:extLst>
        </xdr:cNvPr>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47872</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3924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28501</xdr:rowOff>
    </xdr:from>
    <xdr:to>
      <xdr:col>18</xdr:col>
      <xdr:colOff>177800</xdr:colOff>
      <xdr:row>19</xdr:row>
      <xdr:rowOff>42184</xdr:rowOff>
    </xdr:to>
    <xdr:cxnSp macro="">
      <xdr:nvCxnSpPr>
        <xdr:cNvPr id="61" name="直線コネクタ 60">
          <a:extLst>
            <a:ext uri="{FF2B5EF4-FFF2-40B4-BE49-F238E27FC236}">
              <a16:creationId xmlns="" xmlns:a16="http://schemas.microsoft.com/office/drawing/2014/main" id="{00000000-0008-0000-0500-00003D000000}"/>
            </a:ext>
          </a:extLst>
        </xdr:cNvPr>
        <xdr:cNvCxnSpPr/>
      </xdr:nvCxnSpPr>
      <xdr:spPr bwMode="auto">
        <a:xfrm flipV="1">
          <a:off x="2908300" y="3333676"/>
          <a:ext cx="698500" cy="13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60200</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32258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a:extLst>
            <a:ext uri="{FF2B5EF4-FFF2-40B4-BE49-F238E27FC236}">
              <a16:creationId xmlns="" xmlns:a16="http://schemas.microsoft.com/office/drawing/2014/main" id="{00000000-0008-0000-0500-000040000000}"/>
            </a:ext>
          </a:extLst>
        </xdr:cNvPr>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70912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2527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107529</xdr:rowOff>
    </xdr:from>
    <xdr:to>
      <xdr:col>29</xdr:col>
      <xdr:colOff>177800</xdr:colOff>
      <xdr:row>19</xdr:row>
      <xdr:rowOff>37679</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5600700" y="3241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79606</xdr:rowOff>
    </xdr:from>
    <xdr:ext cx="762000" cy="259045"/>
    <xdr:sp macro="" textlink="">
      <xdr:nvSpPr>
        <xdr:cNvPr id="72" name="人口1人当たり決算額の推移該当値テキスト130">
          <a:extLst>
            <a:ext uri="{FF2B5EF4-FFF2-40B4-BE49-F238E27FC236}">
              <a16:creationId xmlns="" xmlns:a16="http://schemas.microsoft.com/office/drawing/2014/main" id="{00000000-0008-0000-0500-000048000000}"/>
            </a:ext>
          </a:extLst>
        </xdr:cNvPr>
        <xdr:cNvSpPr txBox="1"/>
      </xdr:nvSpPr>
      <xdr:spPr>
        <a:xfrm>
          <a:off x="5740400" y="3213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143060</xdr:rowOff>
    </xdr:from>
    <xdr:to>
      <xdr:col>26</xdr:col>
      <xdr:colOff>101600</xdr:colOff>
      <xdr:row>19</xdr:row>
      <xdr:rowOff>73210</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953000" y="3276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57987</xdr:rowOff>
    </xdr:from>
    <xdr:ext cx="7366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4622800" y="3363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153592</xdr:rowOff>
    </xdr:from>
    <xdr:to>
      <xdr:col>22</xdr:col>
      <xdr:colOff>165100</xdr:colOff>
      <xdr:row>19</xdr:row>
      <xdr:rowOff>83742</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4254500" y="3287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68519</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924300" y="3373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149151</xdr:rowOff>
    </xdr:from>
    <xdr:to>
      <xdr:col>19</xdr:col>
      <xdr:colOff>38100</xdr:colOff>
      <xdr:row>19</xdr:row>
      <xdr:rowOff>79301</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3556000" y="3282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64078</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3225800" y="3369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162834</xdr:rowOff>
    </xdr:from>
    <xdr:to>
      <xdr:col>15</xdr:col>
      <xdr:colOff>101600</xdr:colOff>
      <xdr:row>19</xdr:row>
      <xdr:rowOff>92984</xdr:rowOff>
    </xdr:to>
    <xdr:sp macro="" textlink="">
      <xdr:nvSpPr>
        <xdr:cNvPr id="79" name="楕円 78">
          <a:extLst>
            <a:ext uri="{FF2B5EF4-FFF2-40B4-BE49-F238E27FC236}">
              <a16:creationId xmlns="" xmlns:a16="http://schemas.microsoft.com/office/drawing/2014/main" id="{00000000-0008-0000-0500-00004F000000}"/>
            </a:ext>
          </a:extLst>
        </xdr:cNvPr>
        <xdr:cNvSpPr/>
      </xdr:nvSpPr>
      <xdr:spPr bwMode="auto">
        <a:xfrm>
          <a:off x="2857500" y="3296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77761</xdr:rowOff>
    </xdr:from>
    <xdr:ext cx="762000" cy="259045"/>
    <xdr:sp macro="" textlink="">
      <xdr:nvSpPr>
        <xdr:cNvPr id="80" name="テキスト ボックス 79">
          <a:extLst>
            <a:ext uri="{FF2B5EF4-FFF2-40B4-BE49-F238E27FC236}">
              <a16:creationId xmlns="" xmlns:a16="http://schemas.microsoft.com/office/drawing/2014/main" id="{00000000-0008-0000-0500-000050000000}"/>
            </a:ext>
          </a:extLst>
        </xdr:cNvPr>
        <xdr:cNvSpPr txBox="1"/>
      </xdr:nvSpPr>
      <xdr:spPr>
        <a:xfrm>
          <a:off x="2527300" y="338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a:extLst>
            <a:ext uri="{FF2B5EF4-FFF2-40B4-BE49-F238E27FC236}">
              <a16:creationId xmlns="" xmlns:a16="http://schemas.microsoft.com/office/drawing/2014/main" id="{00000000-0008-0000-0500-00006F000000}"/>
            </a:ext>
          </a:extLst>
        </xdr:cNvPr>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a:extLst>
            <a:ext uri="{FF2B5EF4-FFF2-40B4-BE49-F238E27FC236}">
              <a16:creationId xmlns="" xmlns:a16="http://schemas.microsoft.com/office/drawing/2014/main" id="{00000000-0008-0000-0500-000071000000}"/>
            </a:ext>
          </a:extLst>
        </xdr:cNvPr>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a:extLst>
            <a:ext uri="{FF2B5EF4-FFF2-40B4-BE49-F238E27FC236}">
              <a16:creationId xmlns="" xmlns:a16="http://schemas.microsoft.com/office/drawing/2014/main" id="{00000000-0008-0000-0500-000072000000}"/>
            </a:ext>
          </a:extLst>
        </xdr:cNvPr>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196690</xdr:rowOff>
    </xdr:from>
    <xdr:to>
      <xdr:col>29</xdr:col>
      <xdr:colOff>127000</xdr:colOff>
      <xdr:row>35</xdr:row>
      <xdr:rowOff>308770</xdr:rowOff>
    </xdr:to>
    <xdr:cxnSp macro="">
      <xdr:nvCxnSpPr>
        <xdr:cNvPr id="115" name="直線コネクタ 114">
          <a:extLst>
            <a:ext uri="{FF2B5EF4-FFF2-40B4-BE49-F238E27FC236}">
              <a16:creationId xmlns="" xmlns:a16="http://schemas.microsoft.com/office/drawing/2014/main" id="{00000000-0008-0000-0500-000073000000}"/>
            </a:ext>
          </a:extLst>
        </xdr:cNvPr>
        <xdr:cNvCxnSpPr/>
      </xdr:nvCxnSpPr>
      <xdr:spPr bwMode="auto">
        <a:xfrm flipV="1">
          <a:off x="5003800" y="6807040"/>
          <a:ext cx="647700" cy="112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181467</xdr:rowOff>
    </xdr:from>
    <xdr:ext cx="762000" cy="259045"/>
    <xdr:sp macro="" textlink="">
      <xdr:nvSpPr>
        <xdr:cNvPr id="116" name="人口1人当たり決算額の推移平均値テキスト445">
          <a:extLst>
            <a:ext uri="{FF2B5EF4-FFF2-40B4-BE49-F238E27FC236}">
              <a16:creationId xmlns="" xmlns:a16="http://schemas.microsoft.com/office/drawing/2014/main" id="{00000000-0008-0000-0500-000074000000}"/>
            </a:ext>
          </a:extLst>
        </xdr:cNvPr>
        <xdr:cNvSpPr txBox="1"/>
      </xdr:nvSpPr>
      <xdr:spPr>
        <a:xfrm>
          <a:off x="5740400" y="6791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a:extLst>
            <a:ext uri="{FF2B5EF4-FFF2-40B4-BE49-F238E27FC236}">
              <a16:creationId xmlns="" xmlns:a16="http://schemas.microsoft.com/office/drawing/2014/main" id="{00000000-0008-0000-0500-000075000000}"/>
            </a:ext>
          </a:extLst>
        </xdr:cNvPr>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260633</xdr:rowOff>
    </xdr:from>
    <xdr:to>
      <xdr:col>26</xdr:col>
      <xdr:colOff>50800</xdr:colOff>
      <xdr:row>35</xdr:row>
      <xdr:rowOff>308770</xdr:rowOff>
    </xdr:to>
    <xdr:cxnSp macro="">
      <xdr:nvCxnSpPr>
        <xdr:cNvPr id="118" name="直線コネクタ 117">
          <a:extLst>
            <a:ext uri="{FF2B5EF4-FFF2-40B4-BE49-F238E27FC236}">
              <a16:creationId xmlns="" xmlns:a16="http://schemas.microsoft.com/office/drawing/2014/main" id="{00000000-0008-0000-0500-000076000000}"/>
            </a:ext>
          </a:extLst>
        </xdr:cNvPr>
        <xdr:cNvCxnSpPr/>
      </xdr:nvCxnSpPr>
      <xdr:spPr bwMode="auto">
        <a:xfrm>
          <a:off x="4305300" y="6870983"/>
          <a:ext cx="698500" cy="48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a:extLst>
            <a:ext uri="{FF2B5EF4-FFF2-40B4-BE49-F238E27FC236}">
              <a16:creationId xmlns="" xmlns:a16="http://schemas.microsoft.com/office/drawing/2014/main" id="{00000000-0008-0000-0500-000077000000}"/>
            </a:ext>
          </a:extLst>
        </xdr:cNvPr>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a:extLst>
            <a:ext uri="{FF2B5EF4-FFF2-40B4-BE49-F238E27FC236}">
              <a16:creationId xmlns="" xmlns:a16="http://schemas.microsoft.com/office/drawing/2014/main" id="{00000000-0008-0000-0500-000078000000}"/>
            </a:ext>
          </a:extLst>
        </xdr:cNvPr>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233789</xdr:rowOff>
    </xdr:from>
    <xdr:to>
      <xdr:col>22</xdr:col>
      <xdr:colOff>114300</xdr:colOff>
      <xdr:row>35</xdr:row>
      <xdr:rowOff>260633</xdr:rowOff>
    </xdr:to>
    <xdr:cxnSp macro="">
      <xdr:nvCxnSpPr>
        <xdr:cNvPr id="121" name="直線コネクタ 120">
          <a:extLst>
            <a:ext uri="{FF2B5EF4-FFF2-40B4-BE49-F238E27FC236}">
              <a16:creationId xmlns="" xmlns:a16="http://schemas.microsoft.com/office/drawing/2014/main" id="{00000000-0008-0000-0500-000079000000}"/>
            </a:ext>
          </a:extLst>
        </xdr:cNvPr>
        <xdr:cNvCxnSpPr/>
      </xdr:nvCxnSpPr>
      <xdr:spPr bwMode="auto">
        <a:xfrm>
          <a:off x="3606800" y="6844139"/>
          <a:ext cx="698500" cy="26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a:extLst>
            <a:ext uri="{FF2B5EF4-FFF2-40B4-BE49-F238E27FC236}">
              <a16:creationId xmlns="" xmlns:a16="http://schemas.microsoft.com/office/drawing/2014/main" id="{00000000-0008-0000-0500-00007A000000}"/>
            </a:ext>
          </a:extLst>
        </xdr:cNvPr>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209035</xdr:rowOff>
    </xdr:from>
    <xdr:to>
      <xdr:col>18</xdr:col>
      <xdr:colOff>177800</xdr:colOff>
      <xdr:row>35</xdr:row>
      <xdr:rowOff>233789</xdr:rowOff>
    </xdr:to>
    <xdr:cxnSp macro="">
      <xdr:nvCxnSpPr>
        <xdr:cNvPr id="124" name="直線コネクタ 123">
          <a:extLst>
            <a:ext uri="{FF2B5EF4-FFF2-40B4-BE49-F238E27FC236}">
              <a16:creationId xmlns="" xmlns:a16="http://schemas.microsoft.com/office/drawing/2014/main" id="{00000000-0008-0000-0500-00007C000000}"/>
            </a:ext>
          </a:extLst>
        </xdr:cNvPr>
        <xdr:cNvCxnSpPr/>
      </xdr:nvCxnSpPr>
      <xdr:spPr bwMode="auto">
        <a:xfrm>
          <a:off x="2908300" y="6819385"/>
          <a:ext cx="698500" cy="24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a:extLst>
            <a:ext uri="{FF2B5EF4-FFF2-40B4-BE49-F238E27FC236}">
              <a16:creationId xmlns="" xmlns:a16="http://schemas.microsoft.com/office/drawing/2014/main" id="{00000000-0008-0000-0500-00007D000000}"/>
            </a:ext>
          </a:extLst>
        </xdr:cNvPr>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286674</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32258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a:extLst>
            <a:ext uri="{FF2B5EF4-FFF2-40B4-BE49-F238E27FC236}">
              <a16:creationId xmlns="" xmlns:a16="http://schemas.microsoft.com/office/drawing/2014/main" id="{00000000-0008-0000-0500-00007F000000}"/>
            </a:ext>
          </a:extLst>
        </xdr:cNvPr>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288470</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2527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145890</xdr:rowOff>
    </xdr:from>
    <xdr:to>
      <xdr:col>29</xdr:col>
      <xdr:colOff>177800</xdr:colOff>
      <xdr:row>35</xdr:row>
      <xdr:rowOff>247490</xdr:rowOff>
    </xdr:to>
    <xdr:sp macro="" textlink="">
      <xdr:nvSpPr>
        <xdr:cNvPr id="134" name="楕円 133">
          <a:extLst>
            <a:ext uri="{FF2B5EF4-FFF2-40B4-BE49-F238E27FC236}">
              <a16:creationId xmlns="" xmlns:a16="http://schemas.microsoft.com/office/drawing/2014/main" id="{00000000-0008-0000-0500-000086000000}"/>
            </a:ext>
          </a:extLst>
        </xdr:cNvPr>
        <xdr:cNvSpPr/>
      </xdr:nvSpPr>
      <xdr:spPr bwMode="auto">
        <a:xfrm>
          <a:off x="5600700" y="6756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333867</xdr:rowOff>
    </xdr:from>
    <xdr:ext cx="762000" cy="259045"/>
    <xdr:sp macro="" textlink="">
      <xdr:nvSpPr>
        <xdr:cNvPr id="135" name="人口1人当たり決算額の推移該当値テキスト445">
          <a:extLst>
            <a:ext uri="{FF2B5EF4-FFF2-40B4-BE49-F238E27FC236}">
              <a16:creationId xmlns="" xmlns:a16="http://schemas.microsoft.com/office/drawing/2014/main" id="{00000000-0008-0000-0500-000087000000}"/>
            </a:ext>
          </a:extLst>
        </xdr:cNvPr>
        <xdr:cNvSpPr txBox="1"/>
      </xdr:nvSpPr>
      <xdr:spPr>
        <a:xfrm>
          <a:off x="5740400" y="66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257970</xdr:rowOff>
    </xdr:from>
    <xdr:to>
      <xdr:col>26</xdr:col>
      <xdr:colOff>101600</xdr:colOff>
      <xdr:row>36</xdr:row>
      <xdr:rowOff>16670</xdr:rowOff>
    </xdr:to>
    <xdr:sp macro="" textlink="">
      <xdr:nvSpPr>
        <xdr:cNvPr id="136" name="楕円 135">
          <a:extLst>
            <a:ext uri="{FF2B5EF4-FFF2-40B4-BE49-F238E27FC236}">
              <a16:creationId xmlns="" xmlns:a16="http://schemas.microsoft.com/office/drawing/2014/main" id="{00000000-0008-0000-0500-000088000000}"/>
            </a:ext>
          </a:extLst>
        </xdr:cNvPr>
        <xdr:cNvSpPr/>
      </xdr:nvSpPr>
      <xdr:spPr bwMode="auto">
        <a:xfrm>
          <a:off x="4953000" y="6868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1447</xdr:rowOff>
    </xdr:from>
    <xdr:ext cx="7366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4622800" y="695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209833</xdr:rowOff>
    </xdr:from>
    <xdr:to>
      <xdr:col>22</xdr:col>
      <xdr:colOff>165100</xdr:colOff>
      <xdr:row>35</xdr:row>
      <xdr:rowOff>311433</xdr:rowOff>
    </xdr:to>
    <xdr:sp macro="" textlink="">
      <xdr:nvSpPr>
        <xdr:cNvPr id="138" name="楕円 137">
          <a:extLst>
            <a:ext uri="{FF2B5EF4-FFF2-40B4-BE49-F238E27FC236}">
              <a16:creationId xmlns="" xmlns:a16="http://schemas.microsoft.com/office/drawing/2014/main" id="{00000000-0008-0000-0500-00008A000000}"/>
            </a:ext>
          </a:extLst>
        </xdr:cNvPr>
        <xdr:cNvSpPr/>
      </xdr:nvSpPr>
      <xdr:spPr bwMode="auto">
        <a:xfrm>
          <a:off x="4254500" y="6820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296210</xdr:rowOff>
    </xdr:from>
    <xdr:ext cx="762000" cy="259045"/>
    <xdr:sp macro="" textlink="">
      <xdr:nvSpPr>
        <xdr:cNvPr id="139" name="テキスト ボックス 138">
          <a:extLst>
            <a:ext uri="{FF2B5EF4-FFF2-40B4-BE49-F238E27FC236}">
              <a16:creationId xmlns="" xmlns:a16="http://schemas.microsoft.com/office/drawing/2014/main" id="{00000000-0008-0000-0500-00008B000000}"/>
            </a:ext>
          </a:extLst>
        </xdr:cNvPr>
        <xdr:cNvSpPr txBox="1"/>
      </xdr:nvSpPr>
      <xdr:spPr>
        <a:xfrm>
          <a:off x="3924300" y="6906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182989</xdr:rowOff>
    </xdr:from>
    <xdr:to>
      <xdr:col>19</xdr:col>
      <xdr:colOff>38100</xdr:colOff>
      <xdr:row>35</xdr:row>
      <xdr:rowOff>284589</xdr:rowOff>
    </xdr:to>
    <xdr:sp macro="" textlink="">
      <xdr:nvSpPr>
        <xdr:cNvPr id="140" name="楕円 139">
          <a:extLst>
            <a:ext uri="{FF2B5EF4-FFF2-40B4-BE49-F238E27FC236}">
              <a16:creationId xmlns="" xmlns:a16="http://schemas.microsoft.com/office/drawing/2014/main" id="{00000000-0008-0000-0500-00008C000000}"/>
            </a:ext>
          </a:extLst>
        </xdr:cNvPr>
        <xdr:cNvSpPr/>
      </xdr:nvSpPr>
      <xdr:spPr bwMode="auto">
        <a:xfrm>
          <a:off x="3556000" y="6793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294766</xdr:rowOff>
    </xdr:from>
    <xdr:ext cx="762000" cy="259045"/>
    <xdr:sp macro="" textlink="">
      <xdr:nvSpPr>
        <xdr:cNvPr id="141" name="テキスト ボックス 140">
          <a:extLst>
            <a:ext uri="{FF2B5EF4-FFF2-40B4-BE49-F238E27FC236}">
              <a16:creationId xmlns="" xmlns:a16="http://schemas.microsoft.com/office/drawing/2014/main" id="{00000000-0008-0000-0500-00008D000000}"/>
            </a:ext>
          </a:extLst>
        </xdr:cNvPr>
        <xdr:cNvSpPr txBox="1"/>
      </xdr:nvSpPr>
      <xdr:spPr>
        <a:xfrm>
          <a:off x="3225800" y="656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158235</xdr:rowOff>
    </xdr:from>
    <xdr:to>
      <xdr:col>15</xdr:col>
      <xdr:colOff>101600</xdr:colOff>
      <xdr:row>35</xdr:row>
      <xdr:rowOff>259835</xdr:rowOff>
    </xdr:to>
    <xdr:sp macro="" textlink="">
      <xdr:nvSpPr>
        <xdr:cNvPr id="142" name="楕円 141">
          <a:extLst>
            <a:ext uri="{FF2B5EF4-FFF2-40B4-BE49-F238E27FC236}">
              <a16:creationId xmlns="" xmlns:a16="http://schemas.microsoft.com/office/drawing/2014/main" id="{00000000-0008-0000-0500-00008E000000}"/>
            </a:ext>
          </a:extLst>
        </xdr:cNvPr>
        <xdr:cNvSpPr/>
      </xdr:nvSpPr>
      <xdr:spPr bwMode="auto">
        <a:xfrm>
          <a:off x="2857500" y="6768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270012</xdr:rowOff>
    </xdr:from>
    <xdr:ext cx="762000" cy="259045"/>
    <xdr:sp macro="" textlink="">
      <xdr:nvSpPr>
        <xdr:cNvPr id="143" name="テキスト ボックス 142">
          <a:extLst>
            <a:ext uri="{FF2B5EF4-FFF2-40B4-BE49-F238E27FC236}">
              <a16:creationId xmlns="" xmlns:a16="http://schemas.microsoft.com/office/drawing/2014/main" id="{00000000-0008-0000-0500-00008F000000}"/>
            </a:ext>
          </a:extLst>
        </xdr:cNvPr>
        <xdr:cNvSpPr txBox="1"/>
      </xdr:nvSpPr>
      <xdr:spPr>
        <a:xfrm>
          <a:off x="2527300" y="6537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福岡県新宮町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33,690
33,176
18.93
19,935,803
19,563,131
353,348
6,747,209
14,060,156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a:extLst>
            <a:ext uri="{FF2B5EF4-FFF2-40B4-BE49-F238E27FC236}">
              <a16:creationId xmlns="" xmlns:a16="http://schemas.microsoft.com/office/drawing/2014/main" id="{00000000-0008-0000-0600-000039000000}"/>
            </a:ext>
          </a:extLst>
        </xdr:cNvPr>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a:extLst>
            <a:ext uri="{FF2B5EF4-FFF2-40B4-BE49-F238E27FC236}">
              <a16:creationId xmlns="" xmlns:a16="http://schemas.microsoft.com/office/drawing/2014/main" id="{00000000-0008-0000-0600-00003B000000}"/>
            </a:ext>
          </a:extLst>
        </xdr:cNvPr>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18142</xdr:rowOff>
    </xdr:from>
    <xdr:to>
      <xdr:col>24</xdr:col>
      <xdr:colOff>63500</xdr:colOff>
      <xdr:row>39</xdr:row>
      <xdr:rowOff>44164</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flipV="1">
          <a:off x="3797300" y="6533242"/>
          <a:ext cx="838200" cy="19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79754</xdr:rowOff>
    </xdr:from>
    <xdr:ext cx="534377" cy="259045"/>
    <xdr:sp macro="" textlink="">
      <xdr:nvSpPr>
        <xdr:cNvPr id="62" name="人件費平均値テキスト">
          <a:extLst>
            <a:ext uri="{FF2B5EF4-FFF2-40B4-BE49-F238E27FC236}">
              <a16:creationId xmlns="" xmlns:a16="http://schemas.microsoft.com/office/drawing/2014/main" id="{00000000-0008-0000-0600-00003E000000}"/>
            </a:ext>
          </a:extLst>
        </xdr:cNvPr>
        <xdr:cNvSpPr txBox="1"/>
      </xdr:nvSpPr>
      <xdr:spPr>
        <a:xfrm>
          <a:off x="4686300" y="608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a:extLst>
            <a:ext uri="{FF2B5EF4-FFF2-40B4-BE49-F238E27FC236}">
              <a16:creationId xmlns="" xmlns:a16="http://schemas.microsoft.com/office/drawing/2014/main" id="{00000000-0008-0000-0600-00003F000000}"/>
            </a:ext>
          </a:extLst>
        </xdr:cNvPr>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44164</xdr:rowOff>
    </xdr:from>
    <xdr:to>
      <xdr:col>19</xdr:col>
      <xdr:colOff>177800</xdr:colOff>
      <xdr:row>39</xdr:row>
      <xdr:rowOff>50241</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flipV="1">
          <a:off x="2908300" y="6730714"/>
          <a:ext cx="889000" cy="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133780</xdr:rowOff>
    </xdr:from>
    <xdr:ext cx="534377"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3530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50241</xdr:rowOff>
    </xdr:from>
    <xdr:to>
      <xdr:col>15</xdr:col>
      <xdr:colOff>50800</xdr:colOff>
      <xdr:row>39</xdr:row>
      <xdr:rowOff>60243</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flipV="1">
          <a:off x="2019300" y="6736791"/>
          <a:ext cx="889000" cy="1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140562</xdr:rowOff>
    </xdr:from>
    <xdr:ext cx="534377"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2641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59613</xdr:rowOff>
    </xdr:from>
    <xdr:to>
      <xdr:col>10</xdr:col>
      <xdr:colOff>114300</xdr:colOff>
      <xdr:row>39</xdr:row>
      <xdr:rowOff>60243</xdr:rowOff>
    </xdr:to>
    <xdr:cxnSp macro="">
      <xdr:nvCxnSpPr>
        <xdr:cNvPr id="70" name="直線コネクタ 69">
          <a:extLst>
            <a:ext uri="{FF2B5EF4-FFF2-40B4-BE49-F238E27FC236}">
              <a16:creationId xmlns="" xmlns:a16="http://schemas.microsoft.com/office/drawing/2014/main" id="{00000000-0008-0000-0600-000046000000}"/>
            </a:ext>
          </a:extLst>
        </xdr:cNvPr>
        <xdr:cNvCxnSpPr/>
      </xdr:nvCxnSpPr>
      <xdr:spPr>
        <a:xfrm>
          <a:off x="1130300" y="6746163"/>
          <a:ext cx="889000" cy="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a:extLst>
            <a:ext uri="{FF2B5EF4-FFF2-40B4-BE49-F238E27FC236}">
              <a16:creationId xmlns="" xmlns:a16="http://schemas.microsoft.com/office/drawing/2014/main" id="{00000000-0008-0000-0600-000047000000}"/>
            </a:ext>
          </a:extLst>
        </xdr:cNvPr>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149972</xdr:rowOff>
    </xdr:from>
    <xdr:ext cx="534377"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1752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152830</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863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138792</xdr:rowOff>
    </xdr:from>
    <xdr:to>
      <xdr:col>24</xdr:col>
      <xdr:colOff>114300</xdr:colOff>
      <xdr:row>38</xdr:row>
      <xdr:rowOff>68942</xdr:rowOff>
    </xdr:to>
    <xdr:sp macro="" textlink="">
      <xdr:nvSpPr>
        <xdr:cNvPr id="80" name="楕円 79">
          <a:extLst>
            <a:ext uri="{FF2B5EF4-FFF2-40B4-BE49-F238E27FC236}">
              <a16:creationId xmlns="" xmlns:a16="http://schemas.microsoft.com/office/drawing/2014/main" id="{00000000-0008-0000-0600-000050000000}"/>
            </a:ext>
          </a:extLst>
        </xdr:cNvPr>
        <xdr:cNvSpPr/>
      </xdr:nvSpPr>
      <xdr:spPr>
        <a:xfrm>
          <a:off x="4584700" y="648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117219</xdr:rowOff>
    </xdr:from>
    <xdr:ext cx="534377" cy="259045"/>
    <xdr:sp macro="" textlink="">
      <xdr:nvSpPr>
        <xdr:cNvPr id="81" name="人件費該当値テキスト">
          <a:extLst>
            <a:ext uri="{FF2B5EF4-FFF2-40B4-BE49-F238E27FC236}">
              <a16:creationId xmlns="" xmlns:a16="http://schemas.microsoft.com/office/drawing/2014/main" id="{00000000-0008-0000-0600-000051000000}"/>
            </a:ext>
          </a:extLst>
        </xdr:cNvPr>
        <xdr:cNvSpPr txBox="1"/>
      </xdr:nvSpPr>
      <xdr:spPr>
        <a:xfrm>
          <a:off x="4686300" y="646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164814</xdr:rowOff>
    </xdr:from>
    <xdr:to>
      <xdr:col>20</xdr:col>
      <xdr:colOff>38100</xdr:colOff>
      <xdr:row>39</xdr:row>
      <xdr:rowOff>94964</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3746500" y="667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86091</xdr:rowOff>
    </xdr:from>
    <xdr:ext cx="534377"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3530111" y="677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170891</xdr:rowOff>
    </xdr:from>
    <xdr:to>
      <xdr:col>15</xdr:col>
      <xdr:colOff>101600</xdr:colOff>
      <xdr:row>39</xdr:row>
      <xdr:rowOff>101041</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2857500" y="668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92168</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2641111" y="677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9443</xdr:rowOff>
    </xdr:from>
    <xdr:to>
      <xdr:col>10</xdr:col>
      <xdr:colOff>165100</xdr:colOff>
      <xdr:row>39</xdr:row>
      <xdr:rowOff>111043</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1968500" y="669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102170</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1752111" y="678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8813</xdr:rowOff>
    </xdr:from>
    <xdr:to>
      <xdr:col>6</xdr:col>
      <xdr:colOff>38100</xdr:colOff>
      <xdr:row>39</xdr:row>
      <xdr:rowOff>110413</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079500" y="669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101540</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863111" y="678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a:extLst>
            <a:ext uri="{FF2B5EF4-FFF2-40B4-BE49-F238E27FC236}">
              <a16:creationId xmlns="" xmlns:a16="http://schemas.microsoft.com/office/drawing/2014/main" id="{00000000-0008-0000-0600-000075000000}"/>
            </a:ext>
          </a:extLst>
        </xdr:cNvPr>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a:extLst>
            <a:ext uri="{FF2B5EF4-FFF2-40B4-BE49-F238E27FC236}">
              <a16:creationId xmlns="" xmlns:a16="http://schemas.microsoft.com/office/drawing/2014/main" id="{00000000-0008-0000-0600-000077000000}"/>
            </a:ext>
          </a:extLst>
        </xdr:cNvPr>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a:extLst>
            <a:ext uri="{FF2B5EF4-FFF2-40B4-BE49-F238E27FC236}">
              <a16:creationId xmlns="" xmlns:a16="http://schemas.microsoft.com/office/drawing/2014/main" id="{00000000-0008-0000-0600-000078000000}"/>
            </a:ext>
          </a:extLst>
        </xdr:cNvPr>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133789</xdr:rowOff>
    </xdr:from>
    <xdr:to>
      <xdr:col>24</xdr:col>
      <xdr:colOff>63500</xdr:colOff>
      <xdr:row>53</xdr:row>
      <xdr:rowOff>59853</xdr:rowOff>
    </xdr:to>
    <xdr:cxnSp macro="">
      <xdr:nvCxnSpPr>
        <xdr:cNvPr id="121" name="直線コネクタ 120">
          <a:extLst>
            <a:ext uri="{FF2B5EF4-FFF2-40B4-BE49-F238E27FC236}">
              <a16:creationId xmlns="" xmlns:a16="http://schemas.microsoft.com/office/drawing/2014/main" id="{00000000-0008-0000-0600-000079000000}"/>
            </a:ext>
          </a:extLst>
        </xdr:cNvPr>
        <xdr:cNvCxnSpPr/>
      </xdr:nvCxnSpPr>
      <xdr:spPr>
        <a:xfrm flipV="1">
          <a:off x="3797300" y="8706289"/>
          <a:ext cx="838200" cy="44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157755</xdr:rowOff>
    </xdr:from>
    <xdr:ext cx="534377" cy="259045"/>
    <xdr:sp macro="" textlink="">
      <xdr:nvSpPr>
        <xdr:cNvPr id="122" name="物件費平均値テキスト">
          <a:extLst>
            <a:ext uri="{FF2B5EF4-FFF2-40B4-BE49-F238E27FC236}">
              <a16:creationId xmlns="" xmlns:a16="http://schemas.microsoft.com/office/drawing/2014/main" id="{00000000-0008-0000-0600-00007A000000}"/>
            </a:ext>
          </a:extLst>
        </xdr:cNvPr>
        <xdr:cNvSpPr txBox="1"/>
      </xdr:nvSpPr>
      <xdr:spPr>
        <a:xfrm>
          <a:off x="4686300" y="975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a:extLst>
            <a:ext uri="{FF2B5EF4-FFF2-40B4-BE49-F238E27FC236}">
              <a16:creationId xmlns="" xmlns:a16="http://schemas.microsoft.com/office/drawing/2014/main" id="{00000000-0008-0000-0600-00007B000000}"/>
            </a:ext>
          </a:extLst>
        </xdr:cNvPr>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59853</xdr:rowOff>
    </xdr:from>
    <xdr:to>
      <xdr:col>19</xdr:col>
      <xdr:colOff>177800</xdr:colOff>
      <xdr:row>53</xdr:row>
      <xdr:rowOff>146558</xdr:rowOff>
    </xdr:to>
    <xdr:cxnSp macro="">
      <xdr:nvCxnSpPr>
        <xdr:cNvPr id="124" name="直線コネクタ 123">
          <a:extLst>
            <a:ext uri="{FF2B5EF4-FFF2-40B4-BE49-F238E27FC236}">
              <a16:creationId xmlns="" xmlns:a16="http://schemas.microsoft.com/office/drawing/2014/main" id="{00000000-0008-0000-0600-00007C000000}"/>
            </a:ext>
          </a:extLst>
        </xdr:cNvPr>
        <xdr:cNvCxnSpPr/>
      </xdr:nvCxnSpPr>
      <xdr:spPr>
        <a:xfrm flipV="1">
          <a:off x="2908300" y="9146703"/>
          <a:ext cx="889000" cy="8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a:extLst>
            <a:ext uri="{FF2B5EF4-FFF2-40B4-BE49-F238E27FC236}">
              <a16:creationId xmlns="" xmlns:a16="http://schemas.microsoft.com/office/drawing/2014/main" id="{00000000-0008-0000-0600-00007D000000}"/>
            </a:ext>
          </a:extLst>
        </xdr:cNvPr>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140838</xdr:rowOff>
    </xdr:from>
    <xdr:ext cx="534377" cy="259045"/>
    <xdr:sp macro="" textlink="">
      <xdr:nvSpPr>
        <xdr:cNvPr id="126" name="テキスト ボックス 125">
          <a:extLst>
            <a:ext uri="{FF2B5EF4-FFF2-40B4-BE49-F238E27FC236}">
              <a16:creationId xmlns="" xmlns:a16="http://schemas.microsoft.com/office/drawing/2014/main" id="{00000000-0008-0000-0600-00007E000000}"/>
            </a:ext>
          </a:extLst>
        </xdr:cNvPr>
        <xdr:cNvSpPr txBox="1"/>
      </xdr:nvSpPr>
      <xdr:spPr>
        <a:xfrm>
          <a:off x="3530111" y="991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146558</xdr:rowOff>
    </xdr:from>
    <xdr:to>
      <xdr:col>15</xdr:col>
      <xdr:colOff>50800</xdr:colOff>
      <xdr:row>56</xdr:row>
      <xdr:rowOff>79709</xdr:rowOff>
    </xdr:to>
    <xdr:cxnSp macro="">
      <xdr:nvCxnSpPr>
        <xdr:cNvPr id="127" name="直線コネクタ 126">
          <a:extLst>
            <a:ext uri="{FF2B5EF4-FFF2-40B4-BE49-F238E27FC236}">
              <a16:creationId xmlns="" xmlns:a16="http://schemas.microsoft.com/office/drawing/2014/main" id="{00000000-0008-0000-0600-00007F000000}"/>
            </a:ext>
          </a:extLst>
        </xdr:cNvPr>
        <xdr:cNvCxnSpPr/>
      </xdr:nvCxnSpPr>
      <xdr:spPr>
        <a:xfrm flipV="1">
          <a:off x="2019300" y="9233408"/>
          <a:ext cx="889000" cy="44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a:extLst>
            <a:ext uri="{FF2B5EF4-FFF2-40B4-BE49-F238E27FC236}">
              <a16:creationId xmlns="" xmlns:a16="http://schemas.microsoft.com/office/drawing/2014/main" id="{00000000-0008-0000-0600-000080000000}"/>
            </a:ext>
          </a:extLst>
        </xdr:cNvPr>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134764</xdr:rowOff>
    </xdr:from>
    <xdr:ext cx="534377" cy="259045"/>
    <xdr:sp macro="" textlink="">
      <xdr:nvSpPr>
        <xdr:cNvPr id="129" name="テキスト ボックス 128">
          <a:extLst>
            <a:ext uri="{FF2B5EF4-FFF2-40B4-BE49-F238E27FC236}">
              <a16:creationId xmlns="" xmlns:a16="http://schemas.microsoft.com/office/drawing/2014/main" id="{00000000-0008-0000-0600-000081000000}"/>
            </a:ext>
          </a:extLst>
        </xdr:cNvPr>
        <xdr:cNvSpPr txBox="1"/>
      </xdr:nvSpPr>
      <xdr:spPr>
        <a:xfrm>
          <a:off x="2641111" y="99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79709</xdr:rowOff>
    </xdr:from>
    <xdr:to>
      <xdr:col>10</xdr:col>
      <xdr:colOff>114300</xdr:colOff>
      <xdr:row>56</xdr:row>
      <xdr:rowOff>135813</xdr:rowOff>
    </xdr:to>
    <xdr:cxnSp macro="">
      <xdr:nvCxnSpPr>
        <xdr:cNvPr id="130" name="直線コネクタ 129">
          <a:extLst>
            <a:ext uri="{FF2B5EF4-FFF2-40B4-BE49-F238E27FC236}">
              <a16:creationId xmlns="" xmlns:a16="http://schemas.microsoft.com/office/drawing/2014/main" id="{00000000-0008-0000-0600-000082000000}"/>
            </a:ext>
          </a:extLst>
        </xdr:cNvPr>
        <xdr:cNvCxnSpPr/>
      </xdr:nvCxnSpPr>
      <xdr:spPr>
        <a:xfrm flipV="1">
          <a:off x="1130300" y="9680909"/>
          <a:ext cx="889000" cy="5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a:extLst>
            <a:ext uri="{FF2B5EF4-FFF2-40B4-BE49-F238E27FC236}">
              <a16:creationId xmlns="" xmlns:a16="http://schemas.microsoft.com/office/drawing/2014/main" id="{00000000-0008-0000-0600-000083000000}"/>
            </a:ext>
          </a:extLst>
        </xdr:cNvPr>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17639</xdr:rowOff>
    </xdr:from>
    <xdr:ext cx="534377"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1752111" y="99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a:extLst>
            <a:ext uri="{FF2B5EF4-FFF2-40B4-BE49-F238E27FC236}">
              <a16:creationId xmlns="" xmlns:a16="http://schemas.microsoft.com/office/drawing/2014/main" id="{00000000-0008-0000-0600-000085000000}"/>
            </a:ext>
          </a:extLst>
        </xdr:cNvPr>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12969</xdr:rowOff>
    </xdr:from>
    <xdr:ext cx="534377"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863111" y="995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82989</xdr:rowOff>
    </xdr:from>
    <xdr:to>
      <xdr:col>24</xdr:col>
      <xdr:colOff>114300</xdr:colOff>
      <xdr:row>51</xdr:row>
      <xdr:rowOff>13139</xdr:rowOff>
    </xdr:to>
    <xdr:sp macro="" textlink="">
      <xdr:nvSpPr>
        <xdr:cNvPr id="140" name="楕円 139">
          <a:extLst>
            <a:ext uri="{FF2B5EF4-FFF2-40B4-BE49-F238E27FC236}">
              <a16:creationId xmlns="" xmlns:a16="http://schemas.microsoft.com/office/drawing/2014/main" id="{00000000-0008-0000-0600-00008C000000}"/>
            </a:ext>
          </a:extLst>
        </xdr:cNvPr>
        <xdr:cNvSpPr/>
      </xdr:nvSpPr>
      <xdr:spPr>
        <a:xfrm>
          <a:off x="4584700" y="865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36016</xdr:rowOff>
    </xdr:from>
    <xdr:ext cx="599010" cy="259045"/>
    <xdr:sp macro="" textlink="">
      <xdr:nvSpPr>
        <xdr:cNvPr id="141" name="物件費該当値テキスト">
          <a:extLst>
            <a:ext uri="{FF2B5EF4-FFF2-40B4-BE49-F238E27FC236}">
              <a16:creationId xmlns="" xmlns:a16="http://schemas.microsoft.com/office/drawing/2014/main" id="{00000000-0008-0000-0600-00008D000000}"/>
            </a:ext>
          </a:extLst>
        </xdr:cNvPr>
        <xdr:cNvSpPr txBox="1"/>
      </xdr:nvSpPr>
      <xdr:spPr>
        <a:xfrm>
          <a:off x="4686300" y="860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9053</xdr:rowOff>
    </xdr:from>
    <xdr:to>
      <xdr:col>20</xdr:col>
      <xdr:colOff>38100</xdr:colOff>
      <xdr:row>53</xdr:row>
      <xdr:rowOff>110653</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3746500" y="909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127180</xdr:rowOff>
    </xdr:from>
    <xdr:ext cx="599010"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3497795" y="8871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95758</xdr:rowOff>
    </xdr:from>
    <xdr:to>
      <xdr:col>15</xdr:col>
      <xdr:colOff>101600</xdr:colOff>
      <xdr:row>54</xdr:row>
      <xdr:rowOff>25908</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2857500" y="918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42435</xdr:rowOff>
    </xdr:from>
    <xdr:ext cx="599010"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2608795" y="895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28909</xdr:rowOff>
    </xdr:from>
    <xdr:to>
      <xdr:col>10</xdr:col>
      <xdr:colOff>165100</xdr:colOff>
      <xdr:row>56</xdr:row>
      <xdr:rowOff>130509</xdr:rowOff>
    </xdr:to>
    <xdr:sp macro="" textlink="">
      <xdr:nvSpPr>
        <xdr:cNvPr id="146" name="楕円 145">
          <a:extLst>
            <a:ext uri="{FF2B5EF4-FFF2-40B4-BE49-F238E27FC236}">
              <a16:creationId xmlns="" xmlns:a16="http://schemas.microsoft.com/office/drawing/2014/main" id="{00000000-0008-0000-0600-000092000000}"/>
            </a:ext>
          </a:extLst>
        </xdr:cNvPr>
        <xdr:cNvSpPr/>
      </xdr:nvSpPr>
      <xdr:spPr>
        <a:xfrm>
          <a:off x="1968500" y="963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147036</xdr:rowOff>
    </xdr:from>
    <xdr:ext cx="534377" cy="259045"/>
    <xdr:sp macro="" textlink="">
      <xdr:nvSpPr>
        <xdr:cNvPr id="147" name="テキスト ボックス 146">
          <a:extLst>
            <a:ext uri="{FF2B5EF4-FFF2-40B4-BE49-F238E27FC236}">
              <a16:creationId xmlns="" xmlns:a16="http://schemas.microsoft.com/office/drawing/2014/main" id="{00000000-0008-0000-0600-000093000000}"/>
            </a:ext>
          </a:extLst>
        </xdr:cNvPr>
        <xdr:cNvSpPr txBox="1"/>
      </xdr:nvSpPr>
      <xdr:spPr>
        <a:xfrm>
          <a:off x="1752111" y="940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85013</xdr:rowOff>
    </xdr:from>
    <xdr:to>
      <xdr:col>6</xdr:col>
      <xdr:colOff>38100</xdr:colOff>
      <xdr:row>57</xdr:row>
      <xdr:rowOff>15163</xdr:rowOff>
    </xdr:to>
    <xdr:sp macro="" textlink="">
      <xdr:nvSpPr>
        <xdr:cNvPr id="148" name="楕円 147">
          <a:extLst>
            <a:ext uri="{FF2B5EF4-FFF2-40B4-BE49-F238E27FC236}">
              <a16:creationId xmlns="" xmlns:a16="http://schemas.microsoft.com/office/drawing/2014/main" id="{00000000-0008-0000-0600-000094000000}"/>
            </a:ext>
          </a:extLst>
        </xdr:cNvPr>
        <xdr:cNvSpPr/>
      </xdr:nvSpPr>
      <xdr:spPr>
        <a:xfrm>
          <a:off x="1079500" y="968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31690</xdr:rowOff>
    </xdr:from>
    <xdr:ext cx="534377" cy="259045"/>
    <xdr:sp macro="" textlink="">
      <xdr:nvSpPr>
        <xdr:cNvPr id="149" name="テキスト ボックス 148">
          <a:extLst>
            <a:ext uri="{FF2B5EF4-FFF2-40B4-BE49-F238E27FC236}">
              <a16:creationId xmlns="" xmlns:a16="http://schemas.microsoft.com/office/drawing/2014/main" id="{00000000-0008-0000-0600-000095000000}"/>
            </a:ext>
          </a:extLst>
        </xdr:cNvPr>
        <xdr:cNvSpPr txBox="1"/>
      </xdr:nvSpPr>
      <xdr:spPr>
        <a:xfrm>
          <a:off x="863111" y="946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a:extLst>
            <a:ext uri="{FF2B5EF4-FFF2-40B4-BE49-F238E27FC236}">
              <a16:creationId xmlns="" xmlns:a16="http://schemas.microsoft.com/office/drawing/2014/main" id="{00000000-0008-0000-0600-0000AA000000}"/>
            </a:ext>
          </a:extLst>
        </xdr:cNvPr>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a:extLst>
            <a:ext uri="{FF2B5EF4-FFF2-40B4-BE49-F238E27FC236}">
              <a16:creationId xmlns="" xmlns:a16="http://schemas.microsoft.com/office/drawing/2014/main" id="{00000000-0008-0000-0600-0000AC000000}"/>
            </a:ext>
          </a:extLst>
        </xdr:cNvPr>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70034</xdr:rowOff>
    </xdr:from>
    <xdr:to>
      <xdr:col>24</xdr:col>
      <xdr:colOff>63500</xdr:colOff>
      <xdr:row>77</xdr:row>
      <xdr:rowOff>72034</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a:off x="3797300" y="13271684"/>
          <a:ext cx="8382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a:extLst>
            <a:ext uri="{FF2B5EF4-FFF2-40B4-BE49-F238E27FC236}">
              <a16:creationId xmlns="" xmlns:a16="http://schemas.microsoft.com/office/drawing/2014/main" id="{00000000-0008-0000-0600-0000AF000000}"/>
            </a:ext>
          </a:extLst>
        </xdr:cNvPr>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a:extLst>
            <a:ext uri="{FF2B5EF4-FFF2-40B4-BE49-F238E27FC236}">
              <a16:creationId xmlns="" xmlns:a16="http://schemas.microsoft.com/office/drawing/2014/main" id="{00000000-0008-0000-0600-0000B0000000}"/>
            </a:ext>
          </a:extLst>
        </xdr:cNvPr>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69462</xdr:rowOff>
    </xdr:from>
    <xdr:to>
      <xdr:col>19</xdr:col>
      <xdr:colOff>177800</xdr:colOff>
      <xdr:row>77</xdr:row>
      <xdr:rowOff>70034</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a:off x="2908300" y="13271112"/>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a:extLst>
            <a:ext uri="{FF2B5EF4-FFF2-40B4-BE49-F238E27FC236}">
              <a16:creationId xmlns="" xmlns:a16="http://schemas.microsoft.com/office/drawing/2014/main" id="{00000000-0008-0000-0600-0000B2000000}"/>
            </a:ext>
          </a:extLst>
        </xdr:cNvPr>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a:extLst>
            <a:ext uri="{FF2B5EF4-FFF2-40B4-BE49-F238E27FC236}">
              <a16:creationId xmlns="" xmlns:a16="http://schemas.microsoft.com/office/drawing/2014/main" id="{00000000-0008-0000-0600-0000B3000000}"/>
            </a:ext>
          </a:extLst>
        </xdr:cNvPr>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63519</xdr:rowOff>
    </xdr:from>
    <xdr:to>
      <xdr:col>15</xdr:col>
      <xdr:colOff>50800</xdr:colOff>
      <xdr:row>77</xdr:row>
      <xdr:rowOff>69462</xdr:rowOff>
    </xdr:to>
    <xdr:cxnSp macro="">
      <xdr:nvCxnSpPr>
        <xdr:cNvPr id="180" name="直線コネクタ 179">
          <a:extLst>
            <a:ext uri="{FF2B5EF4-FFF2-40B4-BE49-F238E27FC236}">
              <a16:creationId xmlns="" xmlns:a16="http://schemas.microsoft.com/office/drawing/2014/main" id="{00000000-0008-0000-0600-0000B4000000}"/>
            </a:ext>
          </a:extLst>
        </xdr:cNvPr>
        <xdr:cNvCxnSpPr/>
      </xdr:nvCxnSpPr>
      <xdr:spPr>
        <a:xfrm>
          <a:off x="2019300" y="13265169"/>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a:extLst>
            <a:ext uri="{FF2B5EF4-FFF2-40B4-BE49-F238E27FC236}">
              <a16:creationId xmlns="" xmlns:a16="http://schemas.microsoft.com/office/drawing/2014/main" id="{00000000-0008-0000-0600-0000B5000000}"/>
            </a:ext>
          </a:extLst>
        </xdr:cNvPr>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a:extLst>
            <a:ext uri="{FF2B5EF4-FFF2-40B4-BE49-F238E27FC236}">
              <a16:creationId xmlns="" xmlns:a16="http://schemas.microsoft.com/office/drawing/2014/main" id="{00000000-0008-0000-0600-0000B6000000}"/>
            </a:ext>
          </a:extLst>
        </xdr:cNvPr>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49918</xdr:rowOff>
    </xdr:from>
    <xdr:to>
      <xdr:col>10</xdr:col>
      <xdr:colOff>114300</xdr:colOff>
      <xdr:row>77</xdr:row>
      <xdr:rowOff>63519</xdr:rowOff>
    </xdr:to>
    <xdr:cxnSp macro="">
      <xdr:nvCxnSpPr>
        <xdr:cNvPr id="183" name="直線コネクタ 182">
          <a:extLst>
            <a:ext uri="{FF2B5EF4-FFF2-40B4-BE49-F238E27FC236}">
              <a16:creationId xmlns="" xmlns:a16="http://schemas.microsoft.com/office/drawing/2014/main" id="{00000000-0008-0000-0600-0000B7000000}"/>
            </a:ext>
          </a:extLst>
        </xdr:cNvPr>
        <xdr:cNvCxnSpPr/>
      </xdr:nvCxnSpPr>
      <xdr:spPr>
        <a:xfrm>
          <a:off x="1130300" y="13251568"/>
          <a:ext cx="889000" cy="1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a:extLst>
            <a:ext uri="{FF2B5EF4-FFF2-40B4-BE49-F238E27FC236}">
              <a16:creationId xmlns="" xmlns:a16="http://schemas.microsoft.com/office/drawing/2014/main" id="{00000000-0008-0000-0600-0000B8000000}"/>
            </a:ext>
          </a:extLst>
        </xdr:cNvPr>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a:extLst>
            <a:ext uri="{FF2B5EF4-FFF2-40B4-BE49-F238E27FC236}">
              <a16:creationId xmlns="" xmlns:a16="http://schemas.microsoft.com/office/drawing/2014/main" id="{00000000-0008-0000-0600-0000BA000000}"/>
            </a:ext>
          </a:extLst>
        </xdr:cNvPr>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21234</xdr:rowOff>
    </xdr:from>
    <xdr:to>
      <xdr:col>24</xdr:col>
      <xdr:colOff>114300</xdr:colOff>
      <xdr:row>77</xdr:row>
      <xdr:rowOff>122834</xdr:rowOff>
    </xdr:to>
    <xdr:sp macro="" textlink="">
      <xdr:nvSpPr>
        <xdr:cNvPr id="193" name="楕円 192">
          <a:extLst>
            <a:ext uri="{FF2B5EF4-FFF2-40B4-BE49-F238E27FC236}">
              <a16:creationId xmlns="" xmlns:a16="http://schemas.microsoft.com/office/drawing/2014/main" id="{00000000-0008-0000-0600-0000C1000000}"/>
            </a:ext>
          </a:extLst>
        </xdr:cNvPr>
        <xdr:cNvSpPr/>
      </xdr:nvSpPr>
      <xdr:spPr>
        <a:xfrm>
          <a:off x="4584700" y="1322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107611</xdr:rowOff>
    </xdr:from>
    <xdr:ext cx="469744" cy="259045"/>
    <xdr:sp macro="" textlink="">
      <xdr:nvSpPr>
        <xdr:cNvPr id="194" name="維持補修費該当値テキスト">
          <a:extLst>
            <a:ext uri="{FF2B5EF4-FFF2-40B4-BE49-F238E27FC236}">
              <a16:creationId xmlns="" xmlns:a16="http://schemas.microsoft.com/office/drawing/2014/main" id="{00000000-0008-0000-0600-0000C2000000}"/>
            </a:ext>
          </a:extLst>
        </xdr:cNvPr>
        <xdr:cNvSpPr txBox="1"/>
      </xdr:nvSpPr>
      <xdr:spPr>
        <a:xfrm>
          <a:off x="4686300" y="13137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19234</xdr:rowOff>
    </xdr:from>
    <xdr:to>
      <xdr:col>20</xdr:col>
      <xdr:colOff>38100</xdr:colOff>
      <xdr:row>77</xdr:row>
      <xdr:rowOff>120834</xdr:rowOff>
    </xdr:to>
    <xdr:sp macro="" textlink="">
      <xdr:nvSpPr>
        <xdr:cNvPr id="195" name="楕円 194">
          <a:extLst>
            <a:ext uri="{FF2B5EF4-FFF2-40B4-BE49-F238E27FC236}">
              <a16:creationId xmlns="" xmlns:a16="http://schemas.microsoft.com/office/drawing/2014/main" id="{00000000-0008-0000-0600-0000C3000000}"/>
            </a:ext>
          </a:extLst>
        </xdr:cNvPr>
        <xdr:cNvSpPr/>
      </xdr:nvSpPr>
      <xdr:spPr>
        <a:xfrm>
          <a:off x="3746500" y="132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111961</xdr:rowOff>
    </xdr:from>
    <xdr:ext cx="469744"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3562428" y="1331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18662</xdr:rowOff>
    </xdr:from>
    <xdr:to>
      <xdr:col>15</xdr:col>
      <xdr:colOff>101600</xdr:colOff>
      <xdr:row>77</xdr:row>
      <xdr:rowOff>120262</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2857500" y="1322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111389</xdr:rowOff>
    </xdr:from>
    <xdr:ext cx="469744"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2673428" y="1331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12719</xdr:rowOff>
    </xdr:from>
    <xdr:to>
      <xdr:col>10</xdr:col>
      <xdr:colOff>165100</xdr:colOff>
      <xdr:row>77</xdr:row>
      <xdr:rowOff>114319</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1968500" y="1321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105446</xdr:rowOff>
    </xdr:from>
    <xdr:ext cx="469744"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1784428" y="13307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170568</xdr:rowOff>
    </xdr:from>
    <xdr:to>
      <xdr:col>6</xdr:col>
      <xdr:colOff>38100</xdr:colOff>
      <xdr:row>77</xdr:row>
      <xdr:rowOff>100718</xdr:rowOff>
    </xdr:to>
    <xdr:sp macro="" textlink="">
      <xdr:nvSpPr>
        <xdr:cNvPr id="201" name="楕円 200">
          <a:extLst>
            <a:ext uri="{FF2B5EF4-FFF2-40B4-BE49-F238E27FC236}">
              <a16:creationId xmlns="" xmlns:a16="http://schemas.microsoft.com/office/drawing/2014/main" id="{00000000-0008-0000-0600-0000C9000000}"/>
            </a:ext>
          </a:extLst>
        </xdr:cNvPr>
        <xdr:cNvSpPr/>
      </xdr:nvSpPr>
      <xdr:spPr>
        <a:xfrm>
          <a:off x="1079500" y="1320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91845</xdr:rowOff>
    </xdr:from>
    <xdr:ext cx="469744"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895428" y="1329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a:extLst>
            <a:ext uri="{FF2B5EF4-FFF2-40B4-BE49-F238E27FC236}">
              <a16:creationId xmlns="" xmlns:a16="http://schemas.microsoft.com/office/drawing/2014/main" id="{00000000-0008-0000-0600-0000E6000000}"/>
            </a:ext>
          </a:extLst>
        </xdr:cNvPr>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a:extLst>
            <a:ext uri="{FF2B5EF4-FFF2-40B4-BE49-F238E27FC236}">
              <a16:creationId xmlns="" xmlns:a16="http://schemas.microsoft.com/office/drawing/2014/main" id="{00000000-0008-0000-0600-0000E8000000}"/>
            </a:ext>
          </a:extLst>
        </xdr:cNvPr>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a:extLst>
            <a:ext uri="{FF2B5EF4-FFF2-40B4-BE49-F238E27FC236}">
              <a16:creationId xmlns="" xmlns:a16="http://schemas.microsoft.com/office/drawing/2014/main" id="{00000000-0008-0000-0600-0000E9000000}"/>
            </a:ext>
          </a:extLst>
        </xdr:cNvPr>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105916</xdr:rowOff>
    </xdr:from>
    <xdr:to>
      <xdr:col>24</xdr:col>
      <xdr:colOff>63500</xdr:colOff>
      <xdr:row>96</xdr:row>
      <xdr:rowOff>2132</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flipV="1">
          <a:off x="3797300" y="16393666"/>
          <a:ext cx="8382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126257</xdr:rowOff>
    </xdr:from>
    <xdr:ext cx="534377" cy="259045"/>
    <xdr:sp macro="" textlink="">
      <xdr:nvSpPr>
        <xdr:cNvPr id="235" name="扶助費平均値テキスト">
          <a:extLst>
            <a:ext uri="{FF2B5EF4-FFF2-40B4-BE49-F238E27FC236}">
              <a16:creationId xmlns="" xmlns:a16="http://schemas.microsoft.com/office/drawing/2014/main" id="{00000000-0008-0000-0600-0000EB000000}"/>
            </a:ext>
          </a:extLst>
        </xdr:cNvPr>
        <xdr:cNvSpPr txBox="1"/>
      </xdr:nvSpPr>
      <xdr:spPr>
        <a:xfrm>
          <a:off x="4686300" y="1641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a:extLst>
            <a:ext uri="{FF2B5EF4-FFF2-40B4-BE49-F238E27FC236}">
              <a16:creationId xmlns="" xmlns:a16="http://schemas.microsoft.com/office/drawing/2014/main" id="{00000000-0008-0000-0600-0000EC000000}"/>
            </a:ext>
          </a:extLst>
        </xdr:cNvPr>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2132</xdr:rowOff>
    </xdr:from>
    <xdr:to>
      <xdr:col>19</xdr:col>
      <xdr:colOff>177800</xdr:colOff>
      <xdr:row>96</xdr:row>
      <xdr:rowOff>64751</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flipV="1">
          <a:off x="2908300" y="16461332"/>
          <a:ext cx="889000" cy="6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a:extLst>
            <a:ext uri="{FF2B5EF4-FFF2-40B4-BE49-F238E27FC236}">
              <a16:creationId xmlns="" xmlns:a16="http://schemas.microsoft.com/office/drawing/2014/main" id="{00000000-0008-0000-0600-0000EE000000}"/>
            </a:ext>
          </a:extLst>
        </xdr:cNvPr>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140217</xdr:rowOff>
    </xdr:from>
    <xdr:ext cx="534377" cy="259045"/>
    <xdr:sp macro="" textlink="">
      <xdr:nvSpPr>
        <xdr:cNvPr id="239" name="テキスト ボックス 238">
          <a:extLst>
            <a:ext uri="{FF2B5EF4-FFF2-40B4-BE49-F238E27FC236}">
              <a16:creationId xmlns="" xmlns:a16="http://schemas.microsoft.com/office/drawing/2014/main" id="{00000000-0008-0000-0600-0000EF000000}"/>
            </a:ext>
          </a:extLst>
        </xdr:cNvPr>
        <xdr:cNvSpPr txBox="1"/>
      </xdr:nvSpPr>
      <xdr:spPr>
        <a:xfrm>
          <a:off x="3530111" y="165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57975</xdr:rowOff>
    </xdr:from>
    <xdr:to>
      <xdr:col>15</xdr:col>
      <xdr:colOff>50800</xdr:colOff>
      <xdr:row>96</xdr:row>
      <xdr:rowOff>64751</xdr:rowOff>
    </xdr:to>
    <xdr:cxnSp macro="">
      <xdr:nvCxnSpPr>
        <xdr:cNvPr id="240" name="直線コネクタ 239">
          <a:extLst>
            <a:ext uri="{FF2B5EF4-FFF2-40B4-BE49-F238E27FC236}">
              <a16:creationId xmlns="" xmlns:a16="http://schemas.microsoft.com/office/drawing/2014/main" id="{00000000-0008-0000-0600-0000F0000000}"/>
            </a:ext>
          </a:extLst>
        </xdr:cNvPr>
        <xdr:cNvCxnSpPr/>
      </xdr:nvCxnSpPr>
      <xdr:spPr>
        <a:xfrm>
          <a:off x="2019300" y="16517175"/>
          <a:ext cx="889000" cy="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a:extLst>
            <a:ext uri="{FF2B5EF4-FFF2-40B4-BE49-F238E27FC236}">
              <a16:creationId xmlns="" xmlns:a16="http://schemas.microsoft.com/office/drawing/2014/main" id="{00000000-0008-0000-0600-0000F1000000}"/>
            </a:ext>
          </a:extLst>
        </xdr:cNvPr>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27551</xdr:rowOff>
    </xdr:from>
    <xdr:ext cx="534377" cy="259045"/>
    <xdr:sp macro="" textlink="">
      <xdr:nvSpPr>
        <xdr:cNvPr id="242" name="テキスト ボックス 241">
          <a:extLst>
            <a:ext uri="{FF2B5EF4-FFF2-40B4-BE49-F238E27FC236}">
              <a16:creationId xmlns="" xmlns:a16="http://schemas.microsoft.com/office/drawing/2014/main" id="{00000000-0008-0000-0600-0000F2000000}"/>
            </a:ext>
          </a:extLst>
        </xdr:cNvPr>
        <xdr:cNvSpPr txBox="1"/>
      </xdr:nvSpPr>
      <xdr:spPr>
        <a:xfrm>
          <a:off x="2641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57975</xdr:rowOff>
    </xdr:from>
    <xdr:to>
      <xdr:col>10</xdr:col>
      <xdr:colOff>114300</xdr:colOff>
      <xdr:row>96</xdr:row>
      <xdr:rowOff>132614</xdr:rowOff>
    </xdr:to>
    <xdr:cxnSp macro="">
      <xdr:nvCxnSpPr>
        <xdr:cNvPr id="243" name="直線コネクタ 242">
          <a:extLst>
            <a:ext uri="{FF2B5EF4-FFF2-40B4-BE49-F238E27FC236}">
              <a16:creationId xmlns="" xmlns:a16="http://schemas.microsoft.com/office/drawing/2014/main" id="{00000000-0008-0000-0600-0000F3000000}"/>
            </a:ext>
          </a:extLst>
        </xdr:cNvPr>
        <xdr:cNvCxnSpPr/>
      </xdr:nvCxnSpPr>
      <xdr:spPr>
        <a:xfrm flipV="1">
          <a:off x="1130300" y="16517175"/>
          <a:ext cx="889000" cy="7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a:extLst>
            <a:ext uri="{FF2B5EF4-FFF2-40B4-BE49-F238E27FC236}">
              <a16:creationId xmlns="" xmlns:a16="http://schemas.microsoft.com/office/drawing/2014/main" id="{00000000-0008-0000-0600-0000F4000000}"/>
            </a:ext>
          </a:extLst>
        </xdr:cNvPr>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30604</xdr:rowOff>
    </xdr:from>
    <xdr:ext cx="534377"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1752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a:extLst>
            <a:ext uri="{FF2B5EF4-FFF2-40B4-BE49-F238E27FC236}">
              <a16:creationId xmlns="" xmlns:a16="http://schemas.microsoft.com/office/drawing/2014/main" id="{00000000-0008-0000-0600-0000F6000000}"/>
            </a:ext>
          </a:extLst>
        </xdr:cNvPr>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69547</xdr:rowOff>
    </xdr:from>
    <xdr:ext cx="534377"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863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55116</xdr:rowOff>
    </xdr:from>
    <xdr:to>
      <xdr:col>24</xdr:col>
      <xdr:colOff>114300</xdr:colOff>
      <xdr:row>95</xdr:row>
      <xdr:rowOff>156716</xdr:rowOff>
    </xdr:to>
    <xdr:sp macro="" textlink="">
      <xdr:nvSpPr>
        <xdr:cNvPr id="253" name="楕円 252">
          <a:extLst>
            <a:ext uri="{FF2B5EF4-FFF2-40B4-BE49-F238E27FC236}">
              <a16:creationId xmlns="" xmlns:a16="http://schemas.microsoft.com/office/drawing/2014/main" id="{00000000-0008-0000-0600-0000FD000000}"/>
            </a:ext>
          </a:extLst>
        </xdr:cNvPr>
        <xdr:cNvSpPr/>
      </xdr:nvSpPr>
      <xdr:spPr>
        <a:xfrm>
          <a:off x="4584700" y="1634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77993</xdr:rowOff>
    </xdr:from>
    <xdr:ext cx="534377" cy="259045"/>
    <xdr:sp macro="" textlink="">
      <xdr:nvSpPr>
        <xdr:cNvPr id="254" name="扶助費該当値テキスト">
          <a:extLst>
            <a:ext uri="{FF2B5EF4-FFF2-40B4-BE49-F238E27FC236}">
              <a16:creationId xmlns="" xmlns:a16="http://schemas.microsoft.com/office/drawing/2014/main" id="{00000000-0008-0000-0600-0000FE000000}"/>
            </a:ext>
          </a:extLst>
        </xdr:cNvPr>
        <xdr:cNvSpPr txBox="1"/>
      </xdr:nvSpPr>
      <xdr:spPr>
        <a:xfrm>
          <a:off x="4686300" y="1619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122782</xdr:rowOff>
    </xdr:from>
    <xdr:to>
      <xdr:col>20</xdr:col>
      <xdr:colOff>38100</xdr:colOff>
      <xdr:row>96</xdr:row>
      <xdr:rowOff>52932</xdr:rowOff>
    </xdr:to>
    <xdr:sp macro="" textlink="">
      <xdr:nvSpPr>
        <xdr:cNvPr id="255" name="楕円 254">
          <a:extLst>
            <a:ext uri="{FF2B5EF4-FFF2-40B4-BE49-F238E27FC236}">
              <a16:creationId xmlns="" xmlns:a16="http://schemas.microsoft.com/office/drawing/2014/main" id="{00000000-0008-0000-0600-0000FF000000}"/>
            </a:ext>
          </a:extLst>
        </xdr:cNvPr>
        <xdr:cNvSpPr/>
      </xdr:nvSpPr>
      <xdr:spPr>
        <a:xfrm>
          <a:off x="3746500" y="1641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69459</xdr:rowOff>
    </xdr:from>
    <xdr:ext cx="534377"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3530111" y="1618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13951</xdr:rowOff>
    </xdr:from>
    <xdr:to>
      <xdr:col>15</xdr:col>
      <xdr:colOff>101600</xdr:colOff>
      <xdr:row>96</xdr:row>
      <xdr:rowOff>115551</xdr:rowOff>
    </xdr:to>
    <xdr:sp macro="" textlink="">
      <xdr:nvSpPr>
        <xdr:cNvPr id="257" name="楕円 256">
          <a:extLst>
            <a:ext uri="{FF2B5EF4-FFF2-40B4-BE49-F238E27FC236}">
              <a16:creationId xmlns="" xmlns:a16="http://schemas.microsoft.com/office/drawing/2014/main" id="{00000000-0008-0000-0600-000001010000}"/>
            </a:ext>
          </a:extLst>
        </xdr:cNvPr>
        <xdr:cNvSpPr/>
      </xdr:nvSpPr>
      <xdr:spPr>
        <a:xfrm>
          <a:off x="2857500" y="1647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132078</xdr:rowOff>
    </xdr:from>
    <xdr:ext cx="534377" cy="259045"/>
    <xdr:sp macro="" textlink="">
      <xdr:nvSpPr>
        <xdr:cNvPr id="258" name="テキスト ボックス 257">
          <a:extLst>
            <a:ext uri="{FF2B5EF4-FFF2-40B4-BE49-F238E27FC236}">
              <a16:creationId xmlns="" xmlns:a16="http://schemas.microsoft.com/office/drawing/2014/main" id="{00000000-0008-0000-0600-000002010000}"/>
            </a:ext>
          </a:extLst>
        </xdr:cNvPr>
        <xdr:cNvSpPr txBox="1"/>
      </xdr:nvSpPr>
      <xdr:spPr>
        <a:xfrm>
          <a:off x="2641111" y="1624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7175</xdr:rowOff>
    </xdr:from>
    <xdr:to>
      <xdr:col>10</xdr:col>
      <xdr:colOff>165100</xdr:colOff>
      <xdr:row>96</xdr:row>
      <xdr:rowOff>108775</xdr:rowOff>
    </xdr:to>
    <xdr:sp macro="" textlink="">
      <xdr:nvSpPr>
        <xdr:cNvPr id="259" name="楕円 258">
          <a:extLst>
            <a:ext uri="{FF2B5EF4-FFF2-40B4-BE49-F238E27FC236}">
              <a16:creationId xmlns="" xmlns:a16="http://schemas.microsoft.com/office/drawing/2014/main" id="{00000000-0008-0000-0600-000003010000}"/>
            </a:ext>
          </a:extLst>
        </xdr:cNvPr>
        <xdr:cNvSpPr/>
      </xdr:nvSpPr>
      <xdr:spPr>
        <a:xfrm>
          <a:off x="1968500" y="1646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125302</xdr:rowOff>
    </xdr:from>
    <xdr:ext cx="534377" cy="259045"/>
    <xdr:sp macro="" textlink="">
      <xdr:nvSpPr>
        <xdr:cNvPr id="260" name="テキスト ボックス 259">
          <a:extLst>
            <a:ext uri="{FF2B5EF4-FFF2-40B4-BE49-F238E27FC236}">
              <a16:creationId xmlns="" xmlns:a16="http://schemas.microsoft.com/office/drawing/2014/main" id="{00000000-0008-0000-0600-000004010000}"/>
            </a:ext>
          </a:extLst>
        </xdr:cNvPr>
        <xdr:cNvSpPr txBox="1"/>
      </xdr:nvSpPr>
      <xdr:spPr>
        <a:xfrm>
          <a:off x="1752111" y="1624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81814</xdr:rowOff>
    </xdr:from>
    <xdr:to>
      <xdr:col>6</xdr:col>
      <xdr:colOff>38100</xdr:colOff>
      <xdr:row>97</xdr:row>
      <xdr:rowOff>11964</xdr:rowOff>
    </xdr:to>
    <xdr:sp macro="" textlink="">
      <xdr:nvSpPr>
        <xdr:cNvPr id="261" name="楕円 260">
          <a:extLst>
            <a:ext uri="{FF2B5EF4-FFF2-40B4-BE49-F238E27FC236}">
              <a16:creationId xmlns="" xmlns:a16="http://schemas.microsoft.com/office/drawing/2014/main" id="{00000000-0008-0000-0600-000005010000}"/>
            </a:ext>
          </a:extLst>
        </xdr:cNvPr>
        <xdr:cNvSpPr/>
      </xdr:nvSpPr>
      <xdr:spPr>
        <a:xfrm>
          <a:off x="1079500" y="1654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28491</xdr:rowOff>
    </xdr:from>
    <xdr:ext cx="534377" cy="259045"/>
    <xdr:sp macro="" textlink="">
      <xdr:nvSpPr>
        <xdr:cNvPr id="262" name="テキスト ボックス 261">
          <a:extLst>
            <a:ext uri="{FF2B5EF4-FFF2-40B4-BE49-F238E27FC236}">
              <a16:creationId xmlns="" xmlns:a16="http://schemas.microsoft.com/office/drawing/2014/main" id="{00000000-0008-0000-0600-000006010000}"/>
            </a:ext>
          </a:extLst>
        </xdr:cNvPr>
        <xdr:cNvSpPr txBox="1"/>
      </xdr:nvSpPr>
      <xdr:spPr>
        <a:xfrm>
          <a:off x="863111" y="1631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a:extLst>
            <a:ext uri="{FF2B5EF4-FFF2-40B4-BE49-F238E27FC236}">
              <a16:creationId xmlns="" xmlns:a16="http://schemas.microsoft.com/office/drawing/2014/main" id="{00000000-0008-0000-0600-00001D010000}"/>
            </a:ext>
          </a:extLst>
        </xdr:cNvPr>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a:extLst>
            <a:ext uri="{FF2B5EF4-FFF2-40B4-BE49-F238E27FC236}">
              <a16:creationId xmlns="" xmlns:a16="http://schemas.microsoft.com/office/drawing/2014/main" id="{00000000-0008-0000-0600-00001F010000}"/>
            </a:ext>
          </a:extLst>
        </xdr:cNvPr>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152168</xdr:rowOff>
    </xdr:from>
    <xdr:to>
      <xdr:col>55</xdr:col>
      <xdr:colOff>0</xdr:colOff>
      <xdr:row>37</xdr:row>
      <xdr:rowOff>105104</xdr:rowOff>
    </xdr:to>
    <xdr:cxnSp macro="">
      <xdr:nvCxnSpPr>
        <xdr:cNvPr id="289" name="直線コネクタ 288">
          <a:extLst>
            <a:ext uri="{FF2B5EF4-FFF2-40B4-BE49-F238E27FC236}">
              <a16:creationId xmlns="" xmlns:a16="http://schemas.microsoft.com/office/drawing/2014/main" id="{00000000-0008-0000-0600-000021010000}"/>
            </a:ext>
          </a:extLst>
        </xdr:cNvPr>
        <xdr:cNvCxnSpPr/>
      </xdr:nvCxnSpPr>
      <xdr:spPr>
        <a:xfrm flipV="1">
          <a:off x="9639300" y="5981468"/>
          <a:ext cx="838200" cy="46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0" name="補助費等平均値テキスト">
          <a:extLst>
            <a:ext uri="{FF2B5EF4-FFF2-40B4-BE49-F238E27FC236}">
              <a16:creationId xmlns="" xmlns:a16="http://schemas.microsoft.com/office/drawing/2014/main" id="{00000000-0008-0000-0600-000022010000}"/>
            </a:ext>
          </a:extLst>
        </xdr:cNvPr>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a:extLst>
            <a:ext uri="{FF2B5EF4-FFF2-40B4-BE49-F238E27FC236}">
              <a16:creationId xmlns="" xmlns:a16="http://schemas.microsoft.com/office/drawing/2014/main" id="{00000000-0008-0000-0600-000023010000}"/>
            </a:ext>
          </a:extLst>
        </xdr:cNvPr>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92289</xdr:rowOff>
    </xdr:from>
    <xdr:to>
      <xdr:col>50</xdr:col>
      <xdr:colOff>114300</xdr:colOff>
      <xdr:row>37</xdr:row>
      <xdr:rowOff>105104</xdr:rowOff>
    </xdr:to>
    <xdr:cxnSp macro="">
      <xdr:nvCxnSpPr>
        <xdr:cNvPr id="292" name="直線コネクタ 291">
          <a:extLst>
            <a:ext uri="{FF2B5EF4-FFF2-40B4-BE49-F238E27FC236}">
              <a16:creationId xmlns="" xmlns:a16="http://schemas.microsoft.com/office/drawing/2014/main" id="{00000000-0008-0000-0600-000024010000}"/>
            </a:ext>
          </a:extLst>
        </xdr:cNvPr>
        <xdr:cNvCxnSpPr/>
      </xdr:nvCxnSpPr>
      <xdr:spPr>
        <a:xfrm>
          <a:off x="8750300" y="6435939"/>
          <a:ext cx="889000" cy="1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a:extLst>
            <a:ext uri="{FF2B5EF4-FFF2-40B4-BE49-F238E27FC236}">
              <a16:creationId xmlns="" xmlns:a16="http://schemas.microsoft.com/office/drawing/2014/main" id="{00000000-0008-0000-0600-000025010000}"/>
            </a:ext>
          </a:extLst>
        </xdr:cNvPr>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a:extLst>
            <a:ext uri="{FF2B5EF4-FFF2-40B4-BE49-F238E27FC236}">
              <a16:creationId xmlns="" xmlns:a16="http://schemas.microsoft.com/office/drawing/2014/main" id="{00000000-0008-0000-0600-000026010000}"/>
            </a:ext>
          </a:extLst>
        </xdr:cNvPr>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92289</xdr:rowOff>
    </xdr:from>
    <xdr:to>
      <xdr:col>45</xdr:col>
      <xdr:colOff>177800</xdr:colOff>
      <xdr:row>37</xdr:row>
      <xdr:rowOff>120420</xdr:rowOff>
    </xdr:to>
    <xdr:cxnSp macro="">
      <xdr:nvCxnSpPr>
        <xdr:cNvPr id="295" name="直線コネクタ 294">
          <a:extLst>
            <a:ext uri="{FF2B5EF4-FFF2-40B4-BE49-F238E27FC236}">
              <a16:creationId xmlns="" xmlns:a16="http://schemas.microsoft.com/office/drawing/2014/main" id="{00000000-0008-0000-0600-000027010000}"/>
            </a:ext>
          </a:extLst>
        </xdr:cNvPr>
        <xdr:cNvCxnSpPr/>
      </xdr:nvCxnSpPr>
      <xdr:spPr>
        <a:xfrm flipV="1">
          <a:off x="7861300" y="6435939"/>
          <a:ext cx="889000" cy="2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a:extLst>
            <a:ext uri="{FF2B5EF4-FFF2-40B4-BE49-F238E27FC236}">
              <a16:creationId xmlns="" xmlns:a16="http://schemas.microsoft.com/office/drawing/2014/main" id="{00000000-0008-0000-0600-000028010000}"/>
            </a:ext>
          </a:extLst>
        </xdr:cNvPr>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147397</xdr:rowOff>
    </xdr:from>
    <xdr:ext cx="534377" cy="259045"/>
    <xdr:sp macro="" textlink="">
      <xdr:nvSpPr>
        <xdr:cNvPr id="297" name="テキスト ボックス 296">
          <a:extLst>
            <a:ext uri="{FF2B5EF4-FFF2-40B4-BE49-F238E27FC236}">
              <a16:creationId xmlns="" xmlns:a16="http://schemas.microsoft.com/office/drawing/2014/main" id="{00000000-0008-0000-0600-000029010000}"/>
            </a:ext>
          </a:extLst>
        </xdr:cNvPr>
        <xdr:cNvSpPr txBox="1"/>
      </xdr:nvSpPr>
      <xdr:spPr>
        <a:xfrm>
          <a:off x="8483111" y="64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113644</xdr:rowOff>
    </xdr:from>
    <xdr:to>
      <xdr:col>41</xdr:col>
      <xdr:colOff>50800</xdr:colOff>
      <xdr:row>37</xdr:row>
      <xdr:rowOff>120420</xdr:rowOff>
    </xdr:to>
    <xdr:cxnSp macro="">
      <xdr:nvCxnSpPr>
        <xdr:cNvPr id="298" name="直線コネクタ 297">
          <a:extLst>
            <a:ext uri="{FF2B5EF4-FFF2-40B4-BE49-F238E27FC236}">
              <a16:creationId xmlns="" xmlns:a16="http://schemas.microsoft.com/office/drawing/2014/main" id="{00000000-0008-0000-0600-00002A010000}"/>
            </a:ext>
          </a:extLst>
        </xdr:cNvPr>
        <xdr:cNvCxnSpPr/>
      </xdr:nvCxnSpPr>
      <xdr:spPr>
        <a:xfrm>
          <a:off x="6972300" y="6457294"/>
          <a:ext cx="889000" cy="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a:extLst>
            <a:ext uri="{FF2B5EF4-FFF2-40B4-BE49-F238E27FC236}">
              <a16:creationId xmlns="" xmlns:a16="http://schemas.microsoft.com/office/drawing/2014/main" id="{00000000-0008-0000-0600-00002B010000}"/>
            </a:ext>
          </a:extLst>
        </xdr:cNvPr>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a:extLst>
            <a:ext uri="{FF2B5EF4-FFF2-40B4-BE49-F238E27FC236}">
              <a16:creationId xmlns="" xmlns:a16="http://schemas.microsoft.com/office/drawing/2014/main" id="{00000000-0008-0000-0600-00002C010000}"/>
            </a:ext>
          </a:extLst>
        </xdr:cNvPr>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a:extLst>
            <a:ext uri="{FF2B5EF4-FFF2-40B4-BE49-F238E27FC236}">
              <a16:creationId xmlns="" xmlns:a16="http://schemas.microsoft.com/office/drawing/2014/main" id="{00000000-0008-0000-0600-00002D010000}"/>
            </a:ext>
          </a:extLst>
        </xdr:cNvPr>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101368</xdr:rowOff>
    </xdr:from>
    <xdr:to>
      <xdr:col>55</xdr:col>
      <xdr:colOff>50800</xdr:colOff>
      <xdr:row>35</xdr:row>
      <xdr:rowOff>31518</xdr:rowOff>
    </xdr:to>
    <xdr:sp macro="" textlink="">
      <xdr:nvSpPr>
        <xdr:cNvPr id="308" name="楕円 307">
          <a:extLst>
            <a:ext uri="{FF2B5EF4-FFF2-40B4-BE49-F238E27FC236}">
              <a16:creationId xmlns="" xmlns:a16="http://schemas.microsoft.com/office/drawing/2014/main" id="{00000000-0008-0000-0600-000034010000}"/>
            </a:ext>
          </a:extLst>
        </xdr:cNvPr>
        <xdr:cNvSpPr/>
      </xdr:nvSpPr>
      <xdr:spPr>
        <a:xfrm>
          <a:off x="10426700" y="593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79795</xdr:rowOff>
    </xdr:from>
    <xdr:ext cx="599010" cy="259045"/>
    <xdr:sp macro="" textlink="">
      <xdr:nvSpPr>
        <xdr:cNvPr id="309" name="補助費等該当値テキスト">
          <a:extLst>
            <a:ext uri="{FF2B5EF4-FFF2-40B4-BE49-F238E27FC236}">
              <a16:creationId xmlns="" xmlns:a16="http://schemas.microsoft.com/office/drawing/2014/main" id="{00000000-0008-0000-0600-000035010000}"/>
            </a:ext>
          </a:extLst>
        </xdr:cNvPr>
        <xdr:cNvSpPr txBox="1"/>
      </xdr:nvSpPr>
      <xdr:spPr>
        <a:xfrm>
          <a:off x="10528300" y="5909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54304</xdr:rowOff>
    </xdr:from>
    <xdr:to>
      <xdr:col>50</xdr:col>
      <xdr:colOff>165100</xdr:colOff>
      <xdr:row>37</xdr:row>
      <xdr:rowOff>155904</xdr:rowOff>
    </xdr:to>
    <xdr:sp macro="" textlink="">
      <xdr:nvSpPr>
        <xdr:cNvPr id="310" name="楕円 309">
          <a:extLst>
            <a:ext uri="{FF2B5EF4-FFF2-40B4-BE49-F238E27FC236}">
              <a16:creationId xmlns="" xmlns:a16="http://schemas.microsoft.com/office/drawing/2014/main" id="{00000000-0008-0000-0600-000036010000}"/>
            </a:ext>
          </a:extLst>
        </xdr:cNvPr>
        <xdr:cNvSpPr/>
      </xdr:nvSpPr>
      <xdr:spPr>
        <a:xfrm>
          <a:off x="9588500" y="639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147031</xdr:rowOff>
    </xdr:from>
    <xdr:ext cx="534377"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9372111" y="649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41489</xdr:rowOff>
    </xdr:from>
    <xdr:to>
      <xdr:col>46</xdr:col>
      <xdr:colOff>38100</xdr:colOff>
      <xdr:row>37</xdr:row>
      <xdr:rowOff>143089</xdr:rowOff>
    </xdr:to>
    <xdr:sp macro="" textlink="">
      <xdr:nvSpPr>
        <xdr:cNvPr id="312" name="楕円 311">
          <a:extLst>
            <a:ext uri="{FF2B5EF4-FFF2-40B4-BE49-F238E27FC236}">
              <a16:creationId xmlns="" xmlns:a16="http://schemas.microsoft.com/office/drawing/2014/main" id="{00000000-0008-0000-0600-000038010000}"/>
            </a:ext>
          </a:extLst>
        </xdr:cNvPr>
        <xdr:cNvSpPr/>
      </xdr:nvSpPr>
      <xdr:spPr>
        <a:xfrm>
          <a:off x="8699500" y="638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159616</xdr:rowOff>
    </xdr:from>
    <xdr:ext cx="534377"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8483111" y="616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69620</xdr:rowOff>
    </xdr:from>
    <xdr:to>
      <xdr:col>41</xdr:col>
      <xdr:colOff>101600</xdr:colOff>
      <xdr:row>37</xdr:row>
      <xdr:rowOff>171220</xdr:rowOff>
    </xdr:to>
    <xdr:sp macro="" textlink="">
      <xdr:nvSpPr>
        <xdr:cNvPr id="314" name="楕円 313">
          <a:extLst>
            <a:ext uri="{FF2B5EF4-FFF2-40B4-BE49-F238E27FC236}">
              <a16:creationId xmlns="" xmlns:a16="http://schemas.microsoft.com/office/drawing/2014/main" id="{00000000-0008-0000-0600-00003A010000}"/>
            </a:ext>
          </a:extLst>
        </xdr:cNvPr>
        <xdr:cNvSpPr/>
      </xdr:nvSpPr>
      <xdr:spPr>
        <a:xfrm>
          <a:off x="7810500" y="641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162347</xdr:rowOff>
    </xdr:from>
    <xdr:ext cx="534377" cy="259045"/>
    <xdr:sp macro="" textlink="">
      <xdr:nvSpPr>
        <xdr:cNvPr id="315" name="テキスト ボックス 314">
          <a:extLst>
            <a:ext uri="{FF2B5EF4-FFF2-40B4-BE49-F238E27FC236}">
              <a16:creationId xmlns="" xmlns:a16="http://schemas.microsoft.com/office/drawing/2014/main" id="{00000000-0008-0000-0600-00003B010000}"/>
            </a:ext>
          </a:extLst>
        </xdr:cNvPr>
        <xdr:cNvSpPr txBox="1"/>
      </xdr:nvSpPr>
      <xdr:spPr>
        <a:xfrm>
          <a:off x="7594111" y="650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62844</xdr:rowOff>
    </xdr:from>
    <xdr:to>
      <xdr:col>36</xdr:col>
      <xdr:colOff>165100</xdr:colOff>
      <xdr:row>37</xdr:row>
      <xdr:rowOff>164444</xdr:rowOff>
    </xdr:to>
    <xdr:sp macro="" textlink="">
      <xdr:nvSpPr>
        <xdr:cNvPr id="316" name="楕円 315">
          <a:extLst>
            <a:ext uri="{FF2B5EF4-FFF2-40B4-BE49-F238E27FC236}">
              <a16:creationId xmlns="" xmlns:a16="http://schemas.microsoft.com/office/drawing/2014/main" id="{00000000-0008-0000-0600-00003C010000}"/>
            </a:ext>
          </a:extLst>
        </xdr:cNvPr>
        <xdr:cNvSpPr/>
      </xdr:nvSpPr>
      <xdr:spPr>
        <a:xfrm>
          <a:off x="6921500" y="640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155571</xdr:rowOff>
    </xdr:from>
    <xdr:ext cx="534377" cy="259045"/>
    <xdr:sp macro="" textlink="">
      <xdr:nvSpPr>
        <xdr:cNvPr id="317" name="テキスト ボックス 316">
          <a:extLst>
            <a:ext uri="{FF2B5EF4-FFF2-40B4-BE49-F238E27FC236}">
              <a16:creationId xmlns="" xmlns:a16="http://schemas.microsoft.com/office/drawing/2014/main" id="{00000000-0008-0000-0600-00003D010000}"/>
            </a:ext>
          </a:extLst>
        </xdr:cNvPr>
        <xdr:cNvSpPr txBox="1"/>
      </xdr:nvSpPr>
      <xdr:spPr>
        <a:xfrm>
          <a:off x="6705111" y="649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 xmlns:a16="http://schemas.microsoft.com/office/drawing/2014/main" id="{00000000-0008-0000-06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a:extLst>
            <a:ext uri="{FF2B5EF4-FFF2-40B4-BE49-F238E27FC236}">
              <a16:creationId xmlns="" xmlns:a16="http://schemas.microsoft.com/office/drawing/2014/main" id="{00000000-0008-0000-0600-000054010000}"/>
            </a:ext>
          </a:extLst>
        </xdr:cNvPr>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a:extLst>
            <a:ext uri="{FF2B5EF4-FFF2-40B4-BE49-F238E27FC236}">
              <a16:creationId xmlns="" xmlns:a16="http://schemas.microsoft.com/office/drawing/2014/main" id="{00000000-0008-0000-0600-000056010000}"/>
            </a:ext>
          </a:extLst>
        </xdr:cNvPr>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13787</xdr:rowOff>
    </xdr:from>
    <xdr:to>
      <xdr:col>55</xdr:col>
      <xdr:colOff>0</xdr:colOff>
      <xdr:row>56</xdr:row>
      <xdr:rowOff>49403</xdr:rowOff>
    </xdr:to>
    <xdr:cxnSp macro="">
      <xdr:nvCxnSpPr>
        <xdr:cNvPr id="344" name="直線コネクタ 343">
          <a:extLst>
            <a:ext uri="{FF2B5EF4-FFF2-40B4-BE49-F238E27FC236}">
              <a16:creationId xmlns="" xmlns:a16="http://schemas.microsoft.com/office/drawing/2014/main" id="{00000000-0008-0000-0600-000058010000}"/>
            </a:ext>
          </a:extLst>
        </xdr:cNvPr>
        <xdr:cNvCxnSpPr/>
      </xdr:nvCxnSpPr>
      <xdr:spPr>
        <a:xfrm flipV="1">
          <a:off x="9639300" y="9614987"/>
          <a:ext cx="838200" cy="3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150017</xdr:rowOff>
    </xdr:from>
    <xdr:ext cx="534377" cy="259045"/>
    <xdr:sp macro="" textlink="">
      <xdr:nvSpPr>
        <xdr:cNvPr id="345" name="普通建設事業費平均値テキスト">
          <a:extLst>
            <a:ext uri="{FF2B5EF4-FFF2-40B4-BE49-F238E27FC236}">
              <a16:creationId xmlns="" xmlns:a16="http://schemas.microsoft.com/office/drawing/2014/main" id="{00000000-0008-0000-0600-000059010000}"/>
            </a:ext>
          </a:extLst>
        </xdr:cNvPr>
        <xdr:cNvSpPr txBox="1"/>
      </xdr:nvSpPr>
      <xdr:spPr>
        <a:xfrm>
          <a:off x="10528300" y="940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a:extLst>
            <a:ext uri="{FF2B5EF4-FFF2-40B4-BE49-F238E27FC236}">
              <a16:creationId xmlns="" xmlns:a16="http://schemas.microsoft.com/office/drawing/2014/main" id="{00000000-0008-0000-0600-00005A010000}"/>
            </a:ext>
          </a:extLst>
        </xdr:cNvPr>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48406</xdr:rowOff>
    </xdr:from>
    <xdr:to>
      <xdr:col>50</xdr:col>
      <xdr:colOff>114300</xdr:colOff>
      <xdr:row>56</xdr:row>
      <xdr:rowOff>49403</xdr:rowOff>
    </xdr:to>
    <xdr:cxnSp macro="">
      <xdr:nvCxnSpPr>
        <xdr:cNvPr id="347" name="直線コネクタ 346">
          <a:extLst>
            <a:ext uri="{FF2B5EF4-FFF2-40B4-BE49-F238E27FC236}">
              <a16:creationId xmlns="" xmlns:a16="http://schemas.microsoft.com/office/drawing/2014/main" id="{00000000-0008-0000-0600-00005B010000}"/>
            </a:ext>
          </a:extLst>
        </xdr:cNvPr>
        <xdr:cNvCxnSpPr/>
      </xdr:nvCxnSpPr>
      <xdr:spPr>
        <a:xfrm>
          <a:off x="8750300" y="8963806"/>
          <a:ext cx="889000" cy="68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a:extLst>
            <a:ext uri="{FF2B5EF4-FFF2-40B4-BE49-F238E27FC236}">
              <a16:creationId xmlns="" xmlns:a16="http://schemas.microsoft.com/office/drawing/2014/main" id="{00000000-0008-0000-0600-00005C010000}"/>
            </a:ext>
          </a:extLst>
        </xdr:cNvPr>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81169</xdr:rowOff>
    </xdr:from>
    <xdr:ext cx="534377" cy="259045"/>
    <xdr:sp macro="" textlink="">
      <xdr:nvSpPr>
        <xdr:cNvPr id="349" name="テキスト ボックス 348">
          <a:extLst>
            <a:ext uri="{FF2B5EF4-FFF2-40B4-BE49-F238E27FC236}">
              <a16:creationId xmlns="" xmlns:a16="http://schemas.microsoft.com/office/drawing/2014/main" id="{00000000-0008-0000-0600-00005D010000}"/>
            </a:ext>
          </a:extLst>
        </xdr:cNvPr>
        <xdr:cNvSpPr txBox="1"/>
      </xdr:nvSpPr>
      <xdr:spPr>
        <a:xfrm>
          <a:off x="9372111" y="93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48406</xdr:rowOff>
    </xdr:from>
    <xdr:to>
      <xdr:col>45</xdr:col>
      <xdr:colOff>177800</xdr:colOff>
      <xdr:row>54</xdr:row>
      <xdr:rowOff>15195</xdr:rowOff>
    </xdr:to>
    <xdr:cxnSp macro="">
      <xdr:nvCxnSpPr>
        <xdr:cNvPr id="350" name="直線コネクタ 349">
          <a:extLst>
            <a:ext uri="{FF2B5EF4-FFF2-40B4-BE49-F238E27FC236}">
              <a16:creationId xmlns="" xmlns:a16="http://schemas.microsoft.com/office/drawing/2014/main" id="{00000000-0008-0000-0600-00005E010000}"/>
            </a:ext>
          </a:extLst>
        </xdr:cNvPr>
        <xdr:cNvCxnSpPr/>
      </xdr:nvCxnSpPr>
      <xdr:spPr>
        <a:xfrm flipV="1">
          <a:off x="7861300" y="8963806"/>
          <a:ext cx="889000" cy="30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a:extLst>
            <a:ext uri="{FF2B5EF4-FFF2-40B4-BE49-F238E27FC236}">
              <a16:creationId xmlns="" xmlns:a16="http://schemas.microsoft.com/office/drawing/2014/main" id="{00000000-0008-0000-0600-00005F010000}"/>
            </a:ext>
          </a:extLst>
        </xdr:cNvPr>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91220</xdr:rowOff>
    </xdr:from>
    <xdr:ext cx="534377" cy="259045"/>
    <xdr:sp macro="" textlink="">
      <xdr:nvSpPr>
        <xdr:cNvPr id="352" name="テキスト ボックス 351">
          <a:extLst>
            <a:ext uri="{FF2B5EF4-FFF2-40B4-BE49-F238E27FC236}">
              <a16:creationId xmlns="" xmlns:a16="http://schemas.microsoft.com/office/drawing/2014/main" id="{00000000-0008-0000-0600-000060010000}"/>
            </a:ext>
          </a:extLst>
        </xdr:cNvPr>
        <xdr:cNvSpPr txBox="1"/>
      </xdr:nvSpPr>
      <xdr:spPr>
        <a:xfrm>
          <a:off x="8483111" y="969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15195</xdr:rowOff>
    </xdr:from>
    <xdr:to>
      <xdr:col>41</xdr:col>
      <xdr:colOff>50800</xdr:colOff>
      <xdr:row>55</xdr:row>
      <xdr:rowOff>135540</xdr:rowOff>
    </xdr:to>
    <xdr:cxnSp macro="">
      <xdr:nvCxnSpPr>
        <xdr:cNvPr id="353" name="直線コネクタ 352">
          <a:extLst>
            <a:ext uri="{FF2B5EF4-FFF2-40B4-BE49-F238E27FC236}">
              <a16:creationId xmlns="" xmlns:a16="http://schemas.microsoft.com/office/drawing/2014/main" id="{00000000-0008-0000-0600-000061010000}"/>
            </a:ext>
          </a:extLst>
        </xdr:cNvPr>
        <xdr:cNvCxnSpPr/>
      </xdr:nvCxnSpPr>
      <xdr:spPr>
        <a:xfrm flipV="1">
          <a:off x="6972300" y="9273495"/>
          <a:ext cx="889000" cy="29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a:extLst>
            <a:ext uri="{FF2B5EF4-FFF2-40B4-BE49-F238E27FC236}">
              <a16:creationId xmlns="" xmlns:a16="http://schemas.microsoft.com/office/drawing/2014/main" id="{00000000-0008-0000-0600-000062010000}"/>
            </a:ext>
          </a:extLst>
        </xdr:cNvPr>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47293</xdr:rowOff>
    </xdr:from>
    <xdr:ext cx="534377" cy="259045"/>
    <xdr:sp macro="" textlink="">
      <xdr:nvSpPr>
        <xdr:cNvPr id="355" name="テキスト ボックス 354">
          <a:extLst>
            <a:ext uri="{FF2B5EF4-FFF2-40B4-BE49-F238E27FC236}">
              <a16:creationId xmlns="" xmlns:a16="http://schemas.microsoft.com/office/drawing/2014/main" id="{00000000-0008-0000-0600-000063010000}"/>
            </a:ext>
          </a:extLst>
        </xdr:cNvPr>
        <xdr:cNvSpPr txBox="1"/>
      </xdr:nvSpPr>
      <xdr:spPr>
        <a:xfrm>
          <a:off x="7594111" y="964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a:extLst>
            <a:ext uri="{FF2B5EF4-FFF2-40B4-BE49-F238E27FC236}">
              <a16:creationId xmlns="" xmlns:a16="http://schemas.microsoft.com/office/drawing/2014/main" id="{00000000-0008-0000-0600-000064010000}"/>
            </a:ext>
          </a:extLst>
        </xdr:cNvPr>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88011</xdr:rowOff>
    </xdr:from>
    <xdr:ext cx="534377" cy="259045"/>
    <xdr:sp macro="" textlink="">
      <xdr:nvSpPr>
        <xdr:cNvPr id="357" name="テキスト ボックス 356">
          <a:extLst>
            <a:ext uri="{FF2B5EF4-FFF2-40B4-BE49-F238E27FC236}">
              <a16:creationId xmlns="" xmlns:a16="http://schemas.microsoft.com/office/drawing/2014/main" id="{00000000-0008-0000-0600-000065010000}"/>
            </a:ext>
          </a:extLst>
        </xdr:cNvPr>
        <xdr:cNvSpPr txBox="1"/>
      </xdr:nvSpPr>
      <xdr:spPr>
        <a:xfrm>
          <a:off x="6705111" y="96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134437</xdr:rowOff>
    </xdr:from>
    <xdr:to>
      <xdr:col>55</xdr:col>
      <xdr:colOff>50800</xdr:colOff>
      <xdr:row>56</xdr:row>
      <xdr:rowOff>64587</xdr:rowOff>
    </xdr:to>
    <xdr:sp macro="" textlink="">
      <xdr:nvSpPr>
        <xdr:cNvPr id="363" name="楕円 362">
          <a:extLst>
            <a:ext uri="{FF2B5EF4-FFF2-40B4-BE49-F238E27FC236}">
              <a16:creationId xmlns="" xmlns:a16="http://schemas.microsoft.com/office/drawing/2014/main" id="{00000000-0008-0000-0600-00006B010000}"/>
            </a:ext>
          </a:extLst>
        </xdr:cNvPr>
        <xdr:cNvSpPr/>
      </xdr:nvSpPr>
      <xdr:spPr>
        <a:xfrm>
          <a:off x="10426700" y="956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112864</xdr:rowOff>
    </xdr:from>
    <xdr:ext cx="534377" cy="259045"/>
    <xdr:sp macro="" textlink="">
      <xdr:nvSpPr>
        <xdr:cNvPr id="364" name="普通建設事業費該当値テキスト">
          <a:extLst>
            <a:ext uri="{FF2B5EF4-FFF2-40B4-BE49-F238E27FC236}">
              <a16:creationId xmlns="" xmlns:a16="http://schemas.microsoft.com/office/drawing/2014/main" id="{00000000-0008-0000-0600-00006C010000}"/>
            </a:ext>
          </a:extLst>
        </xdr:cNvPr>
        <xdr:cNvSpPr txBox="1"/>
      </xdr:nvSpPr>
      <xdr:spPr>
        <a:xfrm>
          <a:off x="10528300" y="954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170053</xdr:rowOff>
    </xdr:from>
    <xdr:to>
      <xdr:col>50</xdr:col>
      <xdr:colOff>165100</xdr:colOff>
      <xdr:row>56</xdr:row>
      <xdr:rowOff>100203</xdr:rowOff>
    </xdr:to>
    <xdr:sp macro="" textlink="">
      <xdr:nvSpPr>
        <xdr:cNvPr id="365" name="楕円 364">
          <a:extLst>
            <a:ext uri="{FF2B5EF4-FFF2-40B4-BE49-F238E27FC236}">
              <a16:creationId xmlns="" xmlns:a16="http://schemas.microsoft.com/office/drawing/2014/main" id="{00000000-0008-0000-0600-00006D010000}"/>
            </a:ext>
          </a:extLst>
        </xdr:cNvPr>
        <xdr:cNvSpPr/>
      </xdr:nvSpPr>
      <xdr:spPr>
        <a:xfrm>
          <a:off x="9588500" y="959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91330</xdr:rowOff>
    </xdr:from>
    <xdr:ext cx="534377"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9372111" y="969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169056</xdr:rowOff>
    </xdr:from>
    <xdr:to>
      <xdr:col>46</xdr:col>
      <xdr:colOff>38100</xdr:colOff>
      <xdr:row>52</xdr:row>
      <xdr:rowOff>99206</xdr:rowOff>
    </xdr:to>
    <xdr:sp macro="" textlink="">
      <xdr:nvSpPr>
        <xdr:cNvPr id="367" name="楕円 366">
          <a:extLst>
            <a:ext uri="{FF2B5EF4-FFF2-40B4-BE49-F238E27FC236}">
              <a16:creationId xmlns="" xmlns:a16="http://schemas.microsoft.com/office/drawing/2014/main" id="{00000000-0008-0000-0600-00006F010000}"/>
            </a:ext>
          </a:extLst>
        </xdr:cNvPr>
        <xdr:cNvSpPr/>
      </xdr:nvSpPr>
      <xdr:spPr>
        <a:xfrm>
          <a:off x="8699500" y="891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115733</xdr:rowOff>
    </xdr:from>
    <xdr:ext cx="59901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8450795" y="8688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135845</xdr:rowOff>
    </xdr:from>
    <xdr:to>
      <xdr:col>41</xdr:col>
      <xdr:colOff>101600</xdr:colOff>
      <xdr:row>54</xdr:row>
      <xdr:rowOff>65995</xdr:rowOff>
    </xdr:to>
    <xdr:sp macro="" textlink="">
      <xdr:nvSpPr>
        <xdr:cNvPr id="369" name="楕円 368">
          <a:extLst>
            <a:ext uri="{FF2B5EF4-FFF2-40B4-BE49-F238E27FC236}">
              <a16:creationId xmlns="" xmlns:a16="http://schemas.microsoft.com/office/drawing/2014/main" id="{00000000-0008-0000-0600-000071010000}"/>
            </a:ext>
          </a:extLst>
        </xdr:cNvPr>
        <xdr:cNvSpPr/>
      </xdr:nvSpPr>
      <xdr:spPr>
        <a:xfrm>
          <a:off x="7810500" y="92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82522</xdr:rowOff>
    </xdr:from>
    <xdr:ext cx="534377"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7594111" y="899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84740</xdr:rowOff>
    </xdr:from>
    <xdr:to>
      <xdr:col>36</xdr:col>
      <xdr:colOff>165100</xdr:colOff>
      <xdr:row>56</xdr:row>
      <xdr:rowOff>14890</xdr:rowOff>
    </xdr:to>
    <xdr:sp macro="" textlink="">
      <xdr:nvSpPr>
        <xdr:cNvPr id="371" name="楕円 370">
          <a:extLst>
            <a:ext uri="{FF2B5EF4-FFF2-40B4-BE49-F238E27FC236}">
              <a16:creationId xmlns="" xmlns:a16="http://schemas.microsoft.com/office/drawing/2014/main" id="{00000000-0008-0000-0600-000073010000}"/>
            </a:ext>
          </a:extLst>
        </xdr:cNvPr>
        <xdr:cNvSpPr/>
      </xdr:nvSpPr>
      <xdr:spPr>
        <a:xfrm>
          <a:off x="6921500" y="951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31417</xdr:rowOff>
    </xdr:from>
    <xdr:ext cx="534377" cy="259045"/>
    <xdr:sp macro="" textlink="">
      <xdr:nvSpPr>
        <xdr:cNvPr id="372" name="テキスト ボックス 371">
          <a:extLst>
            <a:ext uri="{FF2B5EF4-FFF2-40B4-BE49-F238E27FC236}">
              <a16:creationId xmlns="" xmlns:a16="http://schemas.microsoft.com/office/drawing/2014/main" id="{00000000-0008-0000-0600-000074010000}"/>
            </a:ext>
          </a:extLst>
        </xdr:cNvPr>
        <xdr:cNvSpPr txBox="1"/>
      </xdr:nvSpPr>
      <xdr:spPr>
        <a:xfrm>
          <a:off x="6705111" y="928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 xmlns:a16="http://schemas.microsoft.com/office/drawing/2014/main"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 xmlns:a16="http://schemas.microsoft.com/office/drawing/2014/main" id="{00000000-0008-0000-06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 xmlns:a16="http://schemas.microsoft.com/office/drawing/2014/main"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 xmlns:a16="http://schemas.microsoft.com/office/drawing/2014/main" id="{00000000-0008-0000-06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 xmlns:a16="http://schemas.microsoft.com/office/drawing/2014/main" id="{00000000-0008-0000-06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 xmlns:a16="http://schemas.microsoft.com/office/drawing/2014/main"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a:extLst>
            <a:ext uri="{FF2B5EF4-FFF2-40B4-BE49-F238E27FC236}">
              <a16:creationId xmlns="" xmlns:a16="http://schemas.microsoft.com/office/drawing/2014/main" id="{00000000-0008-0000-06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 xmlns:a16="http://schemas.microsoft.com/office/drawing/2014/main"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a:extLst>
            <a:ext uri="{FF2B5EF4-FFF2-40B4-BE49-F238E27FC236}">
              <a16:creationId xmlns="" xmlns:a16="http://schemas.microsoft.com/office/drawing/2014/main" id="{00000000-0008-0000-0600-000088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59944</xdr:rowOff>
    </xdr:from>
    <xdr:to>
      <xdr:col>54</xdr:col>
      <xdr:colOff>189865</xdr:colOff>
      <xdr:row>79</xdr:row>
      <xdr:rowOff>44450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flipV="1">
          <a:off x="10475595" y="12404344"/>
          <a:ext cx="1270" cy="1184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a:extLst>
            <a:ext uri="{FF2B5EF4-FFF2-40B4-BE49-F238E27FC236}">
              <a16:creationId xmlns="" xmlns:a16="http://schemas.microsoft.com/office/drawing/2014/main" id="{00000000-0008-0000-0600-00008D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6621</xdr:rowOff>
    </xdr:from>
    <xdr:ext cx="534377" cy="259045"/>
    <xdr:sp macro="" textlink="">
      <xdr:nvSpPr>
        <xdr:cNvPr id="399" name="普通建設事業費 （ うち新規整備　）最大値テキスト">
          <a:extLst>
            <a:ext uri="{FF2B5EF4-FFF2-40B4-BE49-F238E27FC236}">
              <a16:creationId xmlns="" xmlns:a16="http://schemas.microsoft.com/office/drawing/2014/main" id="{00000000-0008-0000-0600-00008F010000}"/>
            </a:ext>
          </a:extLst>
        </xdr:cNvPr>
        <xdr:cNvSpPr txBox="1"/>
      </xdr:nvSpPr>
      <xdr:spPr>
        <a:xfrm>
          <a:off x="10528300" y="1217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59944</xdr:rowOff>
    </xdr:from>
    <xdr:to>
      <xdr:col>55</xdr:col>
      <xdr:colOff>88900</xdr:colOff>
      <xdr:row>72</xdr:row>
      <xdr:rowOff>59944</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a:off x="10388600" y="12404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164795</xdr:rowOff>
    </xdr:from>
    <xdr:to>
      <xdr:col>55</xdr:col>
      <xdr:colOff>0</xdr:colOff>
      <xdr:row>77</xdr:row>
      <xdr:rowOff>115545</xdr:rowOff>
    </xdr:to>
    <xdr:cxnSp macro="">
      <xdr:nvCxnSpPr>
        <xdr:cNvPr id="401" name="直線コネクタ 400">
          <a:extLst>
            <a:ext uri="{FF2B5EF4-FFF2-40B4-BE49-F238E27FC236}">
              <a16:creationId xmlns="" xmlns:a16="http://schemas.microsoft.com/office/drawing/2014/main" id="{00000000-0008-0000-0600-000091010000}"/>
            </a:ext>
          </a:extLst>
        </xdr:cNvPr>
        <xdr:cNvCxnSpPr/>
      </xdr:nvCxnSpPr>
      <xdr:spPr>
        <a:xfrm flipV="1">
          <a:off x="9639300" y="13194995"/>
          <a:ext cx="838200" cy="1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143363</xdr:rowOff>
    </xdr:from>
    <xdr:ext cx="534377" cy="259045"/>
    <xdr:sp macro="" textlink="">
      <xdr:nvSpPr>
        <xdr:cNvPr id="402" name="普通建設事業費 （ うち新規整備　）平均値テキスト">
          <a:extLst>
            <a:ext uri="{FF2B5EF4-FFF2-40B4-BE49-F238E27FC236}">
              <a16:creationId xmlns="" xmlns:a16="http://schemas.microsoft.com/office/drawing/2014/main" id="{00000000-0008-0000-0600-000092010000}"/>
            </a:ext>
          </a:extLst>
        </xdr:cNvPr>
        <xdr:cNvSpPr txBox="1"/>
      </xdr:nvSpPr>
      <xdr:spPr>
        <a:xfrm>
          <a:off x="10528300" y="13345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164936</xdr:rowOff>
    </xdr:from>
    <xdr:to>
      <xdr:col>55</xdr:col>
      <xdr:colOff>50800</xdr:colOff>
      <xdr:row>78</xdr:row>
      <xdr:rowOff>95086</xdr:rowOff>
    </xdr:to>
    <xdr:sp macro="" textlink="">
      <xdr:nvSpPr>
        <xdr:cNvPr id="403" name="フローチャート: 判断 402">
          <a:extLst>
            <a:ext uri="{FF2B5EF4-FFF2-40B4-BE49-F238E27FC236}">
              <a16:creationId xmlns="" xmlns:a16="http://schemas.microsoft.com/office/drawing/2014/main" id="{00000000-0008-0000-0600-000093010000}"/>
            </a:ext>
          </a:extLst>
        </xdr:cNvPr>
        <xdr:cNvSpPr/>
      </xdr:nvSpPr>
      <xdr:spPr>
        <a:xfrm>
          <a:off x="10426700" y="133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40170</xdr:rowOff>
    </xdr:from>
    <xdr:to>
      <xdr:col>50</xdr:col>
      <xdr:colOff>114300</xdr:colOff>
      <xdr:row>77</xdr:row>
      <xdr:rowOff>115545</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a:off x="8750300" y="12213120"/>
          <a:ext cx="889000" cy="110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164</xdr:rowOff>
    </xdr:from>
    <xdr:to>
      <xdr:col>50</xdr:col>
      <xdr:colOff>165100</xdr:colOff>
      <xdr:row>78</xdr:row>
      <xdr:rowOff>101764</xdr:rowOff>
    </xdr:to>
    <xdr:sp macro="" textlink="">
      <xdr:nvSpPr>
        <xdr:cNvPr id="405" name="フローチャート: 判断 404">
          <a:extLst>
            <a:ext uri="{FF2B5EF4-FFF2-40B4-BE49-F238E27FC236}">
              <a16:creationId xmlns="" xmlns:a16="http://schemas.microsoft.com/office/drawing/2014/main" id="{00000000-0008-0000-0600-000095010000}"/>
            </a:ext>
          </a:extLst>
        </xdr:cNvPr>
        <xdr:cNvSpPr/>
      </xdr:nvSpPr>
      <xdr:spPr>
        <a:xfrm>
          <a:off x="9588500" y="1337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92891</xdr:rowOff>
    </xdr:from>
    <xdr:ext cx="534377" cy="259045"/>
    <xdr:sp macro="" textlink="">
      <xdr:nvSpPr>
        <xdr:cNvPr id="406" name="テキスト ボックス 405">
          <a:extLst>
            <a:ext uri="{FF2B5EF4-FFF2-40B4-BE49-F238E27FC236}">
              <a16:creationId xmlns="" xmlns:a16="http://schemas.microsoft.com/office/drawing/2014/main" id="{00000000-0008-0000-0600-000096010000}"/>
            </a:ext>
          </a:extLst>
        </xdr:cNvPr>
        <xdr:cNvSpPr txBox="1"/>
      </xdr:nvSpPr>
      <xdr:spPr>
        <a:xfrm>
          <a:off x="9372111" y="1346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40170</xdr:rowOff>
    </xdr:from>
    <xdr:to>
      <xdr:col>45</xdr:col>
      <xdr:colOff>177800</xdr:colOff>
      <xdr:row>75</xdr:row>
      <xdr:rowOff>11303</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flipV="1">
          <a:off x="7861300" y="12213120"/>
          <a:ext cx="889000" cy="65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139636</xdr:rowOff>
    </xdr:from>
    <xdr:to>
      <xdr:col>46</xdr:col>
      <xdr:colOff>38100</xdr:colOff>
      <xdr:row>78</xdr:row>
      <xdr:rowOff>69786</xdr:rowOff>
    </xdr:to>
    <xdr:sp macro="" textlink="">
      <xdr:nvSpPr>
        <xdr:cNvPr id="408" name="フローチャート: 判断 407">
          <a:extLst>
            <a:ext uri="{FF2B5EF4-FFF2-40B4-BE49-F238E27FC236}">
              <a16:creationId xmlns="" xmlns:a16="http://schemas.microsoft.com/office/drawing/2014/main" id="{00000000-0008-0000-0600-000098010000}"/>
            </a:ext>
          </a:extLst>
        </xdr:cNvPr>
        <xdr:cNvSpPr/>
      </xdr:nvSpPr>
      <xdr:spPr>
        <a:xfrm>
          <a:off x="8699500" y="1334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60913</xdr:rowOff>
    </xdr:from>
    <xdr:ext cx="534377" cy="259045"/>
    <xdr:sp macro="" textlink="">
      <xdr:nvSpPr>
        <xdr:cNvPr id="409" name="テキスト ボックス 408">
          <a:extLst>
            <a:ext uri="{FF2B5EF4-FFF2-40B4-BE49-F238E27FC236}">
              <a16:creationId xmlns="" xmlns:a16="http://schemas.microsoft.com/office/drawing/2014/main" id="{00000000-0008-0000-0600-000099010000}"/>
            </a:ext>
          </a:extLst>
        </xdr:cNvPr>
        <xdr:cNvSpPr txBox="1"/>
      </xdr:nvSpPr>
      <xdr:spPr>
        <a:xfrm>
          <a:off x="8483111" y="1343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11303</xdr:rowOff>
    </xdr:from>
    <xdr:to>
      <xdr:col>41</xdr:col>
      <xdr:colOff>50800</xdr:colOff>
      <xdr:row>77</xdr:row>
      <xdr:rowOff>68211</xdr:rowOff>
    </xdr:to>
    <xdr:cxnSp macro="">
      <xdr:nvCxnSpPr>
        <xdr:cNvPr id="410" name="直線コネクタ 409">
          <a:extLst>
            <a:ext uri="{FF2B5EF4-FFF2-40B4-BE49-F238E27FC236}">
              <a16:creationId xmlns="" xmlns:a16="http://schemas.microsoft.com/office/drawing/2014/main" id="{00000000-0008-0000-0600-00009A010000}"/>
            </a:ext>
          </a:extLst>
        </xdr:cNvPr>
        <xdr:cNvCxnSpPr/>
      </xdr:nvCxnSpPr>
      <xdr:spPr>
        <a:xfrm flipV="1">
          <a:off x="6972300" y="12870053"/>
          <a:ext cx="889000" cy="39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139802</xdr:rowOff>
    </xdr:from>
    <xdr:to>
      <xdr:col>41</xdr:col>
      <xdr:colOff>101600</xdr:colOff>
      <xdr:row>78</xdr:row>
      <xdr:rowOff>69952</xdr:rowOff>
    </xdr:to>
    <xdr:sp macro="" textlink="">
      <xdr:nvSpPr>
        <xdr:cNvPr id="411" name="フローチャート: 判断 410">
          <a:extLst>
            <a:ext uri="{FF2B5EF4-FFF2-40B4-BE49-F238E27FC236}">
              <a16:creationId xmlns="" xmlns:a16="http://schemas.microsoft.com/office/drawing/2014/main" id="{00000000-0008-0000-0600-00009B010000}"/>
            </a:ext>
          </a:extLst>
        </xdr:cNvPr>
        <xdr:cNvSpPr/>
      </xdr:nvSpPr>
      <xdr:spPr>
        <a:xfrm>
          <a:off x="7810500" y="133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61079</xdr:rowOff>
    </xdr:from>
    <xdr:ext cx="534377" cy="259045"/>
    <xdr:sp macro="" textlink="">
      <xdr:nvSpPr>
        <xdr:cNvPr id="412" name="テキスト ボックス 411">
          <a:extLst>
            <a:ext uri="{FF2B5EF4-FFF2-40B4-BE49-F238E27FC236}">
              <a16:creationId xmlns="" xmlns:a16="http://schemas.microsoft.com/office/drawing/2014/main" id="{00000000-0008-0000-0600-00009C010000}"/>
            </a:ext>
          </a:extLst>
        </xdr:cNvPr>
        <xdr:cNvSpPr txBox="1"/>
      </xdr:nvSpPr>
      <xdr:spPr>
        <a:xfrm>
          <a:off x="7594111" y="1343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144132</xdr:rowOff>
    </xdr:from>
    <xdr:to>
      <xdr:col>36</xdr:col>
      <xdr:colOff>165100</xdr:colOff>
      <xdr:row>78</xdr:row>
      <xdr:rowOff>74282</xdr:rowOff>
    </xdr:to>
    <xdr:sp macro="" textlink="">
      <xdr:nvSpPr>
        <xdr:cNvPr id="413" name="フローチャート: 判断 412">
          <a:extLst>
            <a:ext uri="{FF2B5EF4-FFF2-40B4-BE49-F238E27FC236}">
              <a16:creationId xmlns="" xmlns:a16="http://schemas.microsoft.com/office/drawing/2014/main" id="{00000000-0008-0000-0600-00009D010000}"/>
            </a:ext>
          </a:extLst>
        </xdr:cNvPr>
        <xdr:cNvSpPr/>
      </xdr:nvSpPr>
      <xdr:spPr>
        <a:xfrm>
          <a:off x="69215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65409</xdr:rowOff>
    </xdr:from>
    <xdr:ext cx="534377" cy="259045"/>
    <xdr:sp macro="" textlink="">
      <xdr:nvSpPr>
        <xdr:cNvPr id="414" name="テキスト ボックス 413">
          <a:extLst>
            <a:ext uri="{FF2B5EF4-FFF2-40B4-BE49-F238E27FC236}">
              <a16:creationId xmlns="" xmlns:a16="http://schemas.microsoft.com/office/drawing/2014/main" id="{00000000-0008-0000-0600-00009E010000}"/>
            </a:ext>
          </a:extLst>
        </xdr:cNvPr>
        <xdr:cNvSpPr txBox="1"/>
      </xdr:nvSpPr>
      <xdr:spPr>
        <a:xfrm>
          <a:off x="6705111" y="1343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113995</xdr:rowOff>
    </xdr:from>
    <xdr:to>
      <xdr:col>55</xdr:col>
      <xdr:colOff>50800</xdr:colOff>
      <xdr:row>77</xdr:row>
      <xdr:rowOff>44145</xdr:rowOff>
    </xdr:to>
    <xdr:sp macro="" textlink="">
      <xdr:nvSpPr>
        <xdr:cNvPr id="420" name="楕円 419">
          <a:extLst>
            <a:ext uri="{FF2B5EF4-FFF2-40B4-BE49-F238E27FC236}">
              <a16:creationId xmlns="" xmlns:a16="http://schemas.microsoft.com/office/drawing/2014/main" id="{00000000-0008-0000-0600-0000A4010000}"/>
            </a:ext>
          </a:extLst>
        </xdr:cNvPr>
        <xdr:cNvSpPr/>
      </xdr:nvSpPr>
      <xdr:spPr>
        <a:xfrm>
          <a:off x="10426700" y="1314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136872</xdr:rowOff>
    </xdr:from>
    <xdr:ext cx="534377" cy="259045"/>
    <xdr:sp macro="" textlink="">
      <xdr:nvSpPr>
        <xdr:cNvPr id="421" name="普通建設事業費 （ うち新規整備　）該当値テキスト">
          <a:extLst>
            <a:ext uri="{FF2B5EF4-FFF2-40B4-BE49-F238E27FC236}">
              <a16:creationId xmlns="" xmlns:a16="http://schemas.microsoft.com/office/drawing/2014/main" id="{00000000-0008-0000-0600-0000A5010000}"/>
            </a:ext>
          </a:extLst>
        </xdr:cNvPr>
        <xdr:cNvSpPr txBox="1"/>
      </xdr:nvSpPr>
      <xdr:spPr>
        <a:xfrm>
          <a:off x="10528300" y="1299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64745</xdr:rowOff>
    </xdr:from>
    <xdr:to>
      <xdr:col>50</xdr:col>
      <xdr:colOff>165100</xdr:colOff>
      <xdr:row>77</xdr:row>
      <xdr:rowOff>166345</xdr:rowOff>
    </xdr:to>
    <xdr:sp macro="" textlink="">
      <xdr:nvSpPr>
        <xdr:cNvPr id="422" name="楕円 421">
          <a:extLst>
            <a:ext uri="{FF2B5EF4-FFF2-40B4-BE49-F238E27FC236}">
              <a16:creationId xmlns="" xmlns:a16="http://schemas.microsoft.com/office/drawing/2014/main" id="{00000000-0008-0000-0600-0000A6010000}"/>
            </a:ext>
          </a:extLst>
        </xdr:cNvPr>
        <xdr:cNvSpPr/>
      </xdr:nvSpPr>
      <xdr:spPr>
        <a:xfrm>
          <a:off x="9588500" y="132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11422</xdr:rowOff>
    </xdr:from>
    <xdr:ext cx="534377"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9372111" y="1304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160820</xdr:rowOff>
    </xdr:from>
    <xdr:to>
      <xdr:col>46</xdr:col>
      <xdr:colOff>38100</xdr:colOff>
      <xdr:row>71</xdr:row>
      <xdr:rowOff>90970</xdr:rowOff>
    </xdr:to>
    <xdr:sp macro="" textlink="">
      <xdr:nvSpPr>
        <xdr:cNvPr id="424" name="楕円 423">
          <a:extLst>
            <a:ext uri="{FF2B5EF4-FFF2-40B4-BE49-F238E27FC236}">
              <a16:creationId xmlns="" xmlns:a16="http://schemas.microsoft.com/office/drawing/2014/main" id="{00000000-0008-0000-0600-0000A8010000}"/>
            </a:ext>
          </a:extLst>
        </xdr:cNvPr>
        <xdr:cNvSpPr/>
      </xdr:nvSpPr>
      <xdr:spPr>
        <a:xfrm>
          <a:off x="8699500" y="121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107497</xdr:rowOff>
    </xdr:from>
    <xdr:ext cx="599010" cy="259045"/>
    <xdr:sp macro="" textlink="">
      <xdr:nvSpPr>
        <xdr:cNvPr id="425" name="テキスト ボックス 424">
          <a:extLst>
            <a:ext uri="{FF2B5EF4-FFF2-40B4-BE49-F238E27FC236}">
              <a16:creationId xmlns="" xmlns:a16="http://schemas.microsoft.com/office/drawing/2014/main" id="{00000000-0008-0000-0600-0000A9010000}"/>
            </a:ext>
          </a:extLst>
        </xdr:cNvPr>
        <xdr:cNvSpPr txBox="1"/>
      </xdr:nvSpPr>
      <xdr:spPr>
        <a:xfrm>
          <a:off x="8450795" y="11937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131953</xdr:rowOff>
    </xdr:from>
    <xdr:to>
      <xdr:col>41</xdr:col>
      <xdr:colOff>101600</xdr:colOff>
      <xdr:row>75</xdr:row>
      <xdr:rowOff>62103</xdr:rowOff>
    </xdr:to>
    <xdr:sp macro="" textlink="">
      <xdr:nvSpPr>
        <xdr:cNvPr id="426" name="楕円 425">
          <a:extLst>
            <a:ext uri="{FF2B5EF4-FFF2-40B4-BE49-F238E27FC236}">
              <a16:creationId xmlns="" xmlns:a16="http://schemas.microsoft.com/office/drawing/2014/main" id="{00000000-0008-0000-0600-0000AA010000}"/>
            </a:ext>
          </a:extLst>
        </xdr:cNvPr>
        <xdr:cNvSpPr/>
      </xdr:nvSpPr>
      <xdr:spPr>
        <a:xfrm>
          <a:off x="7810500" y="1281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78630</xdr:rowOff>
    </xdr:from>
    <xdr:ext cx="534377" cy="259045"/>
    <xdr:sp macro="" textlink="">
      <xdr:nvSpPr>
        <xdr:cNvPr id="427" name="テキスト ボックス 426">
          <a:extLst>
            <a:ext uri="{FF2B5EF4-FFF2-40B4-BE49-F238E27FC236}">
              <a16:creationId xmlns="" xmlns:a16="http://schemas.microsoft.com/office/drawing/2014/main" id="{00000000-0008-0000-0600-0000AB010000}"/>
            </a:ext>
          </a:extLst>
        </xdr:cNvPr>
        <xdr:cNvSpPr txBox="1"/>
      </xdr:nvSpPr>
      <xdr:spPr>
        <a:xfrm>
          <a:off x="7594111" y="1259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17411</xdr:rowOff>
    </xdr:from>
    <xdr:to>
      <xdr:col>36</xdr:col>
      <xdr:colOff>165100</xdr:colOff>
      <xdr:row>77</xdr:row>
      <xdr:rowOff>119011</xdr:rowOff>
    </xdr:to>
    <xdr:sp macro="" textlink="">
      <xdr:nvSpPr>
        <xdr:cNvPr id="428" name="楕円 427">
          <a:extLst>
            <a:ext uri="{FF2B5EF4-FFF2-40B4-BE49-F238E27FC236}">
              <a16:creationId xmlns="" xmlns:a16="http://schemas.microsoft.com/office/drawing/2014/main" id="{00000000-0008-0000-0600-0000AC010000}"/>
            </a:ext>
          </a:extLst>
        </xdr:cNvPr>
        <xdr:cNvSpPr/>
      </xdr:nvSpPr>
      <xdr:spPr>
        <a:xfrm>
          <a:off x="6921500" y="13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135538</xdr:rowOff>
    </xdr:from>
    <xdr:ext cx="534377" cy="259045"/>
    <xdr:sp macro="" textlink="">
      <xdr:nvSpPr>
        <xdr:cNvPr id="429" name="テキスト ボックス 428">
          <a:extLst>
            <a:ext uri="{FF2B5EF4-FFF2-40B4-BE49-F238E27FC236}">
              <a16:creationId xmlns="" xmlns:a16="http://schemas.microsoft.com/office/drawing/2014/main" id="{00000000-0008-0000-0600-0000AD010000}"/>
            </a:ext>
          </a:extLst>
        </xdr:cNvPr>
        <xdr:cNvSpPr txBox="1"/>
      </xdr:nvSpPr>
      <xdr:spPr>
        <a:xfrm>
          <a:off x="6705111" y="1299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 xmlns:a16="http://schemas.microsoft.com/office/drawing/2014/main" id="{00000000-0008-0000-06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 xmlns:a16="http://schemas.microsoft.com/office/drawing/2014/main" id="{00000000-0008-0000-06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3" name="直線コネクタ 452">
          <a:extLst>
            <a:ext uri="{FF2B5EF4-FFF2-40B4-BE49-F238E27FC236}">
              <a16:creationId xmlns="" xmlns:a16="http://schemas.microsoft.com/office/drawing/2014/main" id="{00000000-0008-0000-0600-0000C5010000}"/>
            </a:ext>
          </a:extLst>
        </xdr:cNvPr>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4" name="普通建設事業費 （ うち更新整備　）最小値テキスト">
          <a:extLst>
            <a:ext uri="{FF2B5EF4-FFF2-40B4-BE49-F238E27FC236}">
              <a16:creationId xmlns="" xmlns:a16="http://schemas.microsoft.com/office/drawing/2014/main" id="{00000000-0008-0000-0600-0000C6010000}"/>
            </a:ext>
          </a:extLst>
        </xdr:cNvPr>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6" name="普通建設事業費 （ うち更新整備　）最大値テキスト">
          <a:extLst>
            <a:ext uri="{FF2B5EF4-FFF2-40B4-BE49-F238E27FC236}">
              <a16:creationId xmlns="" xmlns:a16="http://schemas.microsoft.com/office/drawing/2014/main" id="{00000000-0008-0000-0600-0000C8010000}"/>
            </a:ext>
          </a:extLst>
        </xdr:cNvPr>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7" name="直線コネクタ 456">
          <a:extLst>
            <a:ext uri="{FF2B5EF4-FFF2-40B4-BE49-F238E27FC236}">
              <a16:creationId xmlns="" xmlns:a16="http://schemas.microsoft.com/office/drawing/2014/main" id="{00000000-0008-0000-0600-0000C9010000}"/>
            </a:ext>
          </a:extLst>
        </xdr:cNvPr>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94259</xdr:rowOff>
    </xdr:from>
    <xdr:to>
      <xdr:col>55</xdr:col>
      <xdr:colOff>0</xdr:colOff>
      <xdr:row>98</xdr:row>
      <xdr:rowOff>60961</xdr:rowOff>
    </xdr:to>
    <xdr:cxnSp macro="">
      <xdr:nvCxnSpPr>
        <xdr:cNvPr id="458" name="直線コネクタ 457">
          <a:extLst>
            <a:ext uri="{FF2B5EF4-FFF2-40B4-BE49-F238E27FC236}">
              <a16:creationId xmlns="" xmlns:a16="http://schemas.microsoft.com/office/drawing/2014/main" id="{00000000-0008-0000-0600-0000CA010000}"/>
            </a:ext>
          </a:extLst>
        </xdr:cNvPr>
        <xdr:cNvCxnSpPr/>
      </xdr:nvCxnSpPr>
      <xdr:spPr>
        <a:xfrm>
          <a:off x="9639300" y="16724909"/>
          <a:ext cx="838200" cy="13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59" name="普通建設事業費 （ うち更新整備　）平均値テキスト">
          <a:extLst>
            <a:ext uri="{FF2B5EF4-FFF2-40B4-BE49-F238E27FC236}">
              <a16:creationId xmlns="" xmlns:a16="http://schemas.microsoft.com/office/drawing/2014/main" id="{00000000-0008-0000-0600-0000CB010000}"/>
            </a:ext>
          </a:extLst>
        </xdr:cNvPr>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0" name="フローチャート: 判断 459">
          <a:extLst>
            <a:ext uri="{FF2B5EF4-FFF2-40B4-BE49-F238E27FC236}">
              <a16:creationId xmlns="" xmlns:a16="http://schemas.microsoft.com/office/drawing/2014/main" id="{00000000-0008-0000-0600-0000CC010000}"/>
            </a:ext>
          </a:extLst>
        </xdr:cNvPr>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94259</xdr:rowOff>
    </xdr:from>
    <xdr:to>
      <xdr:col>50</xdr:col>
      <xdr:colOff>114300</xdr:colOff>
      <xdr:row>98</xdr:row>
      <xdr:rowOff>72543</xdr:rowOff>
    </xdr:to>
    <xdr:cxnSp macro="">
      <xdr:nvCxnSpPr>
        <xdr:cNvPr id="461" name="直線コネクタ 460">
          <a:extLst>
            <a:ext uri="{FF2B5EF4-FFF2-40B4-BE49-F238E27FC236}">
              <a16:creationId xmlns="" xmlns:a16="http://schemas.microsoft.com/office/drawing/2014/main" id="{00000000-0008-0000-0600-0000CD010000}"/>
            </a:ext>
          </a:extLst>
        </xdr:cNvPr>
        <xdr:cNvCxnSpPr/>
      </xdr:nvCxnSpPr>
      <xdr:spPr>
        <a:xfrm flipV="1">
          <a:off x="8750300" y="16724909"/>
          <a:ext cx="889000" cy="14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2" name="フローチャート: 判断 461">
          <a:extLst>
            <a:ext uri="{FF2B5EF4-FFF2-40B4-BE49-F238E27FC236}">
              <a16:creationId xmlns="" xmlns:a16="http://schemas.microsoft.com/office/drawing/2014/main" id="{00000000-0008-0000-0600-0000CE010000}"/>
            </a:ext>
          </a:extLst>
        </xdr:cNvPr>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3" name="テキスト ボックス 462">
          <a:extLst>
            <a:ext uri="{FF2B5EF4-FFF2-40B4-BE49-F238E27FC236}">
              <a16:creationId xmlns="" xmlns:a16="http://schemas.microsoft.com/office/drawing/2014/main" id="{00000000-0008-0000-0600-0000CF010000}"/>
            </a:ext>
          </a:extLst>
        </xdr:cNvPr>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85623</xdr:rowOff>
    </xdr:from>
    <xdr:to>
      <xdr:col>45</xdr:col>
      <xdr:colOff>177800</xdr:colOff>
      <xdr:row>98</xdr:row>
      <xdr:rowOff>72543</xdr:rowOff>
    </xdr:to>
    <xdr:cxnSp macro="">
      <xdr:nvCxnSpPr>
        <xdr:cNvPr id="464" name="直線コネクタ 463">
          <a:extLst>
            <a:ext uri="{FF2B5EF4-FFF2-40B4-BE49-F238E27FC236}">
              <a16:creationId xmlns="" xmlns:a16="http://schemas.microsoft.com/office/drawing/2014/main" id="{00000000-0008-0000-0600-0000D0010000}"/>
            </a:ext>
          </a:extLst>
        </xdr:cNvPr>
        <xdr:cNvCxnSpPr/>
      </xdr:nvCxnSpPr>
      <xdr:spPr>
        <a:xfrm>
          <a:off x="7861300" y="16716273"/>
          <a:ext cx="889000" cy="15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5" name="フローチャート: 判断 464">
          <a:extLst>
            <a:ext uri="{FF2B5EF4-FFF2-40B4-BE49-F238E27FC236}">
              <a16:creationId xmlns="" xmlns:a16="http://schemas.microsoft.com/office/drawing/2014/main" id="{00000000-0008-0000-0600-0000D1010000}"/>
            </a:ext>
          </a:extLst>
        </xdr:cNvPr>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6" name="テキスト ボックス 465">
          <a:extLst>
            <a:ext uri="{FF2B5EF4-FFF2-40B4-BE49-F238E27FC236}">
              <a16:creationId xmlns="" xmlns:a16="http://schemas.microsoft.com/office/drawing/2014/main" id="{00000000-0008-0000-0600-0000D2010000}"/>
            </a:ext>
          </a:extLst>
        </xdr:cNvPr>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85623</xdr:rowOff>
    </xdr:from>
    <xdr:to>
      <xdr:col>41</xdr:col>
      <xdr:colOff>50800</xdr:colOff>
      <xdr:row>97</xdr:row>
      <xdr:rowOff>123368</xdr:rowOff>
    </xdr:to>
    <xdr:cxnSp macro="">
      <xdr:nvCxnSpPr>
        <xdr:cNvPr id="467" name="直線コネクタ 466">
          <a:extLst>
            <a:ext uri="{FF2B5EF4-FFF2-40B4-BE49-F238E27FC236}">
              <a16:creationId xmlns="" xmlns:a16="http://schemas.microsoft.com/office/drawing/2014/main" id="{00000000-0008-0000-0600-0000D3010000}"/>
            </a:ext>
          </a:extLst>
        </xdr:cNvPr>
        <xdr:cNvCxnSpPr/>
      </xdr:nvCxnSpPr>
      <xdr:spPr>
        <a:xfrm flipV="1">
          <a:off x="6972300" y="16716273"/>
          <a:ext cx="889000" cy="3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68" name="フローチャート: 判断 467">
          <a:extLst>
            <a:ext uri="{FF2B5EF4-FFF2-40B4-BE49-F238E27FC236}">
              <a16:creationId xmlns="" xmlns:a16="http://schemas.microsoft.com/office/drawing/2014/main" id="{00000000-0008-0000-0600-0000D4010000}"/>
            </a:ext>
          </a:extLst>
        </xdr:cNvPr>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113098</xdr:rowOff>
    </xdr:from>
    <xdr:ext cx="534377" cy="259045"/>
    <xdr:sp macro="" textlink="">
      <xdr:nvSpPr>
        <xdr:cNvPr id="469" name="テキスト ボックス 468">
          <a:extLst>
            <a:ext uri="{FF2B5EF4-FFF2-40B4-BE49-F238E27FC236}">
              <a16:creationId xmlns="" xmlns:a16="http://schemas.microsoft.com/office/drawing/2014/main" id="{00000000-0008-0000-0600-0000D5010000}"/>
            </a:ext>
          </a:extLst>
        </xdr:cNvPr>
        <xdr:cNvSpPr txBox="1"/>
      </xdr:nvSpPr>
      <xdr:spPr>
        <a:xfrm>
          <a:off x="7594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0" name="フローチャート: 判断 469">
          <a:extLst>
            <a:ext uri="{FF2B5EF4-FFF2-40B4-BE49-F238E27FC236}">
              <a16:creationId xmlns="" xmlns:a16="http://schemas.microsoft.com/office/drawing/2014/main" id="{00000000-0008-0000-0600-0000D6010000}"/>
            </a:ext>
          </a:extLst>
        </xdr:cNvPr>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1" name="テキスト ボックス 470">
          <a:extLst>
            <a:ext uri="{FF2B5EF4-FFF2-40B4-BE49-F238E27FC236}">
              <a16:creationId xmlns="" xmlns:a16="http://schemas.microsoft.com/office/drawing/2014/main" id="{00000000-0008-0000-0600-0000D7010000}"/>
            </a:ext>
          </a:extLst>
        </xdr:cNvPr>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10161</xdr:rowOff>
    </xdr:from>
    <xdr:to>
      <xdr:col>55</xdr:col>
      <xdr:colOff>50800</xdr:colOff>
      <xdr:row>98</xdr:row>
      <xdr:rowOff>111761</xdr:rowOff>
    </xdr:to>
    <xdr:sp macro="" textlink="">
      <xdr:nvSpPr>
        <xdr:cNvPr id="477" name="楕円 476">
          <a:extLst>
            <a:ext uri="{FF2B5EF4-FFF2-40B4-BE49-F238E27FC236}">
              <a16:creationId xmlns="" xmlns:a16="http://schemas.microsoft.com/office/drawing/2014/main" id="{00000000-0008-0000-0600-0000DD010000}"/>
            </a:ext>
          </a:extLst>
        </xdr:cNvPr>
        <xdr:cNvSpPr/>
      </xdr:nvSpPr>
      <xdr:spPr>
        <a:xfrm>
          <a:off x="10426700" y="1681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96538</xdr:rowOff>
    </xdr:from>
    <xdr:ext cx="534377" cy="259045"/>
    <xdr:sp macro="" textlink="">
      <xdr:nvSpPr>
        <xdr:cNvPr id="478" name="普通建設事業費 （ うち更新整備　）該当値テキスト">
          <a:extLst>
            <a:ext uri="{FF2B5EF4-FFF2-40B4-BE49-F238E27FC236}">
              <a16:creationId xmlns="" xmlns:a16="http://schemas.microsoft.com/office/drawing/2014/main" id="{00000000-0008-0000-0600-0000DE010000}"/>
            </a:ext>
          </a:extLst>
        </xdr:cNvPr>
        <xdr:cNvSpPr txBox="1"/>
      </xdr:nvSpPr>
      <xdr:spPr>
        <a:xfrm>
          <a:off x="10528300" y="1672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43459</xdr:rowOff>
    </xdr:from>
    <xdr:to>
      <xdr:col>50</xdr:col>
      <xdr:colOff>165100</xdr:colOff>
      <xdr:row>97</xdr:row>
      <xdr:rowOff>145059</xdr:rowOff>
    </xdr:to>
    <xdr:sp macro="" textlink="">
      <xdr:nvSpPr>
        <xdr:cNvPr id="479" name="楕円 478">
          <a:extLst>
            <a:ext uri="{FF2B5EF4-FFF2-40B4-BE49-F238E27FC236}">
              <a16:creationId xmlns="" xmlns:a16="http://schemas.microsoft.com/office/drawing/2014/main" id="{00000000-0008-0000-0600-0000DF010000}"/>
            </a:ext>
          </a:extLst>
        </xdr:cNvPr>
        <xdr:cNvSpPr/>
      </xdr:nvSpPr>
      <xdr:spPr>
        <a:xfrm>
          <a:off x="9588500" y="1667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136186</xdr:rowOff>
    </xdr:from>
    <xdr:ext cx="534377" cy="259045"/>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9372111" y="1676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21743</xdr:rowOff>
    </xdr:from>
    <xdr:to>
      <xdr:col>46</xdr:col>
      <xdr:colOff>38100</xdr:colOff>
      <xdr:row>98</xdr:row>
      <xdr:rowOff>123343</xdr:rowOff>
    </xdr:to>
    <xdr:sp macro="" textlink="">
      <xdr:nvSpPr>
        <xdr:cNvPr id="481" name="楕円 480">
          <a:extLst>
            <a:ext uri="{FF2B5EF4-FFF2-40B4-BE49-F238E27FC236}">
              <a16:creationId xmlns="" xmlns:a16="http://schemas.microsoft.com/office/drawing/2014/main" id="{00000000-0008-0000-0600-0000E1010000}"/>
            </a:ext>
          </a:extLst>
        </xdr:cNvPr>
        <xdr:cNvSpPr/>
      </xdr:nvSpPr>
      <xdr:spPr>
        <a:xfrm>
          <a:off x="8699500" y="1682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114470</xdr:rowOff>
    </xdr:from>
    <xdr:ext cx="534377" cy="259045"/>
    <xdr:sp macro="" textlink="">
      <xdr:nvSpPr>
        <xdr:cNvPr id="482" name="テキスト ボックス 481">
          <a:extLst>
            <a:ext uri="{FF2B5EF4-FFF2-40B4-BE49-F238E27FC236}">
              <a16:creationId xmlns="" xmlns:a16="http://schemas.microsoft.com/office/drawing/2014/main" id="{00000000-0008-0000-0600-0000E2010000}"/>
            </a:ext>
          </a:extLst>
        </xdr:cNvPr>
        <xdr:cNvSpPr txBox="1"/>
      </xdr:nvSpPr>
      <xdr:spPr>
        <a:xfrm>
          <a:off x="8483111" y="1691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34823</xdr:rowOff>
    </xdr:from>
    <xdr:to>
      <xdr:col>41</xdr:col>
      <xdr:colOff>101600</xdr:colOff>
      <xdr:row>97</xdr:row>
      <xdr:rowOff>136423</xdr:rowOff>
    </xdr:to>
    <xdr:sp macro="" textlink="">
      <xdr:nvSpPr>
        <xdr:cNvPr id="483" name="楕円 482">
          <a:extLst>
            <a:ext uri="{FF2B5EF4-FFF2-40B4-BE49-F238E27FC236}">
              <a16:creationId xmlns="" xmlns:a16="http://schemas.microsoft.com/office/drawing/2014/main" id="{00000000-0008-0000-0600-0000E3010000}"/>
            </a:ext>
          </a:extLst>
        </xdr:cNvPr>
        <xdr:cNvSpPr/>
      </xdr:nvSpPr>
      <xdr:spPr>
        <a:xfrm>
          <a:off x="7810500" y="1666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127550</xdr:rowOff>
    </xdr:from>
    <xdr:ext cx="534377" cy="259045"/>
    <xdr:sp macro="" textlink="">
      <xdr:nvSpPr>
        <xdr:cNvPr id="484" name="テキスト ボックス 483">
          <a:extLst>
            <a:ext uri="{FF2B5EF4-FFF2-40B4-BE49-F238E27FC236}">
              <a16:creationId xmlns="" xmlns:a16="http://schemas.microsoft.com/office/drawing/2014/main" id="{00000000-0008-0000-0600-0000E4010000}"/>
            </a:ext>
          </a:extLst>
        </xdr:cNvPr>
        <xdr:cNvSpPr txBox="1"/>
      </xdr:nvSpPr>
      <xdr:spPr>
        <a:xfrm>
          <a:off x="7594111" y="1675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72568</xdr:rowOff>
    </xdr:from>
    <xdr:to>
      <xdr:col>36</xdr:col>
      <xdr:colOff>165100</xdr:colOff>
      <xdr:row>98</xdr:row>
      <xdr:rowOff>2718</xdr:rowOff>
    </xdr:to>
    <xdr:sp macro="" textlink="">
      <xdr:nvSpPr>
        <xdr:cNvPr id="485" name="楕円 484">
          <a:extLst>
            <a:ext uri="{FF2B5EF4-FFF2-40B4-BE49-F238E27FC236}">
              <a16:creationId xmlns="" xmlns:a16="http://schemas.microsoft.com/office/drawing/2014/main" id="{00000000-0008-0000-0600-0000E5010000}"/>
            </a:ext>
          </a:extLst>
        </xdr:cNvPr>
        <xdr:cNvSpPr/>
      </xdr:nvSpPr>
      <xdr:spPr>
        <a:xfrm>
          <a:off x="6921500" y="1670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165295</xdr:rowOff>
    </xdr:from>
    <xdr:ext cx="534377" cy="259045"/>
    <xdr:sp macro="" textlink="">
      <xdr:nvSpPr>
        <xdr:cNvPr id="486" name="テキスト ボックス 485">
          <a:extLst>
            <a:ext uri="{FF2B5EF4-FFF2-40B4-BE49-F238E27FC236}">
              <a16:creationId xmlns="" xmlns:a16="http://schemas.microsoft.com/office/drawing/2014/main" id="{00000000-0008-0000-0600-0000E6010000}"/>
            </a:ext>
          </a:extLst>
        </xdr:cNvPr>
        <xdr:cNvSpPr txBox="1"/>
      </xdr:nvSpPr>
      <xdr:spPr>
        <a:xfrm>
          <a:off x="6705111" y="1679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0" name="直線コネクタ 509">
          <a:extLst>
            <a:ext uri="{FF2B5EF4-FFF2-40B4-BE49-F238E27FC236}">
              <a16:creationId xmlns="" xmlns:a16="http://schemas.microsoft.com/office/drawing/2014/main" id="{00000000-0008-0000-0600-0000FE010000}"/>
            </a:ext>
          </a:extLst>
        </xdr:cNvPr>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1" name="災害復旧事業費最小値テキスト">
          <a:extLst>
            <a:ext uri="{FF2B5EF4-FFF2-40B4-BE49-F238E27FC236}">
              <a16:creationId xmlns="" xmlns:a16="http://schemas.microsoft.com/office/drawing/2014/main" id="{00000000-0008-0000-0600-0000FF010000}"/>
            </a:ext>
          </a:extLst>
        </xdr:cNvPr>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3" name="災害復旧事業費最大値テキスト">
          <a:extLst>
            <a:ext uri="{FF2B5EF4-FFF2-40B4-BE49-F238E27FC236}">
              <a16:creationId xmlns="" xmlns:a16="http://schemas.microsoft.com/office/drawing/2014/main" id="{00000000-0008-0000-0600-000001020000}"/>
            </a:ext>
          </a:extLst>
        </xdr:cNvPr>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4" name="直線コネクタ 513">
          <a:extLst>
            <a:ext uri="{FF2B5EF4-FFF2-40B4-BE49-F238E27FC236}">
              <a16:creationId xmlns="" xmlns:a16="http://schemas.microsoft.com/office/drawing/2014/main" id="{00000000-0008-0000-0600-000002020000}"/>
            </a:ext>
          </a:extLst>
        </xdr:cNvPr>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145065</xdr:rowOff>
    </xdr:from>
    <xdr:to>
      <xdr:col>85</xdr:col>
      <xdr:colOff>127000</xdr:colOff>
      <xdr:row>39</xdr:row>
      <xdr:rowOff>43338</xdr:rowOff>
    </xdr:to>
    <xdr:cxnSp macro="">
      <xdr:nvCxnSpPr>
        <xdr:cNvPr id="515" name="直線コネクタ 514">
          <a:extLst>
            <a:ext uri="{FF2B5EF4-FFF2-40B4-BE49-F238E27FC236}">
              <a16:creationId xmlns="" xmlns:a16="http://schemas.microsoft.com/office/drawing/2014/main" id="{00000000-0008-0000-0600-000003020000}"/>
            </a:ext>
          </a:extLst>
        </xdr:cNvPr>
        <xdr:cNvCxnSpPr/>
      </xdr:nvCxnSpPr>
      <xdr:spPr>
        <a:xfrm flipV="1">
          <a:off x="15481300" y="6660165"/>
          <a:ext cx="8382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137225</xdr:rowOff>
    </xdr:from>
    <xdr:ext cx="469744" cy="259045"/>
    <xdr:sp macro="" textlink="">
      <xdr:nvSpPr>
        <xdr:cNvPr id="516" name="災害復旧事業費平均値テキスト">
          <a:extLst>
            <a:ext uri="{FF2B5EF4-FFF2-40B4-BE49-F238E27FC236}">
              <a16:creationId xmlns="" xmlns:a16="http://schemas.microsoft.com/office/drawing/2014/main" id="{00000000-0008-0000-0600-000004020000}"/>
            </a:ext>
          </a:extLst>
        </xdr:cNvPr>
        <xdr:cNvSpPr txBox="1"/>
      </xdr:nvSpPr>
      <xdr:spPr>
        <a:xfrm>
          <a:off x="16370300" y="6652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7" name="フローチャート: 判断 516">
          <a:extLst>
            <a:ext uri="{FF2B5EF4-FFF2-40B4-BE49-F238E27FC236}">
              <a16:creationId xmlns="" xmlns:a16="http://schemas.microsoft.com/office/drawing/2014/main" id="{00000000-0008-0000-0600-000005020000}"/>
            </a:ext>
          </a:extLst>
        </xdr:cNvPr>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43208</xdr:rowOff>
    </xdr:from>
    <xdr:to>
      <xdr:col>81</xdr:col>
      <xdr:colOff>50800</xdr:colOff>
      <xdr:row>39</xdr:row>
      <xdr:rowOff>43338</xdr:rowOff>
    </xdr:to>
    <xdr:cxnSp macro="">
      <xdr:nvCxnSpPr>
        <xdr:cNvPr id="518" name="直線コネクタ 517">
          <a:extLst>
            <a:ext uri="{FF2B5EF4-FFF2-40B4-BE49-F238E27FC236}">
              <a16:creationId xmlns="" xmlns:a16="http://schemas.microsoft.com/office/drawing/2014/main" id="{00000000-0008-0000-0600-000006020000}"/>
            </a:ext>
          </a:extLst>
        </xdr:cNvPr>
        <xdr:cNvCxnSpPr/>
      </xdr:nvCxnSpPr>
      <xdr:spPr>
        <a:xfrm>
          <a:off x="14592300" y="6729758"/>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19" name="フローチャート: 判断 518">
          <a:extLst>
            <a:ext uri="{FF2B5EF4-FFF2-40B4-BE49-F238E27FC236}">
              <a16:creationId xmlns="" xmlns:a16="http://schemas.microsoft.com/office/drawing/2014/main" id="{00000000-0008-0000-0600-000007020000}"/>
            </a:ext>
          </a:extLst>
        </xdr:cNvPr>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0" name="テキスト ボックス 519">
          <a:extLst>
            <a:ext uri="{FF2B5EF4-FFF2-40B4-BE49-F238E27FC236}">
              <a16:creationId xmlns="" xmlns:a16="http://schemas.microsoft.com/office/drawing/2014/main" id="{00000000-0008-0000-0600-000008020000}"/>
            </a:ext>
          </a:extLst>
        </xdr:cNvPr>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43208</xdr:rowOff>
    </xdr:from>
    <xdr:to>
      <xdr:col>76</xdr:col>
      <xdr:colOff>114300</xdr:colOff>
      <xdr:row>39</xdr:row>
      <xdr:rowOff>44191</xdr:rowOff>
    </xdr:to>
    <xdr:cxnSp macro="">
      <xdr:nvCxnSpPr>
        <xdr:cNvPr id="521" name="直線コネクタ 520">
          <a:extLst>
            <a:ext uri="{FF2B5EF4-FFF2-40B4-BE49-F238E27FC236}">
              <a16:creationId xmlns="" xmlns:a16="http://schemas.microsoft.com/office/drawing/2014/main" id="{00000000-0008-0000-0600-000009020000}"/>
            </a:ext>
          </a:extLst>
        </xdr:cNvPr>
        <xdr:cNvCxnSpPr/>
      </xdr:nvCxnSpPr>
      <xdr:spPr>
        <a:xfrm flipV="1">
          <a:off x="13703300" y="6729758"/>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2" name="フローチャート: 判断 521">
          <a:extLst>
            <a:ext uri="{FF2B5EF4-FFF2-40B4-BE49-F238E27FC236}">
              <a16:creationId xmlns="" xmlns:a16="http://schemas.microsoft.com/office/drawing/2014/main" id="{00000000-0008-0000-0600-00000A020000}"/>
            </a:ext>
          </a:extLst>
        </xdr:cNvPr>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3" name="テキスト ボックス 522">
          <a:extLst>
            <a:ext uri="{FF2B5EF4-FFF2-40B4-BE49-F238E27FC236}">
              <a16:creationId xmlns="" xmlns:a16="http://schemas.microsoft.com/office/drawing/2014/main" id="{00000000-0008-0000-0600-00000B020000}"/>
            </a:ext>
          </a:extLst>
        </xdr:cNvPr>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43760</xdr:rowOff>
    </xdr:from>
    <xdr:to>
      <xdr:col>71</xdr:col>
      <xdr:colOff>177800</xdr:colOff>
      <xdr:row>39</xdr:row>
      <xdr:rowOff>44191</xdr:rowOff>
    </xdr:to>
    <xdr:cxnSp macro="">
      <xdr:nvCxnSpPr>
        <xdr:cNvPr id="524" name="直線コネクタ 523">
          <a:extLst>
            <a:ext uri="{FF2B5EF4-FFF2-40B4-BE49-F238E27FC236}">
              <a16:creationId xmlns="" xmlns:a16="http://schemas.microsoft.com/office/drawing/2014/main" id="{00000000-0008-0000-0600-00000C020000}"/>
            </a:ext>
          </a:extLst>
        </xdr:cNvPr>
        <xdr:cNvCxnSpPr/>
      </xdr:nvCxnSpPr>
      <xdr:spPr>
        <a:xfrm>
          <a:off x="12814300" y="6730310"/>
          <a:ext cx="8890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5" name="フローチャート: 判断 524">
          <a:extLst>
            <a:ext uri="{FF2B5EF4-FFF2-40B4-BE49-F238E27FC236}">
              <a16:creationId xmlns="" xmlns:a16="http://schemas.microsoft.com/office/drawing/2014/main" id="{00000000-0008-0000-0600-00000D020000}"/>
            </a:ext>
          </a:extLst>
        </xdr:cNvPr>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6" name="テキスト ボックス 525">
          <a:extLst>
            <a:ext uri="{FF2B5EF4-FFF2-40B4-BE49-F238E27FC236}">
              <a16:creationId xmlns="" xmlns:a16="http://schemas.microsoft.com/office/drawing/2014/main" id="{00000000-0008-0000-0600-00000E020000}"/>
            </a:ext>
          </a:extLst>
        </xdr:cNvPr>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7" name="フローチャート: 判断 526">
          <a:extLst>
            <a:ext uri="{FF2B5EF4-FFF2-40B4-BE49-F238E27FC236}">
              <a16:creationId xmlns="" xmlns:a16="http://schemas.microsoft.com/office/drawing/2014/main" id="{00000000-0008-0000-0600-00000F020000}"/>
            </a:ext>
          </a:extLst>
        </xdr:cNvPr>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28" name="テキスト ボックス 527">
          <a:extLst>
            <a:ext uri="{FF2B5EF4-FFF2-40B4-BE49-F238E27FC236}">
              <a16:creationId xmlns="" xmlns:a16="http://schemas.microsoft.com/office/drawing/2014/main" id="{00000000-0008-0000-0600-000010020000}"/>
            </a:ext>
          </a:extLst>
        </xdr:cNvPr>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94265</xdr:rowOff>
    </xdr:from>
    <xdr:to>
      <xdr:col>85</xdr:col>
      <xdr:colOff>177800</xdr:colOff>
      <xdr:row>39</xdr:row>
      <xdr:rowOff>24415</xdr:rowOff>
    </xdr:to>
    <xdr:sp macro="" textlink="">
      <xdr:nvSpPr>
        <xdr:cNvPr id="534" name="楕円 533">
          <a:extLst>
            <a:ext uri="{FF2B5EF4-FFF2-40B4-BE49-F238E27FC236}">
              <a16:creationId xmlns="" xmlns:a16="http://schemas.microsoft.com/office/drawing/2014/main" id="{00000000-0008-0000-0600-000016020000}"/>
            </a:ext>
          </a:extLst>
        </xdr:cNvPr>
        <xdr:cNvSpPr/>
      </xdr:nvSpPr>
      <xdr:spPr>
        <a:xfrm>
          <a:off x="16268700" y="660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53641</xdr:rowOff>
    </xdr:from>
    <xdr:ext cx="534377" cy="259045"/>
    <xdr:sp macro="" textlink="">
      <xdr:nvSpPr>
        <xdr:cNvPr id="535" name="災害復旧事業費該当値テキスト">
          <a:extLst>
            <a:ext uri="{FF2B5EF4-FFF2-40B4-BE49-F238E27FC236}">
              <a16:creationId xmlns="" xmlns:a16="http://schemas.microsoft.com/office/drawing/2014/main" id="{00000000-0008-0000-0600-000017020000}"/>
            </a:ext>
          </a:extLst>
        </xdr:cNvPr>
        <xdr:cNvSpPr txBox="1"/>
      </xdr:nvSpPr>
      <xdr:spPr>
        <a:xfrm>
          <a:off x="16370300" y="639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163988</xdr:rowOff>
    </xdr:from>
    <xdr:to>
      <xdr:col>81</xdr:col>
      <xdr:colOff>101600</xdr:colOff>
      <xdr:row>39</xdr:row>
      <xdr:rowOff>94138</xdr:rowOff>
    </xdr:to>
    <xdr:sp macro="" textlink="">
      <xdr:nvSpPr>
        <xdr:cNvPr id="536" name="楕円 535">
          <a:extLst>
            <a:ext uri="{FF2B5EF4-FFF2-40B4-BE49-F238E27FC236}">
              <a16:creationId xmlns="" xmlns:a16="http://schemas.microsoft.com/office/drawing/2014/main" id="{00000000-0008-0000-0600-000018020000}"/>
            </a:ext>
          </a:extLst>
        </xdr:cNvPr>
        <xdr:cNvSpPr/>
      </xdr:nvSpPr>
      <xdr:spPr>
        <a:xfrm>
          <a:off x="15430500" y="667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85265</xdr:rowOff>
    </xdr:from>
    <xdr:ext cx="378565" cy="259045"/>
    <xdr:sp macro="" textlink="">
      <xdr:nvSpPr>
        <xdr:cNvPr id="537" name="テキスト ボックス 536">
          <a:extLst>
            <a:ext uri="{FF2B5EF4-FFF2-40B4-BE49-F238E27FC236}">
              <a16:creationId xmlns="" xmlns:a16="http://schemas.microsoft.com/office/drawing/2014/main" id="{00000000-0008-0000-0600-000019020000}"/>
            </a:ext>
          </a:extLst>
        </xdr:cNvPr>
        <xdr:cNvSpPr txBox="1"/>
      </xdr:nvSpPr>
      <xdr:spPr>
        <a:xfrm>
          <a:off x="15292017" y="6771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163858</xdr:rowOff>
    </xdr:from>
    <xdr:to>
      <xdr:col>76</xdr:col>
      <xdr:colOff>165100</xdr:colOff>
      <xdr:row>39</xdr:row>
      <xdr:rowOff>94008</xdr:rowOff>
    </xdr:to>
    <xdr:sp macro="" textlink="">
      <xdr:nvSpPr>
        <xdr:cNvPr id="538" name="楕円 537">
          <a:extLst>
            <a:ext uri="{FF2B5EF4-FFF2-40B4-BE49-F238E27FC236}">
              <a16:creationId xmlns="" xmlns:a16="http://schemas.microsoft.com/office/drawing/2014/main" id="{00000000-0008-0000-0600-00001A020000}"/>
            </a:ext>
          </a:extLst>
        </xdr:cNvPr>
        <xdr:cNvSpPr/>
      </xdr:nvSpPr>
      <xdr:spPr>
        <a:xfrm>
          <a:off x="14541500" y="667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85135</xdr:rowOff>
    </xdr:from>
    <xdr:ext cx="378565" cy="259045"/>
    <xdr:sp macro="" textlink="">
      <xdr:nvSpPr>
        <xdr:cNvPr id="539" name="テキスト ボックス 538">
          <a:extLst>
            <a:ext uri="{FF2B5EF4-FFF2-40B4-BE49-F238E27FC236}">
              <a16:creationId xmlns="" xmlns:a16="http://schemas.microsoft.com/office/drawing/2014/main" id="{00000000-0008-0000-0600-00001B020000}"/>
            </a:ext>
          </a:extLst>
        </xdr:cNvPr>
        <xdr:cNvSpPr txBox="1"/>
      </xdr:nvSpPr>
      <xdr:spPr>
        <a:xfrm>
          <a:off x="14403017" y="6771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164841</xdr:rowOff>
    </xdr:from>
    <xdr:to>
      <xdr:col>72</xdr:col>
      <xdr:colOff>38100</xdr:colOff>
      <xdr:row>39</xdr:row>
      <xdr:rowOff>94991</xdr:rowOff>
    </xdr:to>
    <xdr:sp macro="" textlink="">
      <xdr:nvSpPr>
        <xdr:cNvPr id="540" name="楕円 539">
          <a:extLst>
            <a:ext uri="{FF2B5EF4-FFF2-40B4-BE49-F238E27FC236}">
              <a16:creationId xmlns="" xmlns:a16="http://schemas.microsoft.com/office/drawing/2014/main" id="{00000000-0008-0000-0600-00001C020000}"/>
            </a:ext>
          </a:extLst>
        </xdr:cNvPr>
        <xdr:cNvSpPr/>
      </xdr:nvSpPr>
      <xdr:spPr>
        <a:xfrm>
          <a:off x="13652500" y="66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86118</xdr:rowOff>
    </xdr:from>
    <xdr:ext cx="313932" cy="259045"/>
    <xdr:sp macro="" textlink="">
      <xdr:nvSpPr>
        <xdr:cNvPr id="541" name="テキスト ボックス 540">
          <a:extLst>
            <a:ext uri="{FF2B5EF4-FFF2-40B4-BE49-F238E27FC236}">
              <a16:creationId xmlns="" xmlns:a16="http://schemas.microsoft.com/office/drawing/2014/main" id="{00000000-0008-0000-0600-00001D020000}"/>
            </a:ext>
          </a:extLst>
        </xdr:cNvPr>
        <xdr:cNvSpPr txBox="1"/>
      </xdr:nvSpPr>
      <xdr:spPr>
        <a:xfrm>
          <a:off x="13546333" y="67726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164410</xdr:rowOff>
    </xdr:from>
    <xdr:to>
      <xdr:col>67</xdr:col>
      <xdr:colOff>101600</xdr:colOff>
      <xdr:row>39</xdr:row>
      <xdr:rowOff>94560</xdr:rowOff>
    </xdr:to>
    <xdr:sp macro="" textlink="">
      <xdr:nvSpPr>
        <xdr:cNvPr id="542" name="楕円 541">
          <a:extLst>
            <a:ext uri="{FF2B5EF4-FFF2-40B4-BE49-F238E27FC236}">
              <a16:creationId xmlns="" xmlns:a16="http://schemas.microsoft.com/office/drawing/2014/main" id="{00000000-0008-0000-0600-00001E020000}"/>
            </a:ext>
          </a:extLst>
        </xdr:cNvPr>
        <xdr:cNvSpPr/>
      </xdr:nvSpPr>
      <xdr:spPr>
        <a:xfrm>
          <a:off x="12763500" y="667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85687</xdr:rowOff>
    </xdr:from>
    <xdr:ext cx="378565" cy="259045"/>
    <xdr:sp macro="" textlink="">
      <xdr:nvSpPr>
        <xdr:cNvPr id="543" name="テキスト ボックス 542">
          <a:extLst>
            <a:ext uri="{FF2B5EF4-FFF2-40B4-BE49-F238E27FC236}">
              <a16:creationId xmlns="" xmlns:a16="http://schemas.microsoft.com/office/drawing/2014/main" id="{00000000-0008-0000-0600-00001F020000}"/>
            </a:ext>
          </a:extLst>
        </xdr:cNvPr>
        <xdr:cNvSpPr txBox="1"/>
      </xdr:nvSpPr>
      <xdr:spPr>
        <a:xfrm>
          <a:off x="12625017" y="6772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3" name="直線コネクタ 602">
          <a:extLst>
            <a:ext uri="{FF2B5EF4-FFF2-40B4-BE49-F238E27FC236}">
              <a16:creationId xmlns="" xmlns:a16="http://schemas.microsoft.com/office/drawing/2014/main" id="{00000000-0008-0000-0600-00005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4" name="テキスト ボックス 603">
          <a:extLst>
            <a:ext uri="{FF2B5EF4-FFF2-40B4-BE49-F238E27FC236}">
              <a16:creationId xmlns="" xmlns:a16="http://schemas.microsoft.com/office/drawing/2014/main" id="{00000000-0008-0000-0600-00005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5" name="直線コネクタ 604">
          <a:extLst>
            <a:ext uri="{FF2B5EF4-FFF2-40B4-BE49-F238E27FC236}">
              <a16:creationId xmlns="" xmlns:a16="http://schemas.microsoft.com/office/drawing/2014/main" id="{00000000-0008-0000-0600-00005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6" name="テキスト ボックス 605">
          <a:extLst>
            <a:ext uri="{FF2B5EF4-FFF2-40B4-BE49-F238E27FC236}">
              <a16:creationId xmlns="" xmlns:a16="http://schemas.microsoft.com/office/drawing/2014/main" id="{00000000-0008-0000-0600-00005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7" name="直線コネクタ 606">
          <a:extLst>
            <a:ext uri="{FF2B5EF4-FFF2-40B4-BE49-F238E27FC236}">
              <a16:creationId xmlns="" xmlns:a16="http://schemas.microsoft.com/office/drawing/2014/main" id="{00000000-0008-0000-0600-00005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8" name="テキスト ボックス 607">
          <a:extLst>
            <a:ext uri="{FF2B5EF4-FFF2-40B4-BE49-F238E27FC236}">
              <a16:creationId xmlns="" xmlns:a16="http://schemas.microsoft.com/office/drawing/2014/main" id="{00000000-0008-0000-0600-00006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9" name="直線コネクタ 608">
          <a:extLst>
            <a:ext uri="{FF2B5EF4-FFF2-40B4-BE49-F238E27FC236}">
              <a16:creationId xmlns="" xmlns:a16="http://schemas.microsoft.com/office/drawing/2014/main" id="{00000000-0008-0000-0600-00006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0" name="テキスト ボックス 609">
          <a:extLst>
            <a:ext uri="{FF2B5EF4-FFF2-40B4-BE49-F238E27FC236}">
              <a16:creationId xmlns="" xmlns:a16="http://schemas.microsoft.com/office/drawing/2014/main" id="{00000000-0008-0000-0600-000062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1" name="直線コネクタ 610">
          <a:extLst>
            <a:ext uri="{FF2B5EF4-FFF2-40B4-BE49-F238E27FC236}">
              <a16:creationId xmlns="" xmlns:a16="http://schemas.microsoft.com/office/drawing/2014/main" id="{00000000-0008-0000-0600-00006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2" name="テキスト ボックス 611">
          <a:extLst>
            <a:ext uri="{FF2B5EF4-FFF2-40B4-BE49-F238E27FC236}">
              <a16:creationId xmlns="" xmlns:a16="http://schemas.microsoft.com/office/drawing/2014/main" id="{00000000-0008-0000-0600-000064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4" name="テキスト ボックス 613">
          <a:extLst>
            <a:ext uri="{FF2B5EF4-FFF2-40B4-BE49-F238E27FC236}">
              <a16:creationId xmlns="" xmlns:a16="http://schemas.microsoft.com/office/drawing/2014/main" id="{00000000-0008-0000-0600-000066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18" name="直線コネクタ 617">
          <a:extLst>
            <a:ext uri="{FF2B5EF4-FFF2-40B4-BE49-F238E27FC236}">
              <a16:creationId xmlns="" xmlns:a16="http://schemas.microsoft.com/office/drawing/2014/main" id="{00000000-0008-0000-0600-00006A020000}"/>
            </a:ext>
          </a:extLst>
        </xdr:cNvPr>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19" name="公債費最小値テキスト">
          <a:extLst>
            <a:ext uri="{FF2B5EF4-FFF2-40B4-BE49-F238E27FC236}">
              <a16:creationId xmlns="" xmlns:a16="http://schemas.microsoft.com/office/drawing/2014/main" id="{00000000-0008-0000-0600-00006B020000}"/>
            </a:ext>
          </a:extLst>
        </xdr:cNvPr>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0" name="直線コネクタ 619">
          <a:extLst>
            <a:ext uri="{FF2B5EF4-FFF2-40B4-BE49-F238E27FC236}">
              <a16:creationId xmlns="" xmlns:a16="http://schemas.microsoft.com/office/drawing/2014/main" id="{00000000-0008-0000-0600-00006C020000}"/>
            </a:ext>
          </a:extLst>
        </xdr:cNvPr>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1" name="公債費最大値テキスト">
          <a:extLst>
            <a:ext uri="{FF2B5EF4-FFF2-40B4-BE49-F238E27FC236}">
              <a16:creationId xmlns="" xmlns:a16="http://schemas.microsoft.com/office/drawing/2014/main" id="{00000000-0008-0000-0600-00006D020000}"/>
            </a:ext>
          </a:extLst>
        </xdr:cNvPr>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2" name="直線コネクタ 621">
          <a:extLst>
            <a:ext uri="{FF2B5EF4-FFF2-40B4-BE49-F238E27FC236}">
              <a16:creationId xmlns="" xmlns:a16="http://schemas.microsoft.com/office/drawing/2014/main" id="{00000000-0008-0000-0600-00006E020000}"/>
            </a:ext>
          </a:extLst>
        </xdr:cNvPr>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154477</xdr:rowOff>
    </xdr:from>
    <xdr:to>
      <xdr:col>85</xdr:col>
      <xdr:colOff>127000</xdr:colOff>
      <xdr:row>77</xdr:row>
      <xdr:rowOff>43067</xdr:rowOff>
    </xdr:to>
    <xdr:cxnSp macro="">
      <xdr:nvCxnSpPr>
        <xdr:cNvPr id="623" name="直線コネクタ 622">
          <a:extLst>
            <a:ext uri="{FF2B5EF4-FFF2-40B4-BE49-F238E27FC236}">
              <a16:creationId xmlns="" xmlns:a16="http://schemas.microsoft.com/office/drawing/2014/main" id="{00000000-0008-0000-0600-00006F020000}"/>
            </a:ext>
          </a:extLst>
        </xdr:cNvPr>
        <xdr:cNvCxnSpPr/>
      </xdr:nvCxnSpPr>
      <xdr:spPr>
        <a:xfrm flipV="1">
          <a:off x="15481300" y="13184677"/>
          <a:ext cx="838200" cy="6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4" name="公債費平均値テキスト">
          <a:extLst>
            <a:ext uri="{FF2B5EF4-FFF2-40B4-BE49-F238E27FC236}">
              <a16:creationId xmlns="" xmlns:a16="http://schemas.microsoft.com/office/drawing/2014/main" id="{00000000-0008-0000-0600-000070020000}"/>
            </a:ext>
          </a:extLst>
        </xdr:cNvPr>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5" name="フローチャート: 判断 624">
          <a:extLst>
            <a:ext uri="{FF2B5EF4-FFF2-40B4-BE49-F238E27FC236}">
              <a16:creationId xmlns="" xmlns:a16="http://schemas.microsoft.com/office/drawing/2014/main" id="{00000000-0008-0000-0600-000071020000}"/>
            </a:ext>
          </a:extLst>
        </xdr:cNvPr>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35001</xdr:rowOff>
    </xdr:from>
    <xdr:to>
      <xdr:col>81</xdr:col>
      <xdr:colOff>50800</xdr:colOff>
      <xdr:row>77</xdr:row>
      <xdr:rowOff>43067</xdr:rowOff>
    </xdr:to>
    <xdr:cxnSp macro="">
      <xdr:nvCxnSpPr>
        <xdr:cNvPr id="626" name="直線コネクタ 625">
          <a:extLst>
            <a:ext uri="{FF2B5EF4-FFF2-40B4-BE49-F238E27FC236}">
              <a16:creationId xmlns="" xmlns:a16="http://schemas.microsoft.com/office/drawing/2014/main" id="{00000000-0008-0000-0600-000072020000}"/>
            </a:ext>
          </a:extLst>
        </xdr:cNvPr>
        <xdr:cNvCxnSpPr/>
      </xdr:nvCxnSpPr>
      <xdr:spPr>
        <a:xfrm>
          <a:off x="14592300" y="13236651"/>
          <a:ext cx="8890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7" name="フローチャート: 判断 626">
          <a:extLst>
            <a:ext uri="{FF2B5EF4-FFF2-40B4-BE49-F238E27FC236}">
              <a16:creationId xmlns="" xmlns:a16="http://schemas.microsoft.com/office/drawing/2014/main" id="{00000000-0008-0000-0600-000073020000}"/>
            </a:ext>
          </a:extLst>
        </xdr:cNvPr>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28" name="テキスト ボックス 627">
          <a:extLst>
            <a:ext uri="{FF2B5EF4-FFF2-40B4-BE49-F238E27FC236}">
              <a16:creationId xmlns="" xmlns:a16="http://schemas.microsoft.com/office/drawing/2014/main" id="{00000000-0008-0000-0600-000074020000}"/>
            </a:ext>
          </a:extLst>
        </xdr:cNvPr>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35001</xdr:rowOff>
    </xdr:from>
    <xdr:to>
      <xdr:col>76</xdr:col>
      <xdr:colOff>114300</xdr:colOff>
      <xdr:row>77</xdr:row>
      <xdr:rowOff>59641</xdr:rowOff>
    </xdr:to>
    <xdr:cxnSp macro="">
      <xdr:nvCxnSpPr>
        <xdr:cNvPr id="629" name="直線コネクタ 628">
          <a:extLst>
            <a:ext uri="{FF2B5EF4-FFF2-40B4-BE49-F238E27FC236}">
              <a16:creationId xmlns="" xmlns:a16="http://schemas.microsoft.com/office/drawing/2014/main" id="{00000000-0008-0000-0600-000075020000}"/>
            </a:ext>
          </a:extLst>
        </xdr:cNvPr>
        <xdr:cNvCxnSpPr/>
      </xdr:nvCxnSpPr>
      <xdr:spPr>
        <a:xfrm flipV="1">
          <a:off x="13703300" y="13236651"/>
          <a:ext cx="889000" cy="2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0" name="フローチャート: 判断 629">
          <a:extLst>
            <a:ext uri="{FF2B5EF4-FFF2-40B4-BE49-F238E27FC236}">
              <a16:creationId xmlns="" xmlns:a16="http://schemas.microsoft.com/office/drawing/2014/main" id="{00000000-0008-0000-0600-000076020000}"/>
            </a:ext>
          </a:extLst>
        </xdr:cNvPr>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1" name="テキスト ボックス 630">
          <a:extLst>
            <a:ext uri="{FF2B5EF4-FFF2-40B4-BE49-F238E27FC236}">
              <a16:creationId xmlns="" xmlns:a16="http://schemas.microsoft.com/office/drawing/2014/main" id="{00000000-0008-0000-0600-000077020000}"/>
            </a:ext>
          </a:extLst>
        </xdr:cNvPr>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59641</xdr:rowOff>
    </xdr:from>
    <xdr:to>
      <xdr:col>71</xdr:col>
      <xdr:colOff>177800</xdr:colOff>
      <xdr:row>77</xdr:row>
      <xdr:rowOff>60179</xdr:rowOff>
    </xdr:to>
    <xdr:cxnSp macro="">
      <xdr:nvCxnSpPr>
        <xdr:cNvPr id="632" name="直線コネクタ 631">
          <a:extLst>
            <a:ext uri="{FF2B5EF4-FFF2-40B4-BE49-F238E27FC236}">
              <a16:creationId xmlns="" xmlns:a16="http://schemas.microsoft.com/office/drawing/2014/main" id="{00000000-0008-0000-0600-000078020000}"/>
            </a:ext>
          </a:extLst>
        </xdr:cNvPr>
        <xdr:cNvCxnSpPr/>
      </xdr:nvCxnSpPr>
      <xdr:spPr>
        <a:xfrm flipV="1">
          <a:off x="12814300" y="13261291"/>
          <a:ext cx="889000" cy="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3" name="フローチャート: 判断 632">
          <a:extLst>
            <a:ext uri="{FF2B5EF4-FFF2-40B4-BE49-F238E27FC236}">
              <a16:creationId xmlns="" xmlns:a16="http://schemas.microsoft.com/office/drawing/2014/main" id="{00000000-0008-0000-0600-000079020000}"/>
            </a:ext>
          </a:extLst>
        </xdr:cNvPr>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4" name="テキスト ボックス 633">
          <a:extLst>
            <a:ext uri="{FF2B5EF4-FFF2-40B4-BE49-F238E27FC236}">
              <a16:creationId xmlns="" xmlns:a16="http://schemas.microsoft.com/office/drawing/2014/main" id="{00000000-0008-0000-0600-00007A020000}"/>
            </a:ext>
          </a:extLst>
        </xdr:cNvPr>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5" name="フローチャート: 判断 634">
          <a:extLst>
            <a:ext uri="{FF2B5EF4-FFF2-40B4-BE49-F238E27FC236}">
              <a16:creationId xmlns="" xmlns:a16="http://schemas.microsoft.com/office/drawing/2014/main" id="{00000000-0008-0000-0600-00007B020000}"/>
            </a:ext>
          </a:extLst>
        </xdr:cNvPr>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103677</xdr:rowOff>
    </xdr:from>
    <xdr:to>
      <xdr:col>85</xdr:col>
      <xdr:colOff>177800</xdr:colOff>
      <xdr:row>77</xdr:row>
      <xdr:rowOff>33827</xdr:rowOff>
    </xdr:to>
    <xdr:sp macro="" textlink="">
      <xdr:nvSpPr>
        <xdr:cNvPr id="642" name="楕円 641">
          <a:extLst>
            <a:ext uri="{FF2B5EF4-FFF2-40B4-BE49-F238E27FC236}">
              <a16:creationId xmlns="" xmlns:a16="http://schemas.microsoft.com/office/drawing/2014/main" id="{00000000-0008-0000-0600-000082020000}"/>
            </a:ext>
          </a:extLst>
        </xdr:cNvPr>
        <xdr:cNvSpPr/>
      </xdr:nvSpPr>
      <xdr:spPr>
        <a:xfrm>
          <a:off x="16268700" y="1313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82104</xdr:rowOff>
    </xdr:from>
    <xdr:ext cx="534377" cy="259045"/>
    <xdr:sp macro="" textlink="">
      <xdr:nvSpPr>
        <xdr:cNvPr id="643" name="公債費該当値テキスト">
          <a:extLst>
            <a:ext uri="{FF2B5EF4-FFF2-40B4-BE49-F238E27FC236}">
              <a16:creationId xmlns="" xmlns:a16="http://schemas.microsoft.com/office/drawing/2014/main" id="{00000000-0008-0000-0600-000083020000}"/>
            </a:ext>
          </a:extLst>
        </xdr:cNvPr>
        <xdr:cNvSpPr txBox="1"/>
      </xdr:nvSpPr>
      <xdr:spPr>
        <a:xfrm>
          <a:off x="16370300" y="1311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163717</xdr:rowOff>
    </xdr:from>
    <xdr:to>
      <xdr:col>81</xdr:col>
      <xdr:colOff>101600</xdr:colOff>
      <xdr:row>77</xdr:row>
      <xdr:rowOff>93867</xdr:rowOff>
    </xdr:to>
    <xdr:sp macro="" textlink="">
      <xdr:nvSpPr>
        <xdr:cNvPr id="644" name="楕円 643">
          <a:extLst>
            <a:ext uri="{FF2B5EF4-FFF2-40B4-BE49-F238E27FC236}">
              <a16:creationId xmlns="" xmlns:a16="http://schemas.microsoft.com/office/drawing/2014/main" id="{00000000-0008-0000-0600-000084020000}"/>
            </a:ext>
          </a:extLst>
        </xdr:cNvPr>
        <xdr:cNvSpPr/>
      </xdr:nvSpPr>
      <xdr:spPr>
        <a:xfrm>
          <a:off x="15430500" y="1319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84994</xdr:rowOff>
    </xdr:from>
    <xdr:ext cx="534377" cy="25904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5214111" y="1328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155651</xdr:rowOff>
    </xdr:from>
    <xdr:to>
      <xdr:col>76</xdr:col>
      <xdr:colOff>165100</xdr:colOff>
      <xdr:row>77</xdr:row>
      <xdr:rowOff>85801</xdr:rowOff>
    </xdr:to>
    <xdr:sp macro="" textlink="">
      <xdr:nvSpPr>
        <xdr:cNvPr id="646" name="楕円 645">
          <a:extLst>
            <a:ext uri="{FF2B5EF4-FFF2-40B4-BE49-F238E27FC236}">
              <a16:creationId xmlns="" xmlns:a16="http://schemas.microsoft.com/office/drawing/2014/main" id="{00000000-0008-0000-0600-000086020000}"/>
            </a:ext>
          </a:extLst>
        </xdr:cNvPr>
        <xdr:cNvSpPr/>
      </xdr:nvSpPr>
      <xdr:spPr>
        <a:xfrm>
          <a:off x="14541500" y="1318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76928</xdr:rowOff>
    </xdr:from>
    <xdr:ext cx="534377" cy="259045"/>
    <xdr:sp macro="" textlink="">
      <xdr:nvSpPr>
        <xdr:cNvPr id="647" name="テキスト ボックス 646">
          <a:extLst>
            <a:ext uri="{FF2B5EF4-FFF2-40B4-BE49-F238E27FC236}">
              <a16:creationId xmlns="" xmlns:a16="http://schemas.microsoft.com/office/drawing/2014/main" id="{00000000-0008-0000-0600-000087020000}"/>
            </a:ext>
          </a:extLst>
        </xdr:cNvPr>
        <xdr:cNvSpPr txBox="1"/>
      </xdr:nvSpPr>
      <xdr:spPr>
        <a:xfrm>
          <a:off x="14325111" y="1327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8841</xdr:rowOff>
    </xdr:from>
    <xdr:to>
      <xdr:col>72</xdr:col>
      <xdr:colOff>38100</xdr:colOff>
      <xdr:row>77</xdr:row>
      <xdr:rowOff>110441</xdr:rowOff>
    </xdr:to>
    <xdr:sp macro="" textlink="">
      <xdr:nvSpPr>
        <xdr:cNvPr id="648" name="楕円 647">
          <a:extLst>
            <a:ext uri="{FF2B5EF4-FFF2-40B4-BE49-F238E27FC236}">
              <a16:creationId xmlns="" xmlns:a16="http://schemas.microsoft.com/office/drawing/2014/main" id="{00000000-0008-0000-0600-000088020000}"/>
            </a:ext>
          </a:extLst>
        </xdr:cNvPr>
        <xdr:cNvSpPr/>
      </xdr:nvSpPr>
      <xdr:spPr>
        <a:xfrm>
          <a:off x="13652500" y="1321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101568</xdr:rowOff>
    </xdr:from>
    <xdr:ext cx="534377" cy="259045"/>
    <xdr:sp macro="" textlink="">
      <xdr:nvSpPr>
        <xdr:cNvPr id="649" name="テキスト ボックス 648">
          <a:extLst>
            <a:ext uri="{FF2B5EF4-FFF2-40B4-BE49-F238E27FC236}">
              <a16:creationId xmlns="" xmlns:a16="http://schemas.microsoft.com/office/drawing/2014/main" id="{00000000-0008-0000-0600-000089020000}"/>
            </a:ext>
          </a:extLst>
        </xdr:cNvPr>
        <xdr:cNvSpPr txBox="1"/>
      </xdr:nvSpPr>
      <xdr:spPr>
        <a:xfrm>
          <a:off x="13436111" y="1330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9379</xdr:rowOff>
    </xdr:from>
    <xdr:to>
      <xdr:col>67</xdr:col>
      <xdr:colOff>101600</xdr:colOff>
      <xdr:row>77</xdr:row>
      <xdr:rowOff>110979</xdr:rowOff>
    </xdr:to>
    <xdr:sp macro="" textlink="">
      <xdr:nvSpPr>
        <xdr:cNvPr id="650" name="楕円 649">
          <a:extLst>
            <a:ext uri="{FF2B5EF4-FFF2-40B4-BE49-F238E27FC236}">
              <a16:creationId xmlns="" xmlns:a16="http://schemas.microsoft.com/office/drawing/2014/main" id="{00000000-0008-0000-0600-00008A020000}"/>
            </a:ext>
          </a:extLst>
        </xdr:cNvPr>
        <xdr:cNvSpPr/>
      </xdr:nvSpPr>
      <xdr:spPr>
        <a:xfrm>
          <a:off x="12763500" y="1321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102106</xdr:rowOff>
    </xdr:from>
    <xdr:ext cx="534377" cy="259045"/>
    <xdr:sp macro="" textlink="">
      <xdr:nvSpPr>
        <xdr:cNvPr id="651" name="テキスト ボックス 650">
          <a:extLst>
            <a:ext uri="{FF2B5EF4-FFF2-40B4-BE49-F238E27FC236}">
              <a16:creationId xmlns="" xmlns:a16="http://schemas.microsoft.com/office/drawing/2014/main" id="{00000000-0008-0000-0600-00008B020000}"/>
            </a:ext>
          </a:extLst>
        </xdr:cNvPr>
        <xdr:cNvSpPr txBox="1"/>
      </xdr:nvSpPr>
      <xdr:spPr>
        <a:xfrm>
          <a:off x="12547111" y="1330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 xmlns:a16="http://schemas.microsoft.com/office/drawing/2014/main" id="{00000000-0008-0000-0600-00009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 xmlns:a16="http://schemas.microsoft.com/office/drawing/2014/main" id="{00000000-0008-0000-0600-00009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 xmlns:a16="http://schemas.microsoft.com/office/drawing/2014/main" id="{00000000-0008-0000-0600-00009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a:extLst>
            <a:ext uri="{FF2B5EF4-FFF2-40B4-BE49-F238E27FC236}">
              <a16:creationId xmlns="" xmlns:a16="http://schemas.microsoft.com/office/drawing/2014/main" id="{00000000-0008-0000-0600-00009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a:extLst>
            <a:ext uri="{FF2B5EF4-FFF2-40B4-BE49-F238E27FC236}">
              <a16:creationId xmlns="" xmlns:a16="http://schemas.microsoft.com/office/drawing/2014/main" id="{00000000-0008-0000-0600-00009B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 xmlns:a16="http://schemas.microsoft.com/office/drawing/2014/main" id="{00000000-0008-0000-0600-00009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a:extLst>
            <a:ext uri="{FF2B5EF4-FFF2-40B4-BE49-F238E27FC236}">
              <a16:creationId xmlns="" xmlns:a16="http://schemas.microsoft.com/office/drawing/2014/main" id="{00000000-0008-0000-0600-00009D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3" name="直線コネクタ 672">
          <a:extLst>
            <a:ext uri="{FF2B5EF4-FFF2-40B4-BE49-F238E27FC236}">
              <a16:creationId xmlns="" xmlns:a16="http://schemas.microsoft.com/office/drawing/2014/main" id="{00000000-0008-0000-0600-0000A1020000}"/>
            </a:ext>
          </a:extLst>
        </xdr:cNvPr>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4" name="積立金最小値テキスト">
          <a:extLst>
            <a:ext uri="{FF2B5EF4-FFF2-40B4-BE49-F238E27FC236}">
              <a16:creationId xmlns="" xmlns:a16="http://schemas.microsoft.com/office/drawing/2014/main" id="{00000000-0008-0000-0600-0000A2020000}"/>
            </a:ext>
          </a:extLst>
        </xdr:cNvPr>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5" name="直線コネクタ 674">
          <a:extLst>
            <a:ext uri="{FF2B5EF4-FFF2-40B4-BE49-F238E27FC236}">
              <a16:creationId xmlns="" xmlns:a16="http://schemas.microsoft.com/office/drawing/2014/main" id="{00000000-0008-0000-0600-0000A3020000}"/>
            </a:ext>
          </a:extLst>
        </xdr:cNvPr>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6" name="積立金最大値テキスト">
          <a:extLst>
            <a:ext uri="{FF2B5EF4-FFF2-40B4-BE49-F238E27FC236}">
              <a16:creationId xmlns="" xmlns:a16="http://schemas.microsoft.com/office/drawing/2014/main" id="{00000000-0008-0000-0600-0000A4020000}"/>
            </a:ext>
          </a:extLst>
        </xdr:cNvPr>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7" name="直線コネクタ 676">
          <a:extLst>
            <a:ext uri="{FF2B5EF4-FFF2-40B4-BE49-F238E27FC236}">
              <a16:creationId xmlns="" xmlns:a16="http://schemas.microsoft.com/office/drawing/2014/main" id="{00000000-0008-0000-0600-0000A5020000}"/>
            </a:ext>
          </a:extLst>
        </xdr:cNvPr>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83200</xdr:rowOff>
    </xdr:from>
    <xdr:to>
      <xdr:col>85</xdr:col>
      <xdr:colOff>127000</xdr:colOff>
      <xdr:row>97</xdr:row>
      <xdr:rowOff>113337</xdr:rowOff>
    </xdr:to>
    <xdr:cxnSp macro="">
      <xdr:nvCxnSpPr>
        <xdr:cNvPr id="678" name="直線コネクタ 677">
          <a:extLst>
            <a:ext uri="{FF2B5EF4-FFF2-40B4-BE49-F238E27FC236}">
              <a16:creationId xmlns="" xmlns:a16="http://schemas.microsoft.com/office/drawing/2014/main" id="{00000000-0008-0000-0600-0000A6020000}"/>
            </a:ext>
          </a:extLst>
        </xdr:cNvPr>
        <xdr:cNvCxnSpPr/>
      </xdr:nvCxnSpPr>
      <xdr:spPr>
        <a:xfrm flipV="1">
          <a:off x="15481300" y="16542400"/>
          <a:ext cx="838200" cy="20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85506</xdr:rowOff>
    </xdr:from>
    <xdr:ext cx="534377" cy="259045"/>
    <xdr:sp macro="" textlink="">
      <xdr:nvSpPr>
        <xdr:cNvPr id="679" name="積立金平均値テキスト">
          <a:extLst>
            <a:ext uri="{FF2B5EF4-FFF2-40B4-BE49-F238E27FC236}">
              <a16:creationId xmlns="" xmlns:a16="http://schemas.microsoft.com/office/drawing/2014/main" id="{00000000-0008-0000-0600-0000A7020000}"/>
            </a:ext>
          </a:extLst>
        </xdr:cNvPr>
        <xdr:cNvSpPr txBox="1"/>
      </xdr:nvSpPr>
      <xdr:spPr>
        <a:xfrm>
          <a:off x="16370300" y="1671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0" name="フローチャート: 判断 679">
          <a:extLst>
            <a:ext uri="{FF2B5EF4-FFF2-40B4-BE49-F238E27FC236}">
              <a16:creationId xmlns="" xmlns:a16="http://schemas.microsoft.com/office/drawing/2014/main" id="{00000000-0008-0000-0600-0000A8020000}"/>
            </a:ext>
          </a:extLst>
        </xdr:cNvPr>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113337</xdr:rowOff>
    </xdr:from>
    <xdr:to>
      <xdr:col>81</xdr:col>
      <xdr:colOff>50800</xdr:colOff>
      <xdr:row>98</xdr:row>
      <xdr:rowOff>21523</xdr:rowOff>
    </xdr:to>
    <xdr:cxnSp macro="">
      <xdr:nvCxnSpPr>
        <xdr:cNvPr id="681" name="直線コネクタ 680">
          <a:extLst>
            <a:ext uri="{FF2B5EF4-FFF2-40B4-BE49-F238E27FC236}">
              <a16:creationId xmlns="" xmlns:a16="http://schemas.microsoft.com/office/drawing/2014/main" id="{00000000-0008-0000-0600-0000A9020000}"/>
            </a:ext>
          </a:extLst>
        </xdr:cNvPr>
        <xdr:cNvCxnSpPr/>
      </xdr:nvCxnSpPr>
      <xdr:spPr>
        <a:xfrm flipV="1">
          <a:off x="14592300" y="16743987"/>
          <a:ext cx="889000" cy="7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2" name="フローチャート: 判断 681">
          <a:extLst>
            <a:ext uri="{FF2B5EF4-FFF2-40B4-BE49-F238E27FC236}">
              <a16:creationId xmlns="" xmlns:a16="http://schemas.microsoft.com/office/drawing/2014/main" id="{00000000-0008-0000-0600-0000AA020000}"/>
            </a:ext>
          </a:extLst>
        </xdr:cNvPr>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68178</xdr:rowOff>
    </xdr:from>
    <xdr:ext cx="534377" cy="259045"/>
    <xdr:sp macro="" textlink="">
      <xdr:nvSpPr>
        <xdr:cNvPr id="683" name="テキスト ボックス 682">
          <a:extLst>
            <a:ext uri="{FF2B5EF4-FFF2-40B4-BE49-F238E27FC236}">
              <a16:creationId xmlns="" xmlns:a16="http://schemas.microsoft.com/office/drawing/2014/main" id="{00000000-0008-0000-0600-0000AB020000}"/>
            </a:ext>
          </a:extLst>
        </xdr:cNvPr>
        <xdr:cNvSpPr txBox="1"/>
      </xdr:nvSpPr>
      <xdr:spPr>
        <a:xfrm>
          <a:off x="15214111" y="1687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21523</xdr:rowOff>
    </xdr:from>
    <xdr:to>
      <xdr:col>76</xdr:col>
      <xdr:colOff>114300</xdr:colOff>
      <xdr:row>98</xdr:row>
      <xdr:rowOff>26918</xdr:rowOff>
    </xdr:to>
    <xdr:cxnSp macro="">
      <xdr:nvCxnSpPr>
        <xdr:cNvPr id="684" name="直線コネクタ 683">
          <a:extLst>
            <a:ext uri="{FF2B5EF4-FFF2-40B4-BE49-F238E27FC236}">
              <a16:creationId xmlns="" xmlns:a16="http://schemas.microsoft.com/office/drawing/2014/main" id="{00000000-0008-0000-0600-0000AC020000}"/>
            </a:ext>
          </a:extLst>
        </xdr:cNvPr>
        <xdr:cNvCxnSpPr/>
      </xdr:nvCxnSpPr>
      <xdr:spPr>
        <a:xfrm flipV="1">
          <a:off x="13703300" y="16823623"/>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5" name="フローチャート: 判断 684">
          <a:extLst>
            <a:ext uri="{FF2B5EF4-FFF2-40B4-BE49-F238E27FC236}">
              <a16:creationId xmlns="" xmlns:a16="http://schemas.microsoft.com/office/drawing/2014/main" id="{00000000-0008-0000-0600-0000AD020000}"/>
            </a:ext>
          </a:extLst>
        </xdr:cNvPr>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6" name="テキスト ボックス 685">
          <a:extLst>
            <a:ext uri="{FF2B5EF4-FFF2-40B4-BE49-F238E27FC236}">
              <a16:creationId xmlns="" xmlns:a16="http://schemas.microsoft.com/office/drawing/2014/main" id="{00000000-0008-0000-0600-0000AE020000}"/>
            </a:ext>
          </a:extLst>
        </xdr:cNvPr>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26918</xdr:rowOff>
    </xdr:from>
    <xdr:to>
      <xdr:col>71</xdr:col>
      <xdr:colOff>177800</xdr:colOff>
      <xdr:row>98</xdr:row>
      <xdr:rowOff>81736</xdr:rowOff>
    </xdr:to>
    <xdr:cxnSp macro="">
      <xdr:nvCxnSpPr>
        <xdr:cNvPr id="687" name="直線コネクタ 686">
          <a:extLst>
            <a:ext uri="{FF2B5EF4-FFF2-40B4-BE49-F238E27FC236}">
              <a16:creationId xmlns="" xmlns:a16="http://schemas.microsoft.com/office/drawing/2014/main" id="{00000000-0008-0000-0600-0000AF020000}"/>
            </a:ext>
          </a:extLst>
        </xdr:cNvPr>
        <xdr:cNvCxnSpPr/>
      </xdr:nvCxnSpPr>
      <xdr:spPr>
        <a:xfrm flipV="1">
          <a:off x="12814300" y="16829018"/>
          <a:ext cx="889000" cy="5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88" name="フローチャート: 判断 687">
          <a:extLst>
            <a:ext uri="{FF2B5EF4-FFF2-40B4-BE49-F238E27FC236}">
              <a16:creationId xmlns="" xmlns:a16="http://schemas.microsoft.com/office/drawing/2014/main" id="{00000000-0008-0000-0600-0000B0020000}"/>
            </a:ext>
          </a:extLst>
        </xdr:cNvPr>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89" name="テキスト ボックス 688">
          <a:extLst>
            <a:ext uri="{FF2B5EF4-FFF2-40B4-BE49-F238E27FC236}">
              <a16:creationId xmlns="" xmlns:a16="http://schemas.microsoft.com/office/drawing/2014/main" id="{00000000-0008-0000-0600-0000B1020000}"/>
            </a:ext>
          </a:extLst>
        </xdr:cNvPr>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0" name="フローチャート: 判断 689">
          <a:extLst>
            <a:ext uri="{FF2B5EF4-FFF2-40B4-BE49-F238E27FC236}">
              <a16:creationId xmlns="" xmlns:a16="http://schemas.microsoft.com/office/drawing/2014/main" id="{00000000-0008-0000-0600-0000B2020000}"/>
            </a:ext>
          </a:extLst>
        </xdr:cNvPr>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32400</xdr:rowOff>
    </xdr:from>
    <xdr:to>
      <xdr:col>85</xdr:col>
      <xdr:colOff>177800</xdr:colOff>
      <xdr:row>96</xdr:row>
      <xdr:rowOff>134000</xdr:rowOff>
    </xdr:to>
    <xdr:sp macro="" textlink="">
      <xdr:nvSpPr>
        <xdr:cNvPr id="697" name="楕円 696">
          <a:extLst>
            <a:ext uri="{FF2B5EF4-FFF2-40B4-BE49-F238E27FC236}">
              <a16:creationId xmlns="" xmlns:a16="http://schemas.microsoft.com/office/drawing/2014/main" id="{00000000-0008-0000-0600-0000B9020000}"/>
            </a:ext>
          </a:extLst>
        </xdr:cNvPr>
        <xdr:cNvSpPr/>
      </xdr:nvSpPr>
      <xdr:spPr>
        <a:xfrm>
          <a:off x="16268700" y="164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55277</xdr:rowOff>
    </xdr:from>
    <xdr:ext cx="534377" cy="259045"/>
    <xdr:sp macro="" textlink="">
      <xdr:nvSpPr>
        <xdr:cNvPr id="698" name="積立金該当値テキスト">
          <a:extLst>
            <a:ext uri="{FF2B5EF4-FFF2-40B4-BE49-F238E27FC236}">
              <a16:creationId xmlns="" xmlns:a16="http://schemas.microsoft.com/office/drawing/2014/main" id="{00000000-0008-0000-0600-0000BA020000}"/>
            </a:ext>
          </a:extLst>
        </xdr:cNvPr>
        <xdr:cNvSpPr txBox="1"/>
      </xdr:nvSpPr>
      <xdr:spPr>
        <a:xfrm>
          <a:off x="16370300" y="1634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62537</xdr:rowOff>
    </xdr:from>
    <xdr:to>
      <xdr:col>81</xdr:col>
      <xdr:colOff>101600</xdr:colOff>
      <xdr:row>97</xdr:row>
      <xdr:rowOff>164137</xdr:rowOff>
    </xdr:to>
    <xdr:sp macro="" textlink="">
      <xdr:nvSpPr>
        <xdr:cNvPr id="699" name="楕円 698">
          <a:extLst>
            <a:ext uri="{FF2B5EF4-FFF2-40B4-BE49-F238E27FC236}">
              <a16:creationId xmlns="" xmlns:a16="http://schemas.microsoft.com/office/drawing/2014/main" id="{00000000-0008-0000-0600-0000BB020000}"/>
            </a:ext>
          </a:extLst>
        </xdr:cNvPr>
        <xdr:cNvSpPr/>
      </xdr:nvSpPr>
      <xdr:spPr>
        <a:xfrm>
          <a:off x="15430500" y="1669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9214</xdr:rowOff>
    </xdr:from>
    <xdr:ext cx="534377"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5214111" y="1646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142173</xdr:rowOff>
    </xdr:from>
    <xdr:to>
      <xdr:col>76</xdr:col>
      <xdr:colOff>165100</xdr:colOff>
      <xdr:row>98</xdr:row>
      <xdr:rowOff>72323</xdr:rowOff>
    </xdr:to>
    <xdr:sp macro="" textlink="">
      <xdr:nvSpPr>
        <xdr:cNvPr id="701" name="楕円 700">
          <a:extLst>
            <a:ext uri="{FF2B5EF4-FFF2-40B4-BE49-F238E27FC236}">
              <a16:creationId xmlns="" xmlns:a16="http://schemas.microsoft.com/office/drawing/2014/main" id="{00000000-0008-0000-0600-0000BD020000}"/>
            </a:ext>
          </a:extLst>
        </xdr:cNvPr>
        <xdr:cNvSpPr/>
      </xdr:nvSpPr>
      <xdr:spPr>
        <a:xfrm>
          <a:off x="14541500" y="1677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63450</xdr:rowOff>
    </xdr:from>
    <xdr:ext cx="534377" cy="259045"/>
    <xdr:sp macro="" textlink="">
      <xdr:nvSpPr>
        <xdr:cNvPr id="702" name="テキスト ボックス 701">
          <a:extLst>
            <a:ext uri="{FF2B5EF4-FFF2-40B4-BE49-F238E27FC236}">
              <a16:creationId xmlns="" xmlns:a16="http://schemas.microsoft.com/office/drawing/2014/main" id="{00000000-0008-0000-0600-0000BE020000}"/>
            </a:ext>
          </a:extLst>
        </xdr:cNvPr>
        <xdr:cNvSpPr txBox="1"/>
      </xdr:nvSpPr>
      <xdr:spPr>
        <a:xfrm>
          <a:off x="14325111" y="1686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147568</xdr:rowOff>
    </xdr:from>
    <xdr:to>
      <xdr:col>72</xdr:col>
      <xdr:colOff>38100</xdr:colOff>
      <xdr:row>98</xdr:row>
      <xdr:rowOff>77718</xdr:rowOff>
    </xdr:to>
    <xdr:sp macro="" textlink="">
      <xdr:nvSpPr>
        <xdr:cNvPr id="703" name="楕円 702">
          <a:extLst>
            <a:ext uri="{FF2B5EF4-FFF2-40B4-BE49-F238E27FC236}">
              <a16:creationId xmlns="" xmlns:a16="http://schemas.microsoft.com/office/drawing/2014/main" id="{00000000-0008-0000-0600-0000BF020000}"/>
            </a:ext>
          </a:extLst>
        </xdr:cNvPr>
        <xdr:cNvSpPr/>
      </xdr:nvSpPr>
      <xdr:spPr>
        <a:xfrm>
          <a:off x="13652500" y="1677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68845</xdr:rowOff>
    </xdr:from>
    <xdr:ext cx="534377" cy="259045"/>
    <xdr:sp macro="" textlink="">
      <xdr:nvSpPr>
        <xdr:cNvPr id="704" name="テキスト ボックス 703">
          <a:extLst>
            <a:ext uri="{FF2B5EF4-FFF2-40B4-BE49-F238E27FC236}">
              <a16:creationId xmlns="" xmlns:a16="http://schemas.microsoft.com/office/drawing/2014/main" id="{00000000-0008-0000-0600-0000C0020000}"/>
            </a:ext>
          </a:extLst>
        </xdr:cNvPr>
        <xdr:cNvSpPr txBox="1"/>
      </xdr:nvSpPr>
      <xdr:spPr>
        <a:xfrm>
          <a:off x="13436111" y="1687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30936</xdr:rowOff>
    </xdr:from>
    <xdr:to>
      <xdr:col>67</xdr:col>
      <xdr:colOff>101600</xdr:colOff>
      <xdr:row>98</xdr:row>
      <xdr:rowOff>132536</xdr:rowOff>
    </xdr:to>
    <xdr:sp macro="" textlink="">
      <xdr:nvSpPr>
        <xdr:cNvPr id="705" name="楕円 704">
          <a:extLst>
            <a:ext uri="{FF2B5EF4-FFF2-40B4-BE49-F238E27FC236}">
              <a16:creationId xmlns="" xmlns:a16="http://schemas.microsoft.com/office/drawing/2014/main" id="{00000000-0008-0000-0600-0000C1020000}"/>
            </a:ext>
          </a:extLst>
        </xdr:cNvPr>
        <xdr:cNvSpPr/>
      </xdr:nvSpPr>
      <xdr:spPr>
        <a:xfrm>
          <a:off x="12763500" y="1683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123663</xdr:rowOff>
    </xdr:from>
    <xdr:ext cx="469744" cy="259045"/>
    <xdr:sp macro="" textlink="">
      <xdr:nvSpPr>
        <xdr:cNvPr id="706" name="テキスト ボックス 705">
          <a:extLst>
            <a:ext uri="{FF2B5EF4-FFF2-40B4-BE49-F238E27FC236}">
              <a16:creationId xmlns="" xmlns:a16="http://schemas.microsoft.com/office/drawing/2014/main" id="{00000000-0008-0000-0600-0000C2020000}"/>
            </a:ext>
          </a:extLst>
        </xdr:cNvPr>
        <xdr:cNvSpPr txBox="1"/>
      </xdr:nvSpPr>
      <xdr:spPr>
        <a:xfrm>
          <a:off x="12579428" y="1692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a:extLst>
            <a:ext uri="{FF2B5EF4-FFF2-40B4-BE49-F238E27FC236}">
              <a16:creationId xmlns="" xmlns:a16="http://schemas.microsoft.com/office/drawing/2014/main" id="{00000000-0008-0000-0600-0000D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28" name="直線コネクタ 727">
          <a:extLst>
            <a:ext uri="{FF2B5EF4-FFF2-40B4-BE49-F238E27FC236}">
              <a16:creationId xmlns="" xmlns:a16="http://schemas.microsoft.com/office/drawing/2014/main" id="{00000000-0008-0000-0600-0000D8020000}"/>
            </a:ext>
          </a:extLst>
        </xdr:cNvPr>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1" name="投資及び出資金最大値テキスト">
          <a:extLst>
            <a:ext uri="{FF2B5EF4-FFF2-40B4-BE49-F238E27FC236}">
              <a16:creationId xmlns="" xmlns:a16="http://schemas.microsoft.com/office/drawing/2014/main" id="{00000000-0008-0000-0600-0000DB020000}"/>
            </a:ext>
          </a:extLst>
        </xdr:cNvPr>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2" name="直線コネクタ 731">
          <a:extLst>
            <a:ext uri="{FF2B5EF4-FFF2-40B4-BE49-F238E27FC236}">
              <a16:creationId xmlns="" xmlns:a16="http://schemas.microsoft.com/office/drawing/2014/main" id="{00000000-0008-0000-0600-0000DC020000}"/>
            </a:ext>
          </a:extLst>
        </xdr:cNvPr>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90231</xdr:rowOff>
    </xdr:from>
    <xdr:to>
      <xdr:col>116</xdr:col>
      <xdr:colOff>63500</xdr:colOff>
      <xdr:row>38</xdr:row>
      <xdr:rowOff>90963</xdr:rowOff>
    </xdr:to>
    <xdr:cxnSp macro="">
      <xdr:nvCxnSpPr>
        <xdr:cNvPr id="733" name="直線コネクタ 732">
          <a:extLst>
            <a:ext uri="{FF2B5EF4-FFF2-40B4-BE49-F238E27FC236}">
              <a16:creationId xmlns="" xmlns:a16="http://schemas.microsoft.com/office/drawing/2014/main" id="{00000000-0008-0000-0600-0000DD020000}"/>
            </a:ext>
          </a:extLst>
        </xdr:cNvPr>
        <xdr:cNvCxnSpPr/>
      </xdr:nvCxnSpPr>
      <xdr:spPr>
        <a:xfrm>
          <a:off x="21323300" y="6605331"/>
          <a:ext cx="8382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4" name="投資及び出資金平均値テキスト">
          <a:extLst>
            <a:ext uri="{FF2B5EF4-FFF2-40B4-BE49-F238E27FC236}">
              <a16:creationId xmlns="" xmlns:a16="http://schemas.microsoft.com/office/drawing/2014/main" id="{00000000-0008-0000-0600-0000DE020000}"/>
            </a:ext>
          </a:extLst>
        </xdr:cNvPr>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5" name="フローチャート: 判断 734">
          <a:extLst>
            <a:ext uri="{FF2B5EF4-FFF2-40B4-BE49-F238E27FC236}">
              <a16:creationId xmlns="" xmlns:a16="http://schemas.microsoft.com/office/drawing/2014/main" id="{00000000-0008-0000-0600-0000DF020000}"/>
            </a:ext>
          </a:extLst>
        </xdr:cNvPr>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153325</xdr:rowOff>
    </xdr:from>
    <xdr:to>
      <xdr:col>111</xdr:col>
      <xdr:colOff>177800</xdr:colOff>
      <xdr:row>38</xdr:row>
      <xdr:rowOff>90231</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a:off x="20434300" y="6496975"/>
          <a:ext cx="889000" cy="10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7" name="フローチャート: 判断 736">
          <a:extLst>
            <a:ext uri="{FF2B5EF4-FFF2-40B4-BE49-F238E27FC236}">
              <a16:creationId xmlns="" xmlns:a16="http://schemas.microsoft.com/office/drawing/2014/main" id="{00000000-0008-0000-0600-0000E1020000}"/>
            </a:ext>
          </a:extLst>
        </xdr:cNvPr>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38" name="テキスト ボックス 737">
          <a:extLst>
            <a:ext uri="{FF2B5EF4-FFF2-40B4-BE49-F238E27FC236}">
              <a16:creationId xmlns="" xmlns:a16="http://schemas.microsoft.com/office/drawing/2014/main" id="{00000000-0008-0000-0600-0000E2020000}"/>
            </a:ext>
          </a:extLst>
        </xdr:cNvPr>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153325</xdr:rowOff>
    </xdr:from>
    <xdr:to>
      <xdr:col>107</xdr:col>
      <xdr:colOff>50800</xdr:colOff>
      <xdr:row>38</xdr:row>
      <xdr:rowOff>98369</xdr:rowOff>
    </xdr:to>
    <xdr:cxnSp macro="">
      <xdr:nvCxnSpPr>
        <xdr:cNvPr id="739" name="直線コネクタ 738">
          <a:extLst>
            <a:ext uri="{FF2B5EF4-FFF2-40B4-BE49-F238E27FC236}">
              <a16:creationId xmlns="" xmlns:a16="http://schemas.microsoft.com/office/drawing/2014/main" id="{00000000-0008-0000-0600-0000E3020000}"/>
            </a:ext>
          </a:extLst>
        </xdr:cNvPr>
        <xdr:cNvCxnSpPr/>
      </xdr:nvCxnSpPr>
      <xdr:spPr>
        <a:xfrm flipV="1">
          <a:off x="19545300" y="6496975"/>
          <a:ext cx="889000" cy="11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0" name="フローチャート: 判断 739">
          <a:extLst>
            <a:ext uri="{FF2B5EF4-FFF2-40B4-BE49-F238E27FC236}">
              <a16:creationId xmlns="" xmlns:a16="http://schemas.microsoft.com/office/drawing/2014/main" id="{00000000-0008-0000-0600-0000E4020000}"/>
            </a:ext>
          </a:extLst>
        </xdr:cNvPr>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77111</xdr:rowOff>
    </xdr:from>
    <xdr:ext cx="469744" cy="259045"/>
    <xdr:sp macro="" textlink="">
      <xdr:nvSpPr>
        <xdr:cNvPr id="741" name="テキスト ボックス 740">
          <a:extLst>
            <a:ext uri="{FF2B5EF4-FFF2-40B4-BE49-F238E27FC236}">
              <a16:creationId xmlns="" xmlns:a16="http://schemas.microsoft.com/office/drawing/2014/main" id="{00000000-0008-0000-0600-0000E5020000}"/>
            </a:ext>
          </a:extLst>
        </xdr:cNvPr>
        <xdr:cNvSpPr txBox="1"/>
      </xdr:nvSpPr>
      <xdr:spPr>
        <a:xfrm>
          <a:off x="20199428" y="659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91968</xdr:rowOff>
    </xdr:from>
    <xdr:to>
      <xdr:col>102</xdr:col>
      <xdr:colOff>114300</xdr:colOff>
      <xdr:row>38</xdr:row>
      <xdr:rowOff>98369</xdr:rowOff>
    </xdr:to>
    <xdr:cxnSp macro="">
      <xdr:nvCxnSpPr>
        <xdr:cNvPr id="742" name="直線コネクタ 741">
          <a:extLst>
            <a:ext uri="{FF2B5EF4-FFF2-40B4-BE49-F238E27FC236}">
              <a16:creationId xmlns="" xmlns:a16="http://schemas.microsoft.com/office/drawing/2014/main" id="{00000000-0008-0000-0600-0000E6020000}"/>
            </a:ext>
          </a:extLst>
        </xdr:cNvPr>
        <xdr:cNvCxnSpPr/>
      </xdr:nvCxnSpPr>
      <xdr:spPr>
        <a:xfrm>
          <a:off x="18656300" y="6607068"/>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3" name="フローチャート: 判断 742">
          <a:extLst>
            <a:ext uri="{FF2B5EF4-FFF2-40B4-BE49-F238E27FC236}">
              <a16:creationId xmlns="" xmlns:a16="http://schemas.microsoft.com/office/drawing/2014/main" id="{00000000-0008-0000-0600-0000E7020000}"/>
            </a:ext>
          </a:extLst>
        </xdr:cNvPr>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4" name="テキスト ボックス 743">
          <a:extLst>
            <a:ext uri="{FF2B5EF4-FFF2-40B4-BE49-F238E27FC236}">
              <a16:creationId xmlns="" xmlns:a16="http://schemas.microsoft.com/office/drawing/2014/main" id="{00000000-0008-0000-0600-0000E8020000}"/>
            </a:ext>
          </a:extLst>
        </xdr:cNvPr>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5" name="フローチャート: 判断 744">
          <a:extLst>
            <a:ext uri="{FF2B5EF4-FFF2-40B4-BE49-F238E27FC236}">
              <a16:creationId xmlns="" xmlns:a16="http://schemas.microsoft.com/office/drawing/2014/main" id="{00000000-0008-0000-0600-0000E9020000}"/>
            </a:ext>
          </a:extLst>
        </xdr:cNvPr>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40163</xdr:rowOff>
    </xdr:from>
    <xdr:to>
      <xdr:col>116</xdr:col>
      <xdr:colOff>114300</xdr:colOff>
      <xdr:row>38</xdr:row>
      <xdr:rowOff>141763</xdr:rowOff>
    </xdr:to>
    <xdr:sp macro="" textlink="">
      <xdr:nvSpPr>
        <xdr:cNvPr id="752" name="楕円 751">
          <a:extLst>
            <a:ext uri="{FF2B5EF4-FFF2-40B4-BE49-F238E27FC236}">
              <a16:creationId xmlns="" xmlns:a16="http://schemas.microsoft.com/office/drawing/2014/main" id="{00000000-0008-0000-0600-0000F0020000}"/>
            </a:ext>
          </a:extLst>
        </xdr:cNvPr>
        <xdr:cNvSpPr/>
      </xdr:nvSpPr>
      <xdr:spPr>
        <a:xfrm>
          <a:off x="22110700" y="655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126540</xdr:rowOff>
    </xdr:from>
    <xdr:ext cx="378565" cy="259045"/>
    <xdr:sp macro="" textlink="">
      <xdr:nvSpPr>
        <xdr:cNvPr id="753" name="投資及び出資金該当値テキスト">
          <a:extLst>
            <a:ext uri="{FF2B5EF4-FFF2-40B4-BE49-F238E27FC236}">
              <a16:creationId xmlns="" xmlns:a16="http://schemas.microsoft.com/office/drawing/2014/main" id="{00000000-0008-0000-0600-0000F1020000}"/>
            </a:ext>
          </a:extLst>
        </xdr:cNvPr>
        <xdr:cNvSpPr txBox="1"/>
      </xdr:nvSpPr>
      <xdr:spPr>
        <a:xfrm>
          <a:off x="22212300" y="6470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39431</xdr:rowOff>
    </xdr:from>
    <xdr:to>
      <xdr:col>112</xdr:col>
      <xdr:colOff>38100</xdr:colOff>
      <xdr:row>38</xdr:row>
      <xdr:rowOff>141031</xdr:rowOff>
    </xdr:to>
    <xdr:sp macro="" textlink="">
      <xdr:nvSpPr>
        <xdr:cNvPr id="754" name="楕円 753">
          <a:extLst>
            <a:ext uri="{FF2B5EF4-FFF2-40B4-BE49-F238E27FC236}">
              <a16:creationId xmlns="" xmlns:a16="http://schemas.microsoft.com/office/drawing/2014/main" id="{00000000-0008-0000-0600-0000F2020000}"/>
            </a:ext>
          </a:extLst>
        </xdr:cNvPr>
        <xdr:cNvSpPr/>
      </xdr:nvSpPr>
      <xdr:spPr>
        <a:xfrm>
          <a:off x="21272500" y="655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132158</xdr:rowOff>
    </xdr:from>
    <xdr:ext cx="378565" cy="259045"/>
    <xdr:sp macro="" textlink="">
      <xdr:nvSpPr>
        <xdr:cNvPr id="755" name="テキスト ボックス 754">
          <a:extLst>
            <a:ext uri="{FF2B5EF4-FFF2-40B4-BE49-F238E27FC236}">
              <a16:creationId xmlns="" xmlns:a16="http://schemas.microsoft.com/office/drawing/2014/main" id="{00000000-0008-0000-0600-0000F3020000}"/>
            </a:ext>
          </a:extLst>
        </xdr:cNvPr>
        <xdr:cNvSpPr txBox="1"/>
      </xdr:nvSpPr>
      <xdr:spPr>
        <a:xfrm>
          <a:off x="21134017" y="6647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102525</xdr:rowOff>
    </xdr:from>
    <xdr:to>
      <xdr:col>107</xdr:col>
      <xdr:colOff>101600</xdr:colOff>
      <xdr:row>38</xdr:row>
      <xdr:rowOff>32675</xdr:rowOff>
    </xdr:to>
    <xdr:sp macro="" textlink="">
      <xdr:nvSpPr>
        <xdr:cNvPr id="756" name="楕円 755">
          <a:extLst>
            <a:ext uri="{FF2B5EF4-FFF2-40B4-BE49-F238E27FC236}">
              <a16:creationId xmlns="" xmlns:a16="http://schemas.microsoft.com/office/drawing/2014/main" id="{00000000-0008-0000-0600-0000F4020000}"/>
            </a:ext>
          </a:extLst>
        </xdr:cNvPr>
        <xdr:cNvSpPr/>
      </xdr:nvSpPr>
      <xdr:spPr>
        <a:xfrm>
          <a:off x="20383500" y="64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49202</xdr:rowOff>
    </xdr:from>
    <xdr:ext cx="469744"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20199428" y="622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47569</xdr:rowOff>
    </xdr:from>
    <xdr:to>
      <xdr:col>102</xdr:col>
      <xdr:colOff>165100</xdr:colOff>
      <xdr:row>38</xdr:row>
      <xdr:rowOff>149169</xdr:rowOff>
    </xdr:to>
    <xdr:sp macro="" textlink="">
      <xdr:nvSpPr>
        <xdr:cNvPr id="758" name="楕円 757">
          <a:extLst>
            <a:ext uri="{FF2B5EF4-FFF2-40B4-BE49-F238E27FC236}">
              <a16:creationId xmlns="" xmlns:a16="http://schemas.microsoft.com/office/drawing/2014/main" id="{00000000-0008-0000-0600-0000F6020000}"/>
            </a:ext>
          </a:extLst>
        </xdr:cNvPr>
        <xdr:cNvSpPr/>
      </xdr:nvSpPr>
      <xdr:spPr>
        <a:xfrm>
          <a:off x="19494500" y="656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140296</xdr:rowOff>
    </xdr:from>
    <xdr:ext cx="378565"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19356017" y="6655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41168</xdr:rowOff>
    </xdr:from>
    <xdr:to>
      <xdr:col>98</xdr:col>
      <xdr:colOff>38100</xdr:colOff>
      <xdr:row>38</xdr:row>
      <xdr:rowOff>142768</xdr:rowOff>
    </xdr:to>
    <xdr:sp macro="" textlink="">
      <xdr:nvSpPr>
        <xdr:cNvPr id="760" name="楕円 759">
          <a:extLst>
            <a:ext uri="{FF2B5EF4-FFF2-40B4-BE49-F238E27FC236}">
              <a16:creationId xmlns="" xmlns:a16="http://schemas.microsoft.com/office/drawing/2014/main" id="{00000000-0008-0000-0600-0000F8020000}"/>
            </a:ext>
          </a:extLst>
        </xdr:cNvPr>
        <xdr:cNvSpPr/>
      </xdr:nvSpPr>
      <xdr:spPr>
        <a:xfrm>
          <a:off x="18605500" y="655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133895</xdr:rowOff>
    </xdr:from>
    <xdr:ext cx="378565" cy="259045"/>
    <xdr:sp macro="" textlink="">
      <xdr:nvSpPr>
        <xdr:cNvPr id="761" name="テキスト ボックス 760">
          <a:extLst>
            <a:ext uri="{FF2B5EF4-FFF2-40B4-BE49-F238E27FC236}">
              <a16:creationId xmlns="" xmlns:a16="http://schemas.microsoft.com/office/drawing/2014/main" id="{00000000-0008-0000-0600-0000F9020000}"/>
            </a:ext>
          </a:extLst>
        </xdr:cNvPr>
        <xdr:cNvSpPr txBox="1"/>
      </xdr:nvSpPr>
      <xdr:spPr>
        <a:xfrm>
          <a:off x="18467017" y="6648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5" name="テキスト ボックス 774">
          <a:extLst>
            <a:ext uri="{FF2B5EF4-FFF2-40B4-BE49-F238E27FC236}">
              <a16:creationId xmlns="" xmlns:a16="http://schemas.microsoft.com/office/drawing/2014/main" id="{00000000-0008-0000-0600-000007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5" name="直線コネクタ 784">
          <a:extLst>
            <a:ext uri="{FF2B5EF4-FFF2-40B4-BE49-F238E27FC236}">
              <a16:creationId xmlns="" xmlns:a16="http://schemas.microsoft.com/office/drawing/2014/main" id="{00000000-0008-0000-0600-000011030000}"/>
            </a:ext>
          </a:extLst>
        </xdr:cNvPr>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88" name="貸付金最大値テキスト">
          <a:extLst>
            <a:ext uri="{FF2B5EF4-FFF2-40B4-BE49-F238E27FC236}">
              <a16:creationId xmlns="" xmlns:a16="http://schemas.microsoft.com/office/drawing/2014/main" id="{00000000-0008-0000-0600-000014030000}"/>
            </a:ext>
          </a:extLst>
        </xdr:cNvPr>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89" name="直線コネクタ 788">
          <a:extLst>
            <a:ext uri="{FF2B5EF4-FFF2-40B4-BE49-F238E27FC236}">
              <a16:creationId xmlns="" xmlns:a16="http://schemas.microsoft.com/office/drawing/2014/main" id="{00000000-0008-0000-0600-000015030000}"/>
            </a:ext>
          </a:extLst>
        </xdr:cNvPr>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0" name="直線コネクタ 789">
          <a:extLst>
            <a:ext uri="{FF2B5EF4-FFF2-40B4-BE49-F238E27FC236}">
              <a16:creationId xmlns="" xmlns:a16="http://schemas.microsoft.com/office/drawing/2014/main" id="{00000000-0008-0000-0600-000016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1" name="貸付金平均値テキスト">
          <a:extLst>
            <a:ext uri="{FF2B5EF4-FFF2-40B4-BE49-F238E27FC236}">
              <a16:creationId xmlns="" xmlns:a16="http://schemas.microsoft.com/office/drawing/2014/main" id="{00000000-0008-0000-0600-000017030000}"/>
            </a:ext>
          </a:extLst>
        </xdr:cNvPr>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2" name="フローチャート: 判断 791">
          <a:extLst>
            <a:ext uri="{FF2B5EF4-FFF2-40B4-BE49-F238E27FC236}">
              <a16:creationId xmlns="" xmlns:a16="http://schemas.microsoft.com/office/drawing/2014/main" id="{00000000-0008-0000-0600-000018030000}"/>
            </a:ext>
          </a:extLst>
        </xdr:cNvPr>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3" name="直線コネクタ 792">
          <a:extLst>
            <a:ext uri="{FF2B5EF4-FFF2-40B4-BE49-F238E27FC236}">
              <a16:creationId xmlns="" xmlns:a16="http://schemas.microsoft.com/office/drawing/2014/main" id="{00000000-0008-0000-0600-000019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4" name="フローチャート: 判断 793">
          <a:extLst>
            <a:ext uri="{FF2B5EF4-FFF2-40B4-BE49-F238E27FC236}">
              <a16:creationId xmlns="" xmlns:a16="http://schemas.microsoft.com/office/drawing/2014/main" id="{00000000-0008-0000-0600-00001A030000}"/>
            </a:ext>
          </a:extLst>
        </xdr:cNvPr>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5" name="テキスト ボックス 794">
          <a:extLst>
            <a:ext uri="{FF2B5EF4-FFF2-40B4-BE49-F238E27FC236}">
              <a16:creationId xmlns="" xmlns:a16="http://schemas.microsoft.com/office/drawing/2014/main" id="{00000000-0008-0000-0600-00001B030000}"/>
            </a:ext>
          </a:extLst>
        </xdr:cNvPr>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6" name="直線コネクタ 795">
          <a:extLst>
            <a:ext uri="{FF2B5EF4-FFF2-40B4-BE49-F238E27FC236}">
              <a16:creationId xmlns="" xmlns:a16="http://schemas.microsoft.com/office/drawing/2014/main" id="{00000000-0008-0000-0600-00001C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7" name="フローチャート: 判断 796">
          <a:extLst>
            <a:ext uri="{FF2B5EF4-FFF2-40B4-BE49-F238E27FC236}">
              <a16:creationId xmlns="" xmlns:a16="http://schemas.microsoft.com/office/drawing/2014/main" id="{00000000-0008-0000-0600-00001D030000}"/>
            </a:ext>
          </a:extLst>
        </xdr:cNvPr>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798" name="テキスト ボックス 797">
          <a:extLst>
            <a:ext uri="{FF2B5EF4-FFF2-40B4-BE49-F238E27FC236}">
              <a16:creationId xmlns="" xmlns:a16="http://schemas.microsoft.com/office/drawing/2014/main" id="{00000000-0008-0000-0600-00001E030000}"/>
            </a:ext>
          </a:extLst>
        </xdr:cNvPr>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9" name="直線コネクタ 798">
          <a:extLst>
            <a:ext uri="{FF2B5EF4-FFF2-40B4-BE49-F238E27FC236}">
              <a16:creationId xmlns="" xmlns:a16="http://schemas.microsoft.com/office/drawing/2014/main" id="{00000000-0008-0000-0600-00001F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0" name="フローチャート: 判断 799">
          <a:extLst>
            <a:ext uri="{FF2B5EF4-FFF2-40B4-BE49-F238E27FC236}">
              <a16:creationId xmlns="" xmlns:a16="http://schemas.microsoft.com/office/drawing/2014/main" id="{00000000-0008-0000-0600-000020030000}"/>
            </a:ext>
          </a:extLst>
        </xdr:cNvPr>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1" name="テキスト ボックス 800">
          <a:extLst>
            <a:ext uri="{FF2B5EF4-FFF2-40B4-BE49-F238E27FC236}">
              <a16:creationId xmlns="" xmlns:a16="http://schemas.microsoft.com/office/drawing/2014/main" id="{00000000-0008-0000-0600-000021030000}"/>
            </a:ext>
          </a:extLst>
        </xdr:cNvPr>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2" name="フローチャート: 判断 801">
          <a:extLst>
            <a:ext uri="{FF2B5EF4-FFF2-40B4-BE49-F238E27FC236}">
              <a16:creationId xmlns="" xmlns:a16="http://schemas.microsoft.com/office/drawing/2014/main" id="{00000000-0008-0000-0600-000022030000}"/>
            </a:ext>
          </a:extLst>
        </xdr:cNvPr>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9" name="楕円 808">
          <a:extLst>
            <a:ext uri="{FF2B5EF4-FFF2-40B4-BE49-F238E27FC236}">
              <a16:creationId xmlns="" xmlns:a16="http://schemas.microsoft.com/office/drawing/2014/main" id="{00000000-0008-0000-0600-000029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0" name="貸付金該当値テキスト">
          <a:extLst>
            <a:ext uri="{FF2B5EF4-FFF2-40B4-BE49-F238E27FC236}">
              <a16:creationId xmlns="" xmlns:a16="http://schemas.microsoft.com/office/drawing/2014/main" id="{00000000-0008-0000-0600-00002A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1" name="楕円 810">
          <a:extLst>
            <a:ext uri="{FF2B5EF4-FFF2-40B4-BE49-F238E27FC236}">
              <a16:creationId xmlns="" xmlns:a16="http://schemas.microsoft.com/office/drawing/2014/main" id="{00000000-0008-0000-0600-00002B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3" name="楕円 812">
          <a:extLst>
            <a:ext uri="{FF2B5EF4-FFF2-40B4-BE49-F238E27FC236}">
              <a16:creationId xmlns="" xmlns:a16="http://schemas.microsoft.com/office/drawing/2014/main" id="{00000000-0008-0000-0600-00002D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4" name="テキスト ボックス 813">
          <a:extLst>
            <a:ext uri="{FF2B5EF4-FFF2-40B4-BE49-F238E27FC236}">
              <a16:creationId xmlns="" xmlns:a16="http://schemas.microsoft.com/office/drawing/2014/main" id="{00000000-0008-0000-0600-00002E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5" name="楕円 814">
          <a:extLst>
            <a:ext uri="{FF2B5EF4-FFF2-40B4-BE49-F238E27FC236}">
              <a16:creationId xmlns="" xmlns:a16="http://schemas.microsoft.com/office/drawing/2014/main" id="{00000000-0008-0000-0600-00002F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楕円 816">
          <a:extLst>
            <a:ext uri="{FF2B5EF4-FFF2-40B4-BE49-F238E27FC236}">
              <a16:creationId xmlns="" xmlns:a16="http://schemas.microsoft.com/office/drawing/2014/main" id="{00000000-0008-0000-0600-000031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a:extLst>
            <a:ext uri="{FF2B5EF4-FFF2-40B4-BE49-F238E27FC236}">
              <a16:creationId xmlns="" xmlns:a16="http://schemas.microsoft.com/office/drawing/2014/main" id="{00000000-0008-0000-0600-000032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 xmlns:a16="http://schemas.microsoft.com/office/drawing/2014/main"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a:extLst>
            <a:ext uri="{FF2B5EF4-FFF2-40B4-BE49-F238E27FC236}">
              <a16:creationId xmlns="" xmlns:a16="http://schemas.microsoft.com/office/drawing/2014/main" id="{00000000-0008-0000-0600-00003F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 xmlns:a16="http://schemas.microsoft.com/office/drawing/2014/main"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a:extLst>
            <a:ext uri="{FF2B5EF4-FFF2-40B4-BE49-F238E27FC236}">
              <a16:creationId xmlns="" xmlns:a16="http://schemas.microsoft.com/office/drawing/2014/main" id="{00000000-0008-0000-0600-000041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 xmlns:a16="http://schemas.microsoft.com/office/drawing/2014/main"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a:extLst>
            <a:ext uri="{FF2B5EF4-FFF2-40B4-BE49-F238E27FC236}">
              <a16:creationId xmlns="" xmlns:a16="http://schemas.microsoft.com/office/drawing/2014/main" id="{00000000-0008-0000-0600-000043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 xmlns:a16="http://schemas.microsoft.com/office/drawing/2014/main"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7" name="テキスト ボックス 836">
          <a:extLst>
            <a:ext uri="{FF2B5EF4-FFF2-40B4-BE49-F238E27FC236}">
              <a16:creationId xmlns="" xmlns:a16="http://schemas.microsoft.com/office/drawing/2014/main" id="{00000000-0008-0000-0600-000045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1" name="直線コネクタ 840">
          <a:extLst>
            <a:ext uri="{FF2B5EF4-FFF2-40B4-BE49-F238E27FC236}">
              <a16:creationId xmlns="" xmlns:a16="http://schemas.microsoft.com/office/drawing/2014/main" id="{00000000-0008-0000-0600-000049030000}"/>
            </a:ext>
          </a:extLst>
        </xdr:cNvPr>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2" name="繰出金最小値テキスト">
          <a:extLst>
            <a:ext uri="{FF2B5EF4-FFF2-40B4-BE49-F238E27FC236}">
              <a16:creationId xmlns="" xmlns:a16="http://schemas.microsoft.com/office/drawing/2014/main" id="{00000000-0008-0000-0600-00004A030000}"/>
            </a:ext>
          </a:extLst>
        </xdr:cNvPr>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3" name="直線コネクタ 842">
          <a:extLst>
            <a:ext uri="{FF2B5EF4-FFF2-40B4-BE49-F238E27FC236}">
              <a16:creationId xmlns="" xmlns:a16="http://schemas.microsoft.com/office/drawing/2014/main" id="{00000000-0008-0000-0600-00004B030000}"/>
            </a:ext>
          </a:extLst>
        </xdr:cNvPr>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4" name="繰出金最大値テキスト">
          <a:extLst>
            <a:ext uri="{FF2B5EF4-FFF2-40B4-BE49-F238E27FC236}">
              <a16:creationId xmlns="" xmlns:a16="http://schemas.microsoft.com/office/drawing/2014/main" id="{00000000-0008-0000-0600-00004C030000}"/>
            </a:ext>
          </a:extLst>
        </xdr:cNvPr>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5" name="直線コネクタ 844">
          <a:extLst>
            <a:ext uri="{FF2B5EF4-FFF2-40B4-BE49-F238E27FC236}">
              <a16:creationId xmlns="" xmlns:a16="http://schemas.microsoft.com/office/drawing/2014/main" id="{00000000-0008-0000-0600-00004D030000}"/>
            </a:ext>
          </a:extLst>
        </xdr:cNvPr>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31297</xdr:rowOff>
    </xdr:from>
    <xdr:to>
      <xdr:col>116</xdr:col>
      <xdr:colOff>63500</xdr:colOff>
      <xdr:row>78</xdr:row>
      <xdr:rowOff>76355</xdr:rowOff>
    </xdr:to>
    <xdr:cxnSp macro="">
      <xdr:nvCxnSpPr>
        <xdr:cNvPr id="846" name="直線コネクタ 845">
          <a:extLst>
            <a:ext uri="{FF2B5EF4-FFF2-40B4-BE49-F238E27FC236}">
              <a16:creationId xmlns="" xmlns:a16="http://schemas.microsoft.com/office/drawing/2014/main" id="{00000000-0008-0000-0600-00004E030000}"/>
            </a:ext>
          </a:extLst>
        </xdr:cNvPr>
        <xdr:cNvCxnSpPr/>
      </xdr:nvCxnSpPr>
      <xdr:spPr>
        <a:xfrm flipV="1">
          <a:off x="21323300" y="13404397"/>
          <a:ext cx="838200" cy="4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58970</xdr:rowOff>
    </xdr:from>
    <xdr:ext cx="534377" cy="259045"/>
    <xdr:sp macro="" textlink="">
      <xdr:nvSpPr>
        <xdr:cNvPr id="847" name="繰出金平均値テキスト">
          <a:extLst>
            <a:ext uri="{FF2B5EF4-FFF2-40B4-BE49-F238E27FC236}">
              <a16:creationId xmlns="" xmlns:a16="http://schemas.microsoft.com/office/drawing/2014/main" id="{00000000-0008-0000-0600-00004F030000}"/>
            </a:ext>
          </a:extLst>
        </xdr:cNvPr>
        <xdr:cNvSpPr txBox="1"/>
      </xdr:nvSpPr>
      <xdr:spPr>
        <a:xfrm>
          <a:off x="22212300" y="129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48" name="フローチャート: 判断 847">
          <a:extLst>
            <a:ext uri="{FF2B5EF4-FFF2-40B4-BE49-F238E27FC236}">
              <a16:creationId xmlns="" xmlns:a16="http://schemas.microsoft.com/office/drawing/2014/main" id="{00000000-0008-0000-0600-000050030000}"/>
            </a:ext>
          </a:extLst>
        </xdr:cNvPr>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76355</xdr:rowOff>
    </xdr:from>
    <xdr:to>
      <xdr:col>111</xdr:col>
      <xdr:colOff>177800</xdr:colOff>
      <xdr:row>78</xdr:row>
      <xdr:rowOff>91602</xdr:rowOff>
    </xdr:to>
    <xdr:cxnSp macro="">
      <xdr:nvCxnSpPr>
        <xdr:cNvPr id="849" name="直線コネクタ 848">
          <a:extLst>
            <a:ext uri="{FF2B5EF4-FFF2-40B4-BE49-F238E27FC236}">
              <a16:creationId xmlns="" xmlns:a16="http://schemas.microsoft.com/office/drawing/2014/main" id="{00000000-0008-0000-0600-000051030000}"/>
            </a:ext>
          </a:extLst>
        </xdr:cNvPr>
        <xdr:cNvCxnSpPr/>
      </xdr:nvCxnSpPr>
      <xdr:spPr>
        <a:xfrm flipV="1">
          <a:off x="20434300" y="13449455"/>
          <a:ext cx="889000" cy="1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0" name="フローチャート: 判断 849">
          <a:extLst>
            <a:ext uri="{FF2B5EF4-FFF2-40B4-BE49-F238E27FC236}">
              <a16:creationId xmlns="" xmlns:a16="http://schemas.microsoft.com/office/drawing/2014/main" id="{00000000-0008-0000-0600-000052030000}"/>
            </a:ext>
          </a:extLst>
        </xdr:cNvPr>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116364</xdr:rowOff>
    </xdr:from>
    <xdr:ext cx="534377" cy="259045"/>
    <xdr:sp macro="" textlink="">
      <xdr:nvSpPr>
        <xdr:cNvPr id="851" name="テキスト ボックス 850">
          <a:extLst>
            <a:ext uri="{FF2B5EF4-FFF2-40B4-BE49-F238E27FC236}">
              <a16:creationId xmlns="" xmlns:a16="http://schemas.microsoft.com/office/drawing/2014/main" id="{00000000-0008-0000-0600-000053030000}"/>
            </a:ext>
          </a:extLst>
        </xdr:cNvPr>
        <xdr:cNvSpPr txBox="1"/>
      </xdr:nvSpPr>
      <xdr:spPr>
        <a:xfrm>
          <a:off x="21056111" y="1280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11821</xdr:rowOff>
    </xdr:from>
    <xdr:to>
      <xdr:col>107</xdr:col>
      <xdr:colOff>50800</xdr:colOff>
      <xdr:row>78</xdr:row>
      <xdr:rowOff>91602</xdr:rowOff>
    </xdr:to>
    <xdr:cxnSp macro="">
      <xdr:nvCxnSpPr>
        <xdr:cNvPr id="852" name="直線コネクタ 851">
          <a:extLst>
            <a:ext uri="{FF2B5EF4-FFF2-40B4-BE49-F238E27FC236}">
              <a16:creationId xmlns="" xmlns:a16="http://schemas.microsoft.com/office/drawing/2014/main" id="{00000000-0008-0000-0600-000054030000}"/>
            </a:ext>
          </a:extLst>
        </xdr:cNvPr>
        <xdr:cNvCxnSpPr/>
      </xdr:nvCxnSpPr>
      <xdr:spPr>
        <a:xfrm>
          <a:off x="19545300" y="13213471"/>
          <a:ext cx="889000" cy="25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3" name="フローチャート: 判断 852">
          <a:extLst>
            <a:ext uri="{FF2B5EF4-FFF2-40B4-BE49-F238E27FC236}">
              <a16:creationId xmlns="" xmlns:a16="http://schemas.microsoft.com/office/drawing/2014/main" id="{00000000-0008-0000-0600-000055030000}"/>
            </a:ext>
          </a:extLst>
        </xdr:cNvPr>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85114</xdr:rowOff>
    </xdr:from>
    <xdr:ext cx="534377" cy="259045"/>
    <xdr:sp macro="" textlink="">
      <xdr:nvSpPr>
        <xdr:cNvPr id="854" name="テキスト ボックス 853">
          <a:extLst>
            <a:ext uri="{FF2B5EF4-FFF2-40B4-BE49-F238E27FC236}">
              <a16:creationId xmlns="" xmlns:a16="http://schemas.microsoft.com/office/drawing/2014/main" id="{00000000-0008-0000-0600-000056030000}"/>
            </a:ext>
          </a:extLst>
        </xdr:cNvPr>
        <xdr:cNvSpPr txBox="1"/>
      </xdr:nvSpPr>
      <xdr:spPr>
        <a:xfrm>
          <a:off x="20167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11821</xdr:rowOff>
    </xdr:from>
    <xdr:to>
      <xdr:col>102</xdr:col>
      <xdr:colOff>114300</xdr:colOff>
      <xdr:row>77</xdr:row>
      <xdr:rowOff>81590</xdr:rowOff>
    </xdr:to>
    <xdr:cxnSp macro="">
      <xdr:nvCxnSpPr>
        <xdr:cNvPr id="855" name="直線コネクタ 854">
          <a:extLst>
            <a:ext uri="{FF2B5EF4-FFF2-40B4-BE49-F238E27FC236}">
              <a16:creationId xmlns="" xmlns:a16="http://schemas.microsoft.com/office/drawing/2014/main" id="{00000000-0008-0000-0600-000057030000}"/>
            </a:ext>
          </a:extLst>
        </xdr:cNvPr>
        <xdr:cNvCxnSpPr/>
      </xdr:nvCxnSpPr>
      <xdr:spPr>
        <a:xfrm flipV="1">
          <a:off x="18656300" y="13213471"/>
          <a:ext cx="889000" cy="6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6" name="フローチャート: 判断 855">
          <a:extLst>
            <a:ext uri="{FF2B5EF4-FFF2-40B4-BE49-F238E27FC236}">
              <a16:creationId xmlns="" xmlns:a16="http://schemas.microsoft.com/office/drawing/2014/main" id="{00000000-0008-0000-0600-000058030000}"/>
            </a:ext>
          </a:extLst>
        </xdr:cNvPr>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45293</xdr:rowOff>
    </xdr:from>
    <xdr:ext cx="534377" cy="259045"/>
    <xdr:sp macro="" textlink="">
      <xdr:nvSpPr>
        <xdr:cNvPr id="857" name="テキスト ボックス 856">
          <a:extLst>
            <a:ext uri="{FF2B5EF4-FFF2-40B4-BE49-F238E27FC236}">
              <a16:creationId xmlns="" xmlns:a16="http://schemas.microsoft.com/office/drawing/2014/main" id="{00000000-0008-0000-0600-000059030000}"/>
            </a:ext>
          </a:extLst>
        </xdr:cNvPr>
        <xdr:cNvSpPr txBox="1"/>
      </xdr:nvSpPr>
      <xdr:spPr>
        <a:xfrm>
          <a:off x="19278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58" name="フローチャート: 判断 857">
          <a:extLst>
            <a:ext uri="{FF2B5EF4-FFF2-40B4-BE49-F238E27FC236}">
              <a16:creationId xmlns="" xmlns:a16="http://schemas.microsoft.com/office/drawing/2014/main" id="{00000000-0008-0000-0600-00005A030000}"/>
            </a:ext>
          </a:extLst>
        </xdr:cNvPr>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45841</xdr:rowOff>
    </xdr:from>
    <xdr:ext cx="534377" cy="259045"/>
    <xdr:sp macro="" textlink="">
      <xdr:nvSpPr>
        <xdr:cNvPr id="859" name="テキスト ボックス 858">
          <a:extLst>
            <a:ext uri="{FF2B5EF4-FFF2-40B4-BE49-F238E27FC236}">
              <a16:creationId xmlns="" xmlns:a16="http://schemas.microsoft.com/office/drawing/2014/main" id="{00000000-0008-0000-0600-00005B030000}"/>
            </a:ext>
          </a:extLst>
        </xdr:cNvPr>
        <xdr:cNvSpPr txBox="1"/>
      </xdr:nvSpPr>
      <xdr:spPr>
        <a:xfrm>
          <a:off x="18389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151947</xdr:rowOff>
    </xdr:from>
    <xdr:to>
      <xdr:col>116</xdr:col>
      <xdr:colOff>114300</xdr:colOff>
      <xdr:row>78</xdr:row>
      <xdr:rowOff>82097</xdr:rowOff>
    </xdr:to>
    <xdr:sp macro="" textlink="">
      <xdr:nvSpPr>
        <xdr:cNvPr id="865" name="楕円 864">
          <a:extLst>
            <a:ext uri="{FF2B5EF4-FFF2-40B4-BE49-F238E27FC236}">
              <a16:creationId xmlns="" xmlns:a16="http://schemas.microsoft.com/office/drawing/2014/main" id="{00000000-0008-0000-0600-000061030000}"/>
            </a:ext>
          </a:extLst>
        </xdr:cNvPr>
        <xdr:cNvSpPr/>
      </xdr:nvSpPr>
      <xdr:spPr>
        <a:xfrm>
          <a:off x="22110700" y="1335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66874</xdr:rowOff>
    </xdr:from>
    <xdr:ext cx="534377" cy="259045"/>
    <xdr:sp macro="" textlink="">
      <xdr:nvSpPr>
        <xdr:cNvPr id="866" name="繰出金該当値テキスト">
          <a:extLst>
            <a:ext uri="{FF2B5EF4-FFF2-40B4-BE49-F238E27FC236}">
              <a16:creationId xmlns="" xmlns:a16="http://schemas.microsoft.com/office/drawing/2014/main" id="{00000000-0008-0000-0600-000062030000}"/>
            </a:ext>
          </a:extLst>
        </xdr:cNvPr>
        <xdr:cNvSpPr txBox="1"/>
      </xdr:nvSpPr>
      <xdr:spPr>
        <a:xfrm>
          <a:off x="22212300" y="1326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25555</xdr:rowOff>
    </xdr:from>
    <xdr:to>
      <xdr:col>112</xdr:col>
      <xdr:colOff>38100</xdr:colOff>
      <xdr:row>78</xdr:row>
      <xdr:rowOff>127155</xdr:rowOff>
    </xdr:to>
    <xdr:sp macro="" textlink="">
      <xdr:nvSpPr>
        <xdr:cNvPr id="867" name="楕円 866">
          <a:extLst>
            <a:ext uri="{FF2B5EF4-FFF2-40B4-BE49-F238E27FC236}">
              <a16:creationId xmlns="" xmlns:a16="http://schemas.microsoft.com/office/drawing/2014/main" id="{00000000-0008-0000-0600-000063030000}"/>
            </a:ext>
          </a:extLst>
        </xdr:cNvPr>
        <xdr:cNvSpPr/>
      </xdr:nvSpPr>
      <xdr:spPr>
        <a:xfrm>
          <a:off x="21272500" y="133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118282</xdr:rowOff>
    </xdr:from>
    <xdr:ext cx="534377"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21056111" y="1349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40802</xdr:rowOff>
    </xdr:from>
    <xdr:to>
      <xdr:col>107</xdr:col>
      <xdr:colOff>101600</xdr:colOff>
      <xdr:row>78</xdr:row>
      <xdr:rowOff>142402</xdr:rowOff>
    </xdr:to>
    <xdr:sp macro="" textlink="">
      <xdr:nvSpPr>
        <xdr:cNvPr id="869" name="楕円 868">
          <a:extLst>
            <a:ext uri="{FF2B5EF4-FFF2-40B4-BE49-F238E27FC236}">
              <a16:creationId xmlns="" xmlns:a16="http://schemas.microsoft.com/office/drawing/2014/main" id="{00000000-0008-0000-0600-000065030000}"/>
            </a:ext>
          </a:extLst>
        </xdr:cNvPr>
        <xdr:cNvSpPr/>
      </xdr:nvSpPr>
      <xdr:spPr>
        <a:xfrm>
          <a:off x="20383500" y="1341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133529</xdr:rowOff>
    </xdr:from>
    <xdr:ext cx="534377"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20167111" y="1350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132471</xdr:rowOff>
    </xdr:from>
    <xdr:to>
      <xdr:col>102</xdr:col>
      <xdr:colOff>165100</xdr:colOff>
      <xdr:row>77</xdr:row>
      <xdr:rowOff>62621</xdr:rowOff>
    </xdr:to>
    <xdr:sp macro="" textlink="">
      <xdr:nvSpPr>
        <xdr:cNvPr id="871" name="楕円 870">
          <a:extLst>
            <a:ext uri="{FF2B5EF4-FFF2-40B4-BE49-F238E27FC236}">
              <a16:creationId xmlns="" xmlns:a16="http://schemas.microsoft.com/office/drawing/2014/main" id="{00000000-0008-0000-0600-000067030000}"/>
            </a:ext>
          </a:extLst>
        </xdr:cNvPr>
        <xdr:cNvSpPr/>
      </xdr:nvSpPr>
      <xdr:spPr>
        <a:xfrm>
          <a:off x="19494500" y="1316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53748</xdr:rowOff>
    </xdr:from>
    <xdr:ext cx="534377"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19278111" y="1325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30790</xdr:rowOff>
    </xdr:from>
    <xdr:to>
      <xdr:col>98</xdr:col>
      <xdr:colOff>38100</xdr:colOff>
      <xdr:row>77</xdr:row>
      <xdr:rowOff>132390</xdr:rowOff>
    </xdr:to>
    <xdr:sp macro="" textlink="">
      <xdr:nvSpPr>
        <xdr:cNvPr id="873" name="楕円 872">
          <a:extLst>
            <a:ext uri="{FF2B5EF4-FFF2-40B4-BE49-F238E27FC236}">
              <a16:creationId xmlns="" xmlns:a16="http://schemas.microsoft.com/office/drawing/2014/main" id="{00000000-0008-0000-0600-000069030000}"/>
            </a:ext>
          </a:extLst>
        </xdr:cNvPr>
        <xdr:cNvSpPr/>
      </xdr:nvSpPr>
      <xdr:spPr>
        <a:xfrm>
          <a:off x="18605500" y="132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123517</xdr:rowOff>
    </xdr:from>
    <xdr:ext cx="534377"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18389111" y="133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物件費の</a:t>
          </a:r>
          <a:r>
            <a:rPr kumimoji="1" lang="ja-JP" altLang="en-US" sz="1100">
              <a:solidFill>
                <a:schemeClr val="dk1"/>
              </a:solidFill>
              <a:effectLst/>
              <a:latin typeface="+mn-lt"/>
              <a:ea typeface="+mn-ea"/>
              <a:cs typeface="+mn-cs"/>
            </a:rPr>
            <a:t>一</a:t>
          </a:r>
          <a:r>
            <a:rPr kumimoji="1" lang="ja-JP" altLang="ja-JP" sz="1100">
              <a:solidFill>
                <a:schemeClr val="dk1"/>
              </a:solidFill>
              <a:effectLst/>
              <a:latin typeface="+mn-lt"/>
              <a:ea typeface="+mn-ea"/>
              <a:cs typeface="+mn-cs"/>
            </a:rPr>
            <a:t>人当たりのコストは</a:t>
          </a:r>
          <a:r>
            <a:rPr kumimoji="1" lang="en-US" altLang="ja-JP" sz="1100">
              <a:solidFill>
                <a:schemeClr val="dk1"/>
              </a:solidFill>
              <a:effectLst/>
              <a:latin typeface="+mn-lt"/>
              <a:ea typeface="+mn-ea"/>
              <a:cs typeface="+mn-cs"/>
            </a:rPr>
            <a:t>132,362</a:t>
          </a:r>
          <a:r>
            <a:rPr kumimoji="1" lang="ja-JP" altLang="ja-JP" sz="1100">
              <a:solidFill>
                <a:schemeClr val="dk1"/>
              </a:solidFill>
              <a:effectLst/>
              <a:latin typeface="+mn-lt"/>
              <a:ea typeface="+mn-ea"/>
              <a:cs typeface="+mn-cs"/>
            </a:rPr>
            <a:t>円となっており、類似団体と比較して高くなっている。これは主にふるさと納税事業に注力しているため、事業の拡大に伴い委託料や使用料が増加し</a:t>
          </a:r>
          <a:r>
            <a:rPr kumimoji="1" lang="ja-JP" altLang="en-US" sz="1100">
              <a:solidFill>
                <a:schemeClr val="dk1"/>
              </a:solidFill>
              <a:effectLst/>
              <a:latin typeface="+mn-lt"/>
              <a:ea typeface="+mn-ea"/>
              <a:cs typeface="+mn-cs"/>
            </a:rPr>
            <a:t>たため</a:t>
          </a:r>
          <a:r>
            <a:rPr kumimoji="1" lang="ja-JP" altLang="ja-JP" sz="1100">
              <a:solidFill>
                <a:schemeClr val="dk1"/>
              </a:solidFill>
              <a:effectLst/>
              <a:latin typeface="+mn-lt"/>
              <a:ea typeface="+mn-ea"/>
              <a:cs typeface="+mn-cs"/>
            </a:rPr>
            <a:t>である。</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、ふるさと納税事業以外にも人口</a:t>
          </a:r>
          <a:r>
            <a:rPr kumimoji="1" lang="ja-JP" altLang="en-US" sz="1100">
              <a:solidFill>
                <a:schemeClr val="dk1"/>
              </a:solidFill>
              <a:effectLst/>
              <a:latin typeface="+mn-lt"/>
              <a:ea typeface="+mn-ea"/>
              <a:cs typeface="+mn-cs"/>
            </a:rPr>
            <a:t>の増加</a:t>
          </a:r>
          <a:r>
            <a:rPr kumimoji="1" lang="ja-JP" altLang="ja-JP" sz="1100">
              <a:solidFill>
                <a:schemeClr val="dk1"/>
              </a:solidFill>
              <a:effectLst/>
              <a:latin typeface="+mn-lt"/>
              <a:ea typeface="+mn-ea"/>
              <a:cs typeface="+mn-cs"/>
            </a:rPr>
            <a:t>による物件費の経常的費用の</a:t>
          </a:r>
          <a:r>
            <a:rPr kumimoji="1" lang="ja-JP" altLang="en-US" sz="1100">
              <a:solidFill>
                <a:schemeClr val="dk1"/>
              </a:solidFill>
              <a:effectLst/>
              <a:latin typeface="+mn-lt"/>
              <a:ea typeface="+mn-ea"/>
              <a:cs typeface="+mn-cs"/>
            </a:rPr>
            <a:t>増加が</a:t>
          </a:r>
          <a:r>
            <a:rPr kumimoji="1" lang="ja-JP" altLang="ja-JP" sz="1100">
              <a:solidFill>
                <a:schemeClr val="dk1"/>
              </a:solidFill>
              <a:effectLst/>
              <a:latin typeface="+mn-lt"/>
              <a:ea typeface="+mn-ea"/>
              <a:cs typeface="+mn-cs"/>
            </a:rPr>
            <a:t>見込まれる</a:t>
          </a:r>
          <a:r>
            <a:rPr kumimoji="1" lang="ja-JP" altLang="en-US" sz="1100">
              <a:solidFill>
                <a:schemeClr val="dk1"/>
              </a:solidFill>
              <a:effectLst/>
              <a:latin typeface="+mn-lt"/>
              <a:ea typeface="+mn-ea"/>
              <a:cs typeface="+mn-cs"/>
            </a:rPr>
            <a:t>ため、扶</a:t>
          </a:r>
          <a:r>
            <a:rPr kumimoji="1" lang="ja-JP" altLang="ja-JP" sz="1100">
              <a:solidFill>
                <a:schemeClr val="dk1"/>
              </a:solidFill>
              <a:effectLst/>
              <a:latin typeface="+mn-lt"/>
              <a:ea typeface="+mn-ea"/>
              <a:cs typeface="+mn-cs"/>
            </a:rPr>
            <a:t>助費や補助費等とともに注視する必要がある。</a:t>
          </a:r>
          <a:r>
            <a:rPr kumimoji="1" lang="ja-JP" altLang="en-US" sz="1100">
              <a:solidFill>
                <a:schemeClr val="dk1"/>
              </a:solidFill>
              <a:effectLst/>
              <a:latin typeface="+mn-lt"/>
              <a:ea typeface="+mn-ea"/>
              <a:cs typeface="+mn-cs"/>
            </a:rPr>
            <a:t>なお、補助費等の</a:t>
          </a:r>
          <a:r>
            <a:rPr kumimoji="1" lang="ja-JP" altLang="ja-JP" sz="1100">
              <a:solidFill>
                <a:schemeClr val="dk1"/>
              </a:solidFill>
              <a:effectLst/>
              <a:latin typeface="+mn-lt"/>
              <a:ea typeface="+mn-ea"/>
              <a:cs typeface="+mn-cs"/>
            </a:rPr>
            <a:t>一人当たりのコストは</a:t>
          </a:r>
          <a:r>
            <a:rPr kumimoji="1" lang="en-US" altLang="ja-JP" sz="1100">
              <a:solidFill>
                <a:schemeClr val="dk1"/>
              </a:solidFill>
              <a:effectLst/>
              <a:latin typeface="+mn-lt"/>
              <a:ea typeface="+mn-ea"/>
              <a:cs typeface="+mn-cs"/>
            </a:rPr>
            <a:t>147,273</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で前年度から</a:t>
          </a:r>
          <a:r>
            <a:rPr kumimoji="1" lang="en-US" altLang="ja-JP" sz="1100">
              <a:solidFill>
                <a:schemeClr val="dk1"/>
              </a:solidFill>
              <a:effectLst/>
              <a:latin typeface="+mn-lt"/>
              <a:ea typeface="+mn-ea"/>
              <a:cs typeface="+mn-cs"/>
            </a:rPr>
            <a:t>102,206</a:t>
          </a:r>
          <a:r>
            <a:rPr kumimoji="1" lang="ja-JP" altLang="en-US" sz="1100">
              <a:solidFill>
                <a:schemeClr val="dk1"/>
              </a:solidFill>
              <a:effectLst/>
              <a:latin typeface="+mn-lt"/>
              <a:ea typeface="+mn-ea"/>
              <a:cs typeface="+mn-cs"/>
            </a:rPr>
            <a:t>円の増と</a:t>
          </a:r>
          <a:r>
            <a:rPr kumimoji="1" lang="ja-JP" altLang="ja-JP" sz="1100">
              <a:solidFill>
                <a:schemeClr val="dk1"/>
              </a:solidFill>
              <a:effectLst/>
              <a:latin typeface="+mn-lt"/>
              <a:ea typeface="+mn-ea"/>
              <a:cs typeface="+mn-cs"/>
            </a:rPr>
            <a:t>なって</a:t>
          </a:r>
          <a:r>
            <a:rPr kumimoji="1" lang="ja-JP" altLang="en-US" sz="1100">
              <a:solidFill>
                <a:schemeClr val="dk1"/>
              </a:solidFill>
              <a:effectLst/>
              <a:latin typeface="+mn-lt"/>
              <a:ea typeface="+mn-ea"/>
              <a:cs typeface="+mn-cs"/>
            </a:rPr>
            <a:t>いるが、これは特別定額給付金給付事業のためである。</a:t>
          </a:r>
          <a:r>
            <a:rPr kumimoji="1" lang="ja-JP" altLang="ja-JP" sz="110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積立金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一</a:t>
          </a:r>
          <a:r>
            <a:rPr kumimoji="1" lang="ja-JP" altLang="ja-JP" sz="1100">
              <a:solidFill>
                <a:schemeClr val="dk1"/>
              </a:solidFill>
              <a:effectLst/>
              <a:latin typeface="+mn-lt"/>
              <a:ea typeface="+mn-ea"/>
              <a:cs typeface="+mn-cs"/>
            </a:rPr>
            <a:t>人当たりのコストは</a:t>
          </a:r>
          <a:r>
            <a:rPr kumimoji="1" lang="en-US" altLang="ja-JP" sz="1100">
              <a:solidFill>
                <a:schemeClr val="dk1"/>
              </a:solidFill>
              <a:effectLst/>
              <a:latin typeface="+mn-lt"/>
              <a:ea typeface="+mn-ea"/>
              <a:cs typeface="+mn-cs"/>
            </a:rPr>
            <a:t>43,679</a:t>
          </a:r>
          <a:r>
            <a:rPr kumimoji="1" lang="ja-JP" altLang="ja-JP" sz="1100">
              <a:solidFill>
                <a:schemeClr val="dk1"/>
              </a:solidFill>
              <a:effectLst/>
              <a:latin typeface="+mn-lt"/>
              <a:ea typeface="+mn-ea"/>
              <a:cs typeface="+mn-cs"/>
            </a:rPr>
            <a:t>円となっており、類似団体と比較して高くなっている。</a:t>
          </a:r>
          <a:r>
            <a:rPr kumimoji="1" lang="ja-JP" altLang="en-US" sz="1100">
              <a:solidFill>
                <a:schemeClr val="dk1"/>
              </a:solidFill>
              <a:effectLst/>
              <a:latin typeface="+mn-lt"/>
              <a:ea typeface="+mn-ea"/>
              <a:cs typeface="+mn-cs"/>
            </a:rPr>
            <a:t>これもふるさと納税事業拡大に伴う基金への積立金の増加によるものである。現在も公園整備事業が</a:t>
          </a:r>
          <a:r>
            <a:rPr kumimoji="1" lang="ja-JP" altLang="ja-JP" sz="1100">
              <a:solidFill>
                <a:schemeClr val="dk1"/>
              </a:solidFill>
              <a:effectLst/>
              <a:latin typeface="+mn-lt"/>
              <a:ea typeface="+mn-ea"/>
              <a:cs typeface="+mn-cs"/>
            </a:rPr>
            <a:t>行われ</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ことに加え、更新整備に係る経費も増加してくることが予想されるため事業の取捨選択を徹底し、事業費の減少を目指す。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福岡県新宮町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33,690
33,176
18.93
19,935,803
19,563,131
353,348
6,747,209
14,060,156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57023</xdr:rowOff>
    </xdr:from>
    <xdr:to>
      <xdr:col>24</xdr:col>
      <xdr:colOff>63500</xdr:colOff>
      <xdr:row>37</xdr:row>
      <xdr:rowOff>79502</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a:off x="3797300" y="6400673"/>
          <a:ext cx="8382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53865</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5883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57023</xdr:rowOff>
    </xdr:from>
    <xdr:to>
      <xdr:col>19</xdr:col>
      <xdr:colOff>177800</xdr:colOff>
      <xdr:row>37</xdr:row>
      <xdr:rowOff>123317</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flipV="1">
          <a:off x="2908300" y="6400673"/>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107967</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43307</xdr:rowOff>
    </xdr:from>
    <xdr:to>
      <xdr:col>15</xdr:col>
      <xdr:colOff>50800</xdr:colOff>
      <xdr:row>37</xdr:row>
      <xdr:rowOff>123317</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a:off x="2019300" y="6386957"/>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102743</xdr:rowOff>
    </xdr:from>
    <xdr:to>
      <xdr:col>10</xdr:col>
      <xdr:colOff>114300</xdr:colOff>
      <xdr:row>37</xdr:row>
      <xdr:rowOff>43307</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a:off x="1130300" y="6274943"/>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102633</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95013</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28702</xdr:rowOff>
    </xdr:from>
    <xdr:to>
      <xdr:col>24</xdr:col>
      <xdr:colOff>114300</xdr:colOff>
      <xdr:row>37</xdr:row>
      <xdr:rowOff>130302</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4584700" y="63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115079</xdr:rowOff>
    </xdr:from>
    <xdr:ext cx="469744"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628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6223</xdr:rowOff>
    </xdr:from>
    <xdr:to>
      <xdr:col>20</xdr:col>
      <xdr:colOff>38100</xdr:colOff>
      <xdr:row>37</xdr:row>
      <xdr:rowOff>107823</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3746500" y="634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98950</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62428" y="64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72517</xdr:rowOff>
    </xdr:from>
    <xdr:to>
      <xdr:col>15</xdr:col>
      <xdr:colOff>101600</xdr:colOff>
      <xdr:row>38</xdr:row>
      <xdr:rowOff>2667</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2857500" y="641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165244</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73428" y="650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163957</xdr:rowOff>
    </xdr:from>
    <xdr:to>
      <xdr:col>10</xdr:col>
      <xdr:colOff>165100</xdr:colOff>
      <xdr:row>37</xdr:row>
      <xdr:rowOff>94107</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968500" y="633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85234</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84428" y="642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51943</xdr:rowOff>
    </xdr:from>
    <xdr:to>
      <xdr:col>6</xdr:col>
      <xdr:colOff>38100</xdr:colOff>
      <xdr:row>36</xdr:row>
      <xdr:rowOff>153543</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079500" y="62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144670</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95428" y="631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a:extLst>
            <a:ext uri="{FF2B5EF4-FFF2-40B4-BE49-F238E27FC236}">
              <a16:creationId xmlns="" xmlns:a16="http://schemas.microsoft.com/office/drawing/2014/main" id="{00000000-0008-0000-0700-000072000000}"/>
            </a:ext>
          </a:extLst>
        </xdr:cNvPr>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a:extLst>
            <a:ext uri="{FF2B5EF4-FFF2-40B4-BE49-F238E27FC236}">
              <a16:creationId xmlns="" xmlns:a16="http://schemas.microsoft.com/office/drawing/2014/main" id="{00000000-0008-0000-0700-000074000000}"/>
            </a:ext>
          </a:extLst>
        </xdr:cNvPr>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128880</xdr:rowOff>
    </xdr:from>
    <xdr:to>
      <xdr:col>24</xdr:col>
      <xdr:colOff>63500</xdr:colOff>
      <xdr:row>56</xdr:row>
      <xdr:rowOff>165947</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flipV="1">
          <a:off x="3797300" y="9215730"/>
          <a:ext cx="838200" cy="55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46063</xdr:rowOff>
    </xdr:from>
    <xdr:ext cx="599010" cy="259045"/>
    <xdr:sp macro="" textlink="">
      <xdr:nvSpPr>
        <xdr:cNvPr id="119" name="総務費平均値テキスト">
          <a:extLst>
            <a:ext uri="{FF2B5EF4-FFF2-40B4-BE49-F238E27FC236}">
              <a16:creationId xmlns="" xmlns:a16="http://schemas.microsoft.com/office/drawing/2014/main" id="{00000000-0008-0000-0700-000077000000}"/>
            </a:ext>
          </a:extLst>
        </xdr:cNvPr>
        <xdr:cNvSpPr txBox="1"/>
      </xdr:nvSpPr>
      <xdr:spPr>
        <a:xfrm>
          <a:off x="4686300" y="947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a:extLst>
            <a:ext uri="{FF2B5EF4-FFF2-40B4-BE49-F238E27FC236}">
              <a16:creationId xmlns="" xmlns:a16="http://schemas.microsoft.com/office/drawing/2014/main" id="{00000000-0008-0000-0700-000078000000}"/>
            </a:ext>
          </a:extLst>
        </xdr:cNvPr>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165947</xdr:rowOff>
    </xdr:from>
    <xdr:to>
      <xdr:col>19</xdr:col>
      <xdr:colOff>177800</xdr:colOff>
      <xdr:row>57</xdr:row>
      <xdr:rowOff>64906</xdr:rowOff>
    </xdr:to>
    <xdr:cxnSp macro="">
      <xdr:nvCxnSpPr>
        <xdr:cNvPr id="121" name="直線コネクタ 120">
          <a:extLst>
            <a:ext uri="{FF2B5EF4-FFF2-40B4-BE49-F238E27FC236}">
              <a16:creationId xmlns="" xmlns:a16="http://schemas.microsoft.com/office/drawing/2014/main" id="{00000000-0008-0000-0700-000079000000}"/>
            </a:ext>
          </a:extLst>
        </xdr:cNvPr>
        <xdr:cNvCxnSpPr/>
      </xdr:nvCxnSpPr>
      <xdr:spPr>
        <a:xfrm flipV="1">
          <a:off x="2908300" y="9767147"/>
          <a:ext cx="8890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51786</xdr:rowOff>
    </xdr:from>
    <xdr:ext cx="534377" cy="259045"/>
    <xdr:sp macro="" textlink="">
      <xdr:nvSpPr>
        <xdr:cNvPr id="123" name="テキスト ボックス 122">
          <a:extLst>
            <a:ext uri="{FF2B5EF4-FFF2-40B4-BE49-F238E27FC236}">
              <a16:creationId xmlns="" xmlns:a16="http://schemas.microsoft.com/office/drawing/2014/main" id="{00000000-0008-0000-0700-00007B000000}"/>
            </a:ext>
          </a:extLst>
        </xdr:cNvPr>
        <xdr:cNvSpPr txBox="1"/>
      </xdr:nvSpPr>
      <xdr:spPr>
        <a:xfrm>
          <a:off x="3530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64906</xdr:rowOff>
    </xdr:from>
    <xdr:to>
      <xdr:col>15</xdr:col>
      <xdr:colOff>50800</xdr:colOff>
      <xdr:row>57</xdr:row>
      <xdr:rowOff>156022</xdr:rowOff>
    </xdr:to>
    <xdr:cxnSp macro="">
      <xdr:nvCxnSpPr>
        <xdr:cNvPr id="124" name="直線コネクタ 123">
          <a:extLst>
            <a:ext uri="{FF2B5EF4-FFF2-40B4-BE49-F238E27FC236}">
              <a16:creationId xmlns="" xmlns:a16="http://schemas.microsoft.com/office/drawing/2014/main" id="{00000000-0008-0000-0700-00007C000000}"/>
            </a:ext>
          </a:extLst>
        </xdr:cNvPr>
        <xdr:cNvCxnSpPr/>
      </xdr:nvCxnSpPr>
      <xdr:spPr>
        <a:xfrm flipV="1">
          <a:off x="2019300" y="9837556"/>
          <a:ext cx="889000" cy="9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a:extLst>
            <a:ext uri="{FF2B5EF4-FFF2-40B4-BE49-F238E27FC236}">
              <a16:creationId xmlns="" xmlns:a16="http://schemas.microsoft.com/office/drawing/2014/main" id="{00000000-0008-0000-0700-00007D000000}"/>
            </a:ext>
          </a:extLst>
        </xdr:cNvPr>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9453</xdr:rowOff>
    </xdr:from>
    <xdr:ext cx="534377" cy="259045"/>
    <xdr:sp macro="" textlink="">
      <xdr:nvSpPr>
        <xdr:cNvPr id="126" name="テキスト ボックス 125">
          <a:extLst>
            <a:ext uri="{FF2B5EF4-FFF2-40B4-BE49-F238E27FC236}">
              <a16:creationId xmlns="" xmlns:a16="http://schemas.microsoft.com/office/drawing/2014/main" id="{00000000-0008-0000-0700-00007E000000}"/>
            </a:ext>
          </a:extLst>
        </xdr:cNvPr>
        <xdr:cNvSpPr txBox="1"/>
      </xdr:nvSpPr>
      <xdr:spPr>
        <a:xfrm>
          <a:off x="2641111" y="99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156022</xdr:rowOff>
    </xdr:from>
    <xdr:to>
      <xdr:col>10</xdr:col>
      <xdr:colOff>114300</xdr:colOff>
      <xdr:row>58</xdr:row>
      <xdr:rowOff>16667</xdr:rowOff>
    </xdr:to>
    <xdr:cxnSp macro="">
      <xdr:nvCxnSpPr>
        <xdr:cNvPr id="127" name="直線コネクタ 126">
          <a:extLst>
            <a:ext uri="{FF2B5EF4-FFF2-40B4-BE49-F238E27FC236}">
              <a16:creationId xmlns="" xmlns:a16="http://schemas.microsoft.com/office/drawing/2014/main" id="{00000000-0008-0000-0700-00007F000000}"/>
            </a:ext>
          </a:extLst>
        </xdr:cNvPr>
        <xdr:cNvCxnSpPr/>
      </xdr:nvCxnSpPr>
      <xdr:spPr>
        <a:xfrm flipV="1">
          <a:off x="1130300" y="9928672"/>
          <a:ext cx="889000" cy="3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a:extLst>
            <a:ext uri="{FF2B5EF4-FFF2-40B4-BE49-F238E27FC236}">
              <a16:creationId xmlns="" xmlns:a16="http://schemas.microsoft.com/office/drawing/2014/main" id="{00000000-0008-0000-0700-000080000000}"/>
            </a:ext>
          </a:extLst>
        </xdr:cNvPr>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40051</xdr:rowOff>
    </xdr:from>
    <xdr:ext cx="534377"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1752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a:extLst>
            <a:ext uri="{FF2B5EF4-FFF2-40B4-BE49-F238E27FC236}">
              <a16:creationId xmlns="" xmlns:a16="http://schemas.microsoft.com/office/drawing/2014/main" id="{00000000-0008-0000-0700-000082000000}"/>
            </a:ext>
          </a:extLst>
        </xdr:cNvPr>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78080</xdr:rowOff>
    </xdr:from>
    <xdr:to>
      <xdr:col>24</xdr:col>
      <xdr:colOff>114300</xdr:colOff>
      <xdr:row>54</xdr:row>
      <xdr:rowOff>8230</xdr:rowOff>
    </xdr:to>
    <xdr:sp macro="" textlink="">
      <xdr:nvSpPr>
        <xdr:cNvPr id="137" name="楕円 136">
          <a:extLst>
            <a:ext uri="{FF2B5EF4-FFF2-40B4-BE49-F238E27FC236}">
              <a16:creationId xmlns="" xmlns:a16="http://schemas.microsoft.com/office/drawing/2014/main" id="{00000000-0008-0000-0700-000089000000}"/>
            </a:ext>
          </a:extLst>
        </xdr:cNvPr>
        <xdr:cNvSpPr/>
      </xdr:nvSpPr>
      <xdr:spPr>
        <a:xfrm>
          <a:off x="4584700" y="916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100957</xdr:rowOff>
    </xdr:from>
    <xdr:ext cx="599010" cy="259045"/>
    <xdr:sp macro="" textlink="">
      <xdr:nvSpPr>
        <xdr:cNvPr id="138" name="総務費該当値テキスト">
          <a:extLst>
            <a:ext uri="{FF2B5EF4-FFF2-40B4-BE49-F238E27FC236}">
              <a16:creationId xmlns="" xmlns:a16="http://schemas.microsoft.com/office/drawing/2014/main" id="{00000000-0008-0000-0700-00008A000000}"/>
            </a:ext>
          </a:extLst>
        </xdr:cNvPr>
        <xdr:cNvSpPr txBox="1"/>
      </xdr:nvSpPr>
      <xdr:spPr>
        <a:xfrm>
          <a:off x="4686300" y="901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115147</xdr:rowOff>
    </xdr:from>
    <xdr:to>
      <xdr:col>20</xdr:col>
      <xdr:colOff>38100</xdr:colOff>
      <xdr:row>57</xdr:row>
      <xdr:rowOff>45297</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3746500" y="971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61824</xdr:rowOff>
    </xdr:from>
    <xdr:ext cx="599010"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3497795" y="949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14106</xdr:rowOff>
    </xdr:from>
    <xdr:to>
      <xdr:col>15</xdr:col>
      <xdr:colOff>101600</xdr:colOff>
      <xdr:row>57</xdr:row>
      <xdr:rowOff>115706</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2857500" y="978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132233</xdr:rowOff>
    </xdr:from>
    <xdr:ext cx="534377"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2641111" y="956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105222</xdr:rowOff>
    </xdr:from>
    <xdr:to>
      <xdr:col>10</xdr:col>
      <xdr:colOff>165100</xdr:colOff>
      <xdr:row>58</xdr:row>
      <xdr:rowOff>35372</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1968500" y="987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51899</xdr:rowOff>
    </xdr:from>
    <xdr:ext cx="534377"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1752111" y="965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137317</xdr:rowOff>
    </xdr:from>
    <xdr:to>
      <xdr:col>6</xdr:col>
      <xdr:colOff>38100</xdr:colOff>
      <xdr:row>58</xdr:row>
      <xdr:rowOff>67467</xdr:rowOff>
    </xdr:to>
    <xdr:sp macro="" textlink="">
      <xdr:nvSpPr>
        <xdr:cNvPr id="145" name="楕円 144">
          <a:extLst>
            <a:ext uri="{FF2B5EF4-FFF2-40B4-BE49-F238E27FC236}">
              <a16:creationId xmlns="" xmlns:a16="http://schemas.microsoft.com/office/drawing/2014/main" id="{00000000-0008-0000-0700-000091000000}"/>
            </a:ext>
          </a:extLst>
        </xdr:cNvPr>
        <xdr:cNvSpPr/>
      </xdr:nvSpPr>
      <xdr:spPr>
        <a:xfrm>
          <a:off x="1079500" y="990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58594</xdr:rowOff>
    </xdr:from>
    <xdr:ext cx="534377" cy="259045"/>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863111" y="1000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a:extLst>
            <a:ext uri="{FF2B5EF4-FFF2-40B4-BE49-F238E27FC236}">
              <a16:creationId xmlns="" xmlns:a16="http://schemas.microsoft.com/office/drawing/2014/main" id="{00000000-0008-0000-0700-0000AE000000}"/>
            </a:ext>
          </a:extLst>
        </xdr:cNvPr>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a:extLst>
            <a:ext uri="{FF2B5EF4-FFF2-40B4-BE49-F238E27FC236}">
              <a16:creationId xmlns="" xmlns:a16="http://schemas.microsoft.com/office/drawing/2014/main" id="{00000000-0008-0000-0700-0000B0000000}"/>
            </a:ext>
          </a:extLst>
        </xdr:cNvPr>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13829</xdr:rowOff>
    </xdr:from>
    <xdr:to>
      <xdr:col>24</xdr:col>
      <xdr:colOff>63500</xdr:colOff>
      <xdr:row>78</xdr:row>
      <xdr:rowOff>43928</xdr:rowOff>
    </xdr:to>
    <xdr:cxnSp macro="">
      <xdr:nvCxnSpPr>
        <xdr:cNvPr id="178" name="直線コネクタ 177">
          <a:extLst>
            <a:ext uri="{FF2B5EF4-FFF2-40B4-BE49-F238E27FC236}">
              <a16:creationId xmlns="" xmlns:a16="http://schemas.microsoft.com/office/drawing/2014/main" id="{00000000-0008-0000-0700-0000B2000000}"/>
            </a:ext>
          </a:extLst>
        </xdr:cNvPr>
        <xdr:cNvCxnSpPr/>
      </xdr:nvCxnSpPr>
      <xdr:spPr>
        <a:xfrm flipV="1">
          <a:off x="3797300" y="13386929"/>
          <a:ext cx="8382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90223</xdr:rowOff>
    </xdr:from>
    <xdr:ext cx="599010" cy="259045"/>
    <xdr:sp macro="" textlink="">
      <xdr:nvSpPr>
        <xdr:cNvPr id="179" name="民生費平均値テキスト">
          <a:extLst>
            <a:ext uri="{FF2B5EF4-FFF2-40B4-BE49-F238E27FC236}">
              <a16:creationId xmlns="" xmlns:a16="http://schemas.microsoft.com/office/drawing/2014/main" id="{00000000-0008-0000-0700-0000B3000000}"/>
            </a:ext>
          </a:extLst>
        </xdr:cNvPr>
        <xdr:cNvSpPr txBox="1"/>
      </xdr:nvSpPr>
      <xdr:spPr>
        <a:xfrm>
          <a:off x="4686300" y="12948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a:extLst>
            <a:ext uri="{FF2B5EF4-FFF2-40B4-BE49-F238E27FC236}">
              <a16:creationId xmlns="" xmlns:a16="http://schemas.microsoft.com/office/drawing/2014/main" id="{00000000-0008-0000-0700-0000B4000000}"/>
            </a:ext>
          </a:extLst>
        </xdr:cNvPr>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43928</xdr:rowOff>
    </xdr:from>
    <xdr:to>
      <xdr:col>19</xdr:col>
      <xdr:colOff>177800</xdr:colOff>
      <xdr:row>78</xdr:row>
      <xdr:rowOff>66188</xdr:rowOff>
    </xdr:to>
    <xdr:cxnSp macro="">
      <xdr:nvCxnSpPr>
        <xdr:cNvPr id="181" name="直線コネクタ 180">
          <a:extLst>
            <a:ext uri="{FF2B5EF4-FFF2-40B4-BE49-F238E27FC236}">
              <a16:creationId xmlns="" xmlns:a16="http://schemas.microsoft.com/office/drawing/2014/main" id="{00000000-0008-0000-0700-0000B5000000}"/>
            </a:ext>
          </a:extLst>
        </xdr:cNvPr>
        <xdr:cNvCxnSpPr/>
      </xdr:nvCxnSpPr>
      <xdr:spPr>
        <a:xfrm flipV="1">
          <a:off x="2908300" y="13417028"/>
          <a:ext cx="889000" cy="2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a:extLst>
            <a:ext uri="{FF2B5EF4-FFF2-40B4-BE49-F238E27FC236}">
              <a16:creationId xmlns="" xmlns:a16="http://schemas.microsoft.com/office/drawing/2014/main" id="{00000000-0008-0000-0700-0000B6000000}"/>
            </a:ext>
          </a:extLst>
        </xdr:cNvPr>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77389</xdr:rowOff>
    </xdr:from>
    <xdr:ext cx="599010" cy="259045"/>
    <xdr:sp macro="" textlink="">
      <xdr:nvSpPr>
        <xdr:cNvPr id="183" name="テキスト ボックス 182">
          <a:extLst>
            <a:ext uri="{FF2B5EF4-FFF2-40B4-BE49-F238E27FC236}">
              <a16:creationId xmlns="" xmlns:a16="http://schemas.microsoft.com/office/drawing/2014/main" id="{00000000-0008-0000-0700-0000B7000000}"/>
            </a:ext>
          </a:extLst>
        </xdr:cNvPr>
        <xdr:cNvSpPr txBox="1"/>
      </xdr:nvSpPr>
      <xdr:spPr>
        <a:xfrm>
          <a:off x="3497795" y="1293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52473</xdr:rowOff>
    </xdr:from>
    <xdr:to>
      <xdr:col>15</xdr:col>
      <xdr:colOff>50800</xdr:colOff>
      <xdr:row>78</xdr:row>
      <xdr:rowOff>66188</xdr:rowOff>
    </xdr:to>
    <xdr:cxnSp macro="">
      <xdr:nvCxnSpPr>
        <xdr:cNvPr id="184" name="直線コネクタ 183">
          <a:extLst>
            <a:ext uri="{FF2B5EF4-FFF2-40B4-BE49-F238E27FC236}">
              <a16:creationId xmlns="" xmlns:a16="http://schemas.microsoft.com/office/drawing/2014/main" id="{00000000-0008-0000-0700-0000B8000000}"/>
            </a:ext>
          </a:extLst>
        </xdr:cNvPr>
        <xdr:cNvCxnSpPr/>
      </xdr:nvCxnSpPr>
      <xdr:spPr>
        <a:xfrm>
          <a:off x="2019300" y="1342557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a:extLst>
            <a:ext uri="{FF2B5EF4-FFF2-40B4-BE49-F238E27FC236}">
              <a16:creationId xmlns="" xmlns:a16="http://schemas.microsoft.com/office/drawing/2014/main" id="{00000000-0008-0000-0700-0000B9000000}"/>
            </a:ext>
          </a:extLst>
        </xdr:cNvPr>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141321</xdr:rowOff>
    </xdr:from>
    <xdr:ext cx="599010" cy="259045"/>
    <xdr:sp macro="" textlink="">
      <xdr:nvSpPr>
        <xdr:cNvPr id="186" name="テキスト ボックス 185">
          <a:extLst>
            <a:ext uri="{FF2B5EF4-FFF2-40B4-BE49-F238E27FC236}">
              <a16:creationId xmlns="" xmlns:a16="http://schemas.microsoft.com/office/drawing/2014/main" id="{00000000-0008-0000-0700-0000BA000000}"/>
            </a:ext>
          </a:extLst>
        </xdr:cNvPr>
        <xdr:cNvSpPr txBox="1"/>
      </xdr:nvSpPr>
      <xdr:spPr>
        <a:xfrm>
          <a:off x="2608795" y="1300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52473</xdr:rowOff>
    </xdr:from>
    <xdr:to>
      <xdr:col>10</xdr:col>
      <xdr:colOff>114300</xdr:colOff>
      <xdr:row>78</xdr:row>
      <xdr:rowOff>129511</xdr:rowOff>
    </xdr:to>
    <xdr:cxnSp macro="">
      <xdr:nvCxnSpPr>
        <xdr:cNvPr id="187" name="直線コネクタ 186">
          <a:extLst>
            <a:ext uri="{FF2B5EF4-FFF2-40B4-BE49-F238E27FC236}">
              <a16:creationId xmlns="" xmlns:a16="http://schemas.microsoft.com/office/drawing/2014/main" id="{00000000-0008-0000-0700-0000BB000000}"/>
            </a:ext>
          </a:extLst>
        </xdr:cNvPr>
        <xdr:cNvCxnSpPr/>
      </xdr:nvCxnSpPr>
      <xdr:spPr>
        <a:xfrm flipV="1">
          <a:off x="1130300" y="13425573"/>
          <a:ext cx="889000" cy="7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a:extLst>
            <a:ext uri="{FF2B5EF4-FFF2-40B4-BE49-F238E27FC236}">
              <a16:creationId xmlns="" xmlns:a16="http://schemas.microsoft.com/office/drawing/2014/main" id="{00000000-0008-0000-0700-0000BC000000}"/>
            </a:ext>
          </a:extLst>
        </xdr:cNvPr>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133276</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1719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a:extLst>
            <a:ext uri="{FF2B5EF4-FFF2-40B4-BE49-F238E27FC236}">
              <a16:creationId xmlns="" xmlns:a16="http://schemas.microsoft.com/office/drawing/2014/main" id="{00000000-0008-0000-0700-0000BE000000}"/>
            </a:ext>
          </a:extLst>
        </xdr:cNvPr>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161275</xdr:rowOff>
    </xdr:from>
    <xdr:ext cx="59901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830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134479</xdr:rowOff>
    </xdr:from>
    <xdr:to>
      <xdr:col>24</xdr:col>
      <xdr:colOff>114300</xdr:colOff>
      <xdr:row>78</xdr:row>
      <xdr:rowOff>64629</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4584700" y="1333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112906</xdr:rowOff>
    </xdr:from>
    <xdr:ext cx="599010" cy="259045"/>
    <xdr:sp macro="" textlink="">
      <xdr:nvSpPr>
        <xdr:cNvPr id="198" name="民生費該当値テキスト">
          <a:extLst>
            <a:ext uri="{FF2B5EF4-FFF2-40B4-BE49-F238E27FC236}">
              <a16:creationId xmlns="" xmlns:a16="http://schemas.microsoft.com/office/drawing/2014/main" id="{00000000-0008-0000-0700-0000C6000000}"/>
            </a:ext>
          </a:extLst>
        </xdr:cNvPr>
        <xdr:cNvSpPr txBox="1"/>
      </xdr:nvSpPr>
      <xdr:spPr>
        <a:xfrm>
          <a:off x="4686300" y="1331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164578</xdr:rowOff>
    </xdr:from>
    <xdr:to>
      <xdr:col>20</xdr:col>
      <xdr:colOff>38100</xdr:colOff>
      <xdr:row>78</xdr:row>
      <xdr:rowOff>94728</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3746500" y="1336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85855</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3497795" y="1345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15388</xdr:rowOff>
    </xdr:from>
    <xdr:to>
      <xdr:col>15</xdr:col>
      <xdr:colOff>101600</xdr:colOff>
      <xdr:row>78</xdr:row>
      <xdr:rowOff>116988</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2857500" y="133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108115</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2608795" y="1348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1673</xdr:rowOff>
    </xdr:from>
    <xdr:to>
      <xdr:col>10</xdr:col>
      <xdr:colOff>165100</xdr:colOff>
      <xdr:row>78</xdr:row>
      <xdr:rowOff>103273</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1968500" y="1337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94400</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1719795" y="1346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78711</xdr:rowOff>
    </xdr:from>
    <xdr:to>
      <xdr:col>6</xdr:col>
      <xdr:colOff>38100</xdr:colOff>
      <xdr:row>79</xdr:row>
      <xdr:rowOff>8861</xdr:rowOff>
    </xdr:to>
    <xdr:sp macro="" textlink="">
      <xdr:nvSpPr>
        <xdr:cNvPr id="205" name="楕円 204">
          <a:extLst>
            <a:ext uri="{FF2B5EF4-FFF2-40B4-BE49-F238E27FC236}">
              <a16:creationId xmlns="" xmlns:a16="http://schemas.microsoft.com/office/drawing/2014/main" id="{00000000-0008-0000-0700-0000CD000000}"/>
            </a:ext>
          </a:extLst>
        </xdr:cNvPr>
        <xdr:cNvSpPr/>
      </xdr:nvSpPr>
      <xdr:spPr>
        <a:xfrm>
          <a:off x="1079500" y="1345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171438</xdr:rowOff>
    </xdr:from>
    <xdr:ext cx="599010" cy="259045"/>
    <xdr:sp macro="" textlink="">
      <xdr:nvSpPr>
        <xdr:cNvPr id="206" name="テキスト ボックス 205">
          <a:extLst>
            <a:ext uri="{FF2B5EF4-FFF2-40B4-BE49-F238E27FC236}">
              <a16:creationId xmlns="" xmlns:a16="http://schemas.microsoft.com/office/drawing/2014/main" id="{00000000-0008-0000-0700-0000CE000000}"/>
            </a:ext>
          </a:extLst>
        </xdr:cNvPr>
        <xdr:cNvSpPr txBox="1"/>
      </xdr:nvSpPr>
      <xdr:spPr>
        <a:xfrm>
          <a:off x="830795" y="135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a:extLst>
            <a:ext uri="{FF2B5EF4-FFF2-40B4-BE49-F238E27FC236}">
              <a16:creationId xmlns="" xmlns:a16="http://schemas.microsoft.com/office/drawing/2014/main" id="{00000000-0008-0000-0700-0000E7000000}"/>
            </a:ext>
          </a:extLst>
        </xdr:cNvPr>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a:extLst>
            <a:ext uri="{FF2B5EF4-FFF2-40B4-BE49-F238E27FC236}">
              <a16:creationId xmlns="" xmlns:a16="http://schemas.microsoft.com/office/drawing/2014/main" id="{00000000-0008-0000-0700-0000E9000000}"/>
            </a:ext>
          </a:extLst>
        </xdr:cNvPr>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168351</xdr:rowOff>
    </xdr:from>
    <xdr:to>
      <xdr:col>24</xdr:col>
      <xdr:colOff>63500</xdr:colOff>
      <xdr:row>96</xdr:row>
      <xdr:rowOff>170408</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a:off x="3797300" y="16627551"/>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6" name="衛生費平均値テキスト">
          <a:extLst>
            <a:ext uri="{FF2B5EF4-FFF2-40B4-BE49-F238E27FC236}">
              <a16:creationId xmlns="" xmlns:a16="http://schemas.microsoft.com/office/drawing/2014/main" id="{00000000-0008-0000-0700-0000EC000000}"/>
            </a:ext>
          </a:extLst>
        </xdr:cNvPr>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a:extLst>
            <a:ext uri="{FF2B5EF4-FFF2-40B4-BE49-F238E27FC236}">
              <a16:creationId xmlns="" xmlns:a16="http://schemas.microsoft.com/office/drawing/2014/main" id="{00000000-0008-0000-0700-0000ED000000}"/>
            </a:ext>
          </a:extLst>
        </xdr:cNvPr>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136970</xdr:rowOff>
    </xdr:from>
    <xdr:to>
      <xdr:col>19</xdr:col>
      <xdr:colOff>177800</xdr:colOff>
      <xdr:row>96</xdr:row>
      <xdr:rowOff>168351</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a:off x="2908300" y="16596170"/>
          <a:ext cx="889000" cy="3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a:extLst>
            <a:ext uri="{FF2B5EF4-FFF2-40B4-BE49-F238E27FC236}">
              <a16:creationId xmlns="" xmlns:a16="http://schemas.microsoft.com/office/drawing/2014/main" id="{00000000-0008-0000-0700-0000EF000000}"/>
            </a:ext>
          </a:extLst>
        </xdr:cNvPr>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40" name="テキスト ボックス 239">
          <a:extLst>
            <a:ext uri="{FF2B5EF4-FFF2-40B4-BE49-F238E27FC236}">
              <a16:creationId xmlns="" xmlns:a16="http://schemas.microsoft.com/office/drawing/2014/main" id="{00000000-0008-0000-0700-0000F0000000}"/>
            </a:ext>
          </a:extLst>
        </xdr:cNvPr>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112776</xdr:rowOff>
    </xdr:from>
    <xdr:to>
      <xdr:col>15</xdr:col>
      <xdr:colOff>50800</xdr:colOff>
      <xdr:row>96</xdr:row>
      <xdr:rowOff>136970</xdr:rowOff>
    </xdr:to>
    <xdr:cxnSp macro="">
      <xdr:nvCxnSpPr>
        <xdr:cNvPr id="241" name="直線コネクタ 240">
          <a:extLst>
            <a:ext uri="{FF2B5EF4-FFF2-40B4-BE49-F238E27FC236}">
              <a16:creationId xmlns="" xmlns:a16="http://schemas.microsoft.com/office/drawing/2014/main" id="{00000000-0008-0000-0700-0000F1000000}"/>
            </a:ext>
          </a:extLst>
        </xdr:cNvPr>
        <xdr:cNvCxnSpPr/>
      </xdr:nvCxnSpPr>
      <xdr:spPr>
        <a:xfrm>
          <a:off x="2019300" y="16571976"/>
          <a:ext cx="8890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a:extLst>
            <a:ext uri="{FF2B5EF4-FFF2-40B4-BE49-F238E27FC236}">
              <a16:creationId xmlns="" xmlns:a16="http://schemas.microsoft.com/office/drawing/2014/main" id="{00000000-0008-0000-0700-0000F2000000}"/>
            </a:ext>
          </a:extLst>
        </xdr:cNvPr>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32796</xdr:rowOff>
    </xdr:from>
    <xdr:ext cx="534377"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2641111" y="166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99682</xdr:rowOff>
    </xdr:from>
    <xdr:to>
      <xdr:col>10</xdr:col>
      <xdr:colOff>114300</xdr:colOff>
      <xdr:row>96</xdr:row>
      <xdr:rowOff>112776</xdr:rowOff>
    </xdr:to>
    <xdr:cxnSp macro="">
      <xdr:nvCxnSpPr>
        <xdr:cNvPr id="244" name="直線コネクタ 243">
          <a:extLst>
            <a:ext uri="{FF2B5EF4-FFF2-40B4-BE49-F238E27FC236}">
              <a16:creationId xmlns="" xmlns:a16="http://schemas.microsoft.com/office/drawing/2014/main" id="{00000000-0008-0000-0700-0000F4000000}"/>
            </a:ext>
          </a:extLst>
        </xdr:cNvPr>
        <xdr:cNvCxnSpPr/>
      </xdr:nvCxnSpPr>
      <xdr:spPr>
        <a:xfrm>
          <a:off x="1130300" y="16558882"/>
          <a:ext cx="889000" cy="1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a:extLst>
            <a:ext uri="{FF2B5EF4-FFF2-40B4-BE49-F238E27FC236}">
              <a16:creationId xmlns="" xmlns:a16="http://schemas.microsoft.com/office/drawing/2014/main" id="{00000000-0008-0000-0700-0000F5000000}"/>
            </a:ext>
          </a:extLst>
        </xdr:cNvPr>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2734</xdr:rowOff>
    </xdr:from>
    <xdr:ext cx="534377"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1752111" y="166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a:extLst>
            <a:ext uri="{FF2B5EF4-FFF2-40B4-BE49-F238E27FC236}">
              <a16:creationId xmlns="" xmlns:a16="http://schemas.microsoft.com/office/drawing/2014/main" id="{00000000-0008-0000-0700-0000F7000000}"/>
            </a:ext>
          </a:extLst>
        </xdr:cNvPr>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119608</xdr:rowOff>
    </xdr:from>
    <xdr:to>
      <xdr:col>24</xdr:col>
      <xdr:colOff>114300</xdr:colOff>
      <xdr:row>97</xdr:row>
      <xdr:rowOff>49758</xdr:rowOff>
    </xdr:to>
    <xdr:sp macro="" textlink="">
      <xdr:nvSpPr>
        <xdr:cNvPr id="254" name="楕円 253">
          <a:extLst>
            <a:ext uri="{FF2B5EF4-FFF2-40B4-BE49-F238E27FC236}">
              <a16:creationId xmlns="" xmlns:a16="http://schemas.microsoft.com/office/drawing/2014/main" id="{00000000-0008-0000-0700-0000FE000000}"/>
            </a:ext>
          </a:extLst>
        </xdr:cNvPr>
        <xdr:cNvSpPr/>
      </xdr:nvSpPr>
      <xdr:spPr>
        <a:xfrm>
          <a:off x="4584700" y="1657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98035</xdr:rowOff>
    </xdr:from>
    <xdr:ext cx="534377" cy="259045"/>
    <xdr:sp macro="" textlink="">
      <xdr:nvSpPr>
        <xdr:cNvPr id="255" name="衛生費該当値テキスト">
          <a:extLst>
            <a:ext uri="{FF2B5EF4-FFF2-40B4-BE49-F238E27FC236}">
              <a16:creationId xmlns="" xmlns:a16="http://schemas.microsoft.com/office/drawing/2014/main" id="{00000000-0008-0000-0700-0000FF000000}"/>
            </a:ext>
          </a:extLst>
        </xdr:cNvPr>
        <xdr:cNvSpPr txBox="1"/>
      </xdr:nvSpPr>
      <xdr:spPr>
        <a:xfrm>
          <a:off x="4686300" y="1655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117551</xdr:rowOff>
    </xdr:from>
    <xdr:to>
      <xdr:col>20</xdr:col>
      <xdr:colOff>38100</xdr:colOff>
      <xdr:row>97</xdr:row>
      <xdr:rowOff>47701</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3746500" y="1657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38828</xdr:rowOff>
    </xdr:from>
    <xdr:ext cx="534377"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3530111" y="1666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86170</xdr:rowOff>
    </xdr:from>
    <xdr:to>
      <xdr:col>15</xdr:col>
      <xdr:colOff>101600</xdr:colOff>
      <xdr:row>97</xdr:row>
      <xdr:rowOff>16320</xdr:rowOff>
    </xdr:to>
    <xdr:sp macro="" textlink="">
      <xdr:nvSpPr>
        <xdr:cNvPr id="258" name="楕円 257">
          <a:extLst>
            <a:ext uri="{FF2B5EF4-FFF2-40B4-BE49-F238E27FC236}">
              <a16:creationId xmlns="" xmlns:a16="http://schemas.microsoft.com/office/drawing/2014/main" id="{00000000-0008-0000-0700-000002010000}"/>
            </a:ext>
          </a:extLst>
        </xdr:cNvPr>
        <xdr:cNvSpPr/>
      </xdr:nvSpPr>
      <xdr:spPr>
        <a:xfrm>
          <a:off x="2857500" y="165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32847</xdr:rowOff>
    </xdr:from>
    <xdr:ext cx="534377"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2641111" y="163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61976</xdr:rowOff>
    </xdr:from>
    <xdr:to>
      <xdr:col>10</xdr:col>
      <xdr:colOff>165100</xdr:colOff>
      <xdr:row>96</xdr:row>
      <xdr:rowOff>163576</xdr:rowOff>
    </xdr:to>
    <xdr:sp macro="" textlink="">
      <xdr:nvSpPr>
        <xdr:cNvPr id="260" name="楕円 259">
          <a:extLst>
            <a:ext uri="{FF2B5EF4-FFF2-40B4-BE49-F238E27FC236}">
              <a16:creationId xmlns="" xmlns:a16="http://schemas.microsoft.com/office/drawing/2014/main" id="{00000000-0008-0000-0700-000004010000}"/>
            </a:ext>
          </a:extLst>
        </xdr:cNvPr>
        <xdr:cNvSpPr/>
      </xdr:nvSpPr>
      <xdr:spPr>
        <a:xfrm>
          <a:off x="1968500" y="1652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8653</xdr:rowOff>
    </xdr:from>
    <xdr:ext cx="534377" cy="259045"/>
    <xdr:sp macro="" textlink="">
      <xdr:nvSpPr>
        <xdr:cNvPr id="261" name="テキスト ボックス 260">
          <a:extLst>
            <a:ext uri="{FF2B5EF4-FFF2-40B4-BE49-F238E27FC236}">
              <a16:creationId xmlns="" xmlns:a16="http://schemas.microsoft.com/office/drawing/2014/main" id="{00000000-0008-0000-0700-000005010000}"/>
            </a:ext>
          </a:extLst>
        </xdr:cNvPr>
        <xdr:cNvSpPr txBox="1"/>
      </xdr:nvSpPr>
      <xdr:spPr>
        <a:xfrm>
          <a:off x="1752111" y="1629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48882</xdr:rowOff>
    </xdr:from>
    <xdr:to>
      <xdr:col>6</xdr:col>
      <xdr:colOff>38100</xdr:colOff>
      <xdr:row>96</xdr:row>
      <xdr:rowOff>150482</xdr:rowOff>
    </xdr:to>
    <xdr:sp macro="" textlink="">
      <xdr:nvSpPr>
        <xdr:cNvPr id="262" name="楕円 261">
          <a:extLst>
            <a:ext uri="{FF2B5EF4-FFF2-40B4-BE49-F238E27FC236}">
              <a16:creationId xmlns="" xmlns:a16="http://schemas.microsoft.com/office/drawing/2014/main" id="{00000000-0008-0000-0700-000006010000}"/>
            </a:ext>
          </a:extLst>
        </xdr:cNvPr>
        <xdr:cNvSpPr/>
      </xdr:nvSpPr>
      <xdr:spPr>
        <a:xfrm>
          <a:off x="1079500" y="165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141609</xdr:rowOff>
    </xdr:from>
    <xdr:ext cx="534377" cy="259045"/>
    <xdr:sp macro="" textlink="">
      <xdr:nvSpPr>
        <xdr:cNvPr id="263" name="テキスト ボックス 262">
          <a:extLst>
            <a:ext uri="{FF2B5EF4-FFF2-40B4-BE49-F238E27FC236}">
              <a16:creationId xmlns="" xmlns:a16="http://schemas.microsoft.com/office/drawing/2014/main" id="{00000000-0008-0000-0700-000007010000}"/>
            </a:ext>
          </a:extLst>
        </xdr:cNvPr>
        <xdr:cNvSpPr txBox="1"/>
      </xdr:nvSpPr>
      <xdr:spPr>
        <a:xfrm>
          <a:off x="863111" y="1660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a:extLst>
            <a:ext uri="{FF2B5EF4-FFF2-40B4-BE49-F238E27FC236}">
              <a16:creationId xmlns="" xmlns:a16="http://schemas.microsoft.com/office/drawing/2014/main" id="{00000000-0008-0000-0700-000022010000}"/>
            </a:ext>
          </a:extLst>
        </xdr:cNvPr>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a:extLst>
            <a:ext uri="{FF2B5EF4-FFF2-40B4-BE49-F238E27FC236}">
              <a16:creationId xmlns="" xmlns:a16="http://schemas.microsoft.com/office/drawing/2014/main" id="{00000000-0008-0000-0700-000023010000}"/>
            </a:ext>
          </a:extLst>
        </xdr:cNvPr>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93" name="労働費平均値テキスト">
          <a:extLst>
            <a:ext uri="{FF2B5EF4-FFF2-40B4-BE49-F238E27FC236}">
              <a16:creationId xmlns="" xmlns:a16="http://schemas.microsoft.com/office/drawing/2014/main" id="{00000000-0008-0000-0700-000025010000}"/>
            </a:ext>
          </a:extLst>
        </xdr:cNvPr>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a:extLst>
            <a:ext uri="{FF2B5EF4-FFF2-40B4-BE49-F238E27FC236}">
              <a16:creationId xmlns="" xmlns:a16="http://schemas.microsoft.com/office/drawing/2014/main" id="{00000000-0008-0000-0700-000026010000}"/>
            </a:ext>
          </a:extLst>
        </xdr:cNvPr>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a:extLst>
            <a:ext uri="{FF2B5EF4-FFF2-40B4-BE49-F238E27FC236}">
              <a16:creationId xmlns="" xmlns:a16="http://schemas.microsoft.com/office/drawing/2014/main" id="{00000000-0008-0000-0700-000028010000}"/>
            </a:ext>
          </a:extLst>
        </xdr:cNvPr>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297" name="テキスト ボックス 296">
          <a:extLst>
            <a:ext uri="{FF2B5EF4-FFF2-40B4-BE49-F238E27FC236}">
              <a16:creationId xmlns="" xmlns:a16="http://schemas.microsoft.com/office/drawing/2014/main" id="{00000000-0008-0000-0700-000029010000}"/>
            </a:ext>
          </a:extLst>
        </xdr:cNvPr>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a:extLst>
            <a:ext uri="{FF2B5EF4-FFF2-40B4-BE49-F238E27FC236}">
              <a16:creationId xmlns="" xmlns:a16="http://schemas.microsoft.com/office/drawing/2014/main" id="{00000000-0008-0000-0700-00002B010000}"/>
            </a:ext>
          </a:extLst>
        </xdr:cNvPr>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125112</xdr:rowOff>
    </xdr:from>
    <xdr:ext cx="378565"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8561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a:extLst>
            <a:ext uri="{FF2B5EF4-FFF2-40B4-BE49-F238E27FC236}">
              <a16:creationId xmlns="" xmlns:a16="http://schemas.microsoft.com/office/drawing/2014/main" id="{00000000-0008-0000-0700-00002E010000}"/>
            </a:ext>
          </a:extLst>
        </xdr:cNvPr>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a:extLst>
            <a:ext uri="{FF2B5EF4-FFF2-40B4-BE49-F238E27FC236}">
              <a16:creationId xmlns="" xmlns:a16="http://schemas.microsoft.com/office/drawing/2014/main" id="{00000000-0008-0000-0700-000030010000}"/>
            </a:ext>
          </a:extLst>
        </xdr:cNvPr>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a:extLst>
            <a:ext uri="{FF2B5EF4-FFF2-40B4-BE49-F238E27FC236}">
              <a16:creationId xmlns="" xmlns:a16="http://schemas.microsoft.com/office/drawing/2014/main" id="{00000000-0008-0000-0700-000059010000}"/>
            </a:ext>
          </a:extLst>
        </xdr:cNvPr>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a:extLst>
            <a:ext uri="{FF2B5EF4-FFF2-40B4-BE49-F238E27FC236}">
              <a16:creationId xmlns="" xmlns:a16="http://schemas.microsoft.com/office/drawing/2014/main" id="{00000000-0008-0000-0700-00005B010000}"/>
            </a:ext>
          </a:extLst>
        </xdr:cNvPr>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119183</xdr:rowOff>
    </xdr:from>
    <xdr:to>
      <xdr:col>55</xdr:col>
      <xdr:colOff>0</xdr:colOff>
      <xdr:row>58</xdr:row>
      <xdr:rowOff>144215</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a:off x="9639300" y="10063283"/>
          <a:ext cx="838200" cy="2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50" name="農林水産業費平均値テキスト">
          <a:extLst>
            <a:ext uri="{FF2B5EF4-FFF2-40B4-BE49-F238E27FC236}">
              <a16:creationId xmlns="" xmlns:a16="http://schemas.microsoft.com/office/drawing/2014/main" id="{00000000-0008-0000-0700-00005E010000}"/>
            </a:ext>
          </a:extLst>
        </xdr:cNvPr>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a:extLst>
            <a:ext uri="{FF2B5EF4-FFF2-40B4-BE49-F238E27FC236}">
              <a16:creationId xmlns="" xmlns:a16="http://schemas.microsoft.com/office/drawing/2014/main" id="{00000000-0008-0000-0700-00005F010000}"/>
            </a:ext>
          </a:extLst>
        </xdr:cNvPr>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119183</xdr:rowOff>
    </xdr:from>
    <xdr:to>
      <xdr:col>50</xdr:col>
      <xdr:colOff>114300</xdr:colOff>
      <xdr:row>58</xdr:row>
      <xdr:rowOff>162446</xdr:rowOff>
    </xdr:to>
    <xdr:cxnSp macro="">
      <xdr:nvCxnSpPr>
        <xdr:cNvPr id="352" name="直線コネクタ 351">
          <a:extLst>
            <a:ext uri="{FF2B5EF4-FFF2-40B4-BE49-F238E27FC236}">
              <a16:creationId xmlns="" xmlns:a16="http://schemas.microsoft.com/office/drawing/2014/main" id="{00000000-0008-0000-0700-000060010000}"/>
            </a:ext>
          </a:extLst>
        </xdr:cNvPr>
        <xdr:cNvCxnSpPr/>
      </xdr:nvCxnSpPr>
      <xdr:spPr>
        <a:xfrm flipV="1">
          <a:off x="8750300" y="10063283"/>
          <a:ext cx="889000" cy="4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a:extLst>
            <a:ext uri="{FF2B5EF4-FFF2-40B4-BE49-F238E27FC236}">
              <a16:creationId xmlns="" xmlns:a16="http://schemas.microsoft.com/office/drawing/2014/main" id="{00000000-0008-0000-0700-000061010000}"/>
            </a:ext>
          </a:extLst>
        </xdr:cNvPr>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4" name="テキスト ボックス 353">
          <a:extLst>
            <a:ext uri="{FF2B5EF4-FFF2-40B4-BE49-F238E27FC236}">
              <a16:creationId xmlns="" xmlns:a16="http://schemas.microsoft.com/office/drawing/2014/main" id="{00000000-0008-0000-0700-000062010000}"/>
            </a:ext>
          </a:extLst>
        </xdr:cNvPr>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141110</xdr:rowOff>
    </xdr:from>
    <xdr:to>
      <xdr:col>45</xdr:col>
      <xdr:colOff>177800</xdr:colOff>
      <xdr:row>58</xdr:row>
      <xdr:rowOff>162446</xdr:rowOff>
    </xdr:to>
    <xdr:cxnSp macro="">
      <xdr:nvCxnSpPr>
        <xdr:cNvPr id="355" name="直線コネクタ 354">
          <a:extLst>
            <a:ext uri="{FF2B5EF4-FFF2-40B4-BE49-F238E27FC236}">
              <a16:creationId xmlns="" xmlns:a16="http://schemas.microsoft.com/office/drawing/2014/main" id="{00000000-0008-0000-0700-000063010000}"/>
            </a:ext>
          </a:extLst>
        </xdr:cNvPr>
        <xdr:cNvCxnSpPr/>
      </xdr:nvCxnSpPr>
      <xdr:spPr>
        <a:xfrm>
          <a:off x="7861300" y="10085210"/>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a:extLst>
            <a:ext uri="{FF2B5EF4-FFF2-40B4-BE49-F238E27FC236}">
              <a16:creationId xmlns="" xmlns:a16="http://schemas.microsoft.com/office/drawing/2014/main" id="{00000000-0008-0000-0700-000064010000}"/>
            </a:ext>
          </a:extLst>
        </xdr:cNvPr>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136576</xdr:rowOff>
    </xdr:from>
    <xdr:to>
      <xdr:col>41</xdr:col>
      <xdr:colOff>50800</xdr:colOff>
      <xdr:row>58</xdr:row>
      <xdr:rowOff>141110</xdr:rowOff>
    </xdr:to>
    <xdr:cxnSp macro="">
      <xdr:nvCxnSpPr>
        <xdr:cNvPr id="358" name="直線コネクタ 357">
          <a:extLst>
            <a:ext uri="{FF2B5EF4-FFF2-40B4-BE49-F238E27FC236}">
              <a16:creationId xmlns="" xmlns:a16="http://schemas.microsoft.com/office/drawing/2014/main" id="{00000000-0008-0000-0700-000066010000}"/>
            </a:ext>
          </a:extLst>
        </xdr:cNvPr>
        <xdr:cNvCxnSpPr/>
      </xdr:nvCxnSpPr>
      <xdr:spPr>
        <a:xfrm>
          <a:off x="6972300" y="10080676"/>
          <a:ext cx="8890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a:extLst>
            <a:ext uri="{FF2B5EF4-FFF2-40B4-BE49-F238E27FC236}">
              <a16:creationId xmlns="" xmlns:a16="http://schemas.microsoft.com/office/drawing/2014/main" id="{00000000-0008-0000-0700-000067010000}"/>
            </a:ext>
          </a:extLst>
        </xdr:cNvPr>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a:extLst>
            <a:ext uri="{FF2B5EF4-FFF2-40B4-BE49-F238E27FC236}">
              <a16:creationId xmlns="" xmlns:a16="http://schemas.microsoft.com/office/drawing/2014/main" id="{00000000-0008-0000-0700-000069010000}"/>
            </a:ext>
          </a:extLst>
        </xdr:cNvPr>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93415</xdr:rowOff>
    </xdr:from>
    <xdr:to>
      <xdr:col>55</xdr:col>
      <xdr:colOff>50800</xdr:colOff>
      <xdr:row>59</xdr:row>
      <xdr:rowOff>23565</xdr:rowOff>
    </xdr:to>
    <xdr:sp macro="" textlink="">
      <xdr:nvSpPr>
        <xdr:cNvPr id="368" name="楕円 367">
          <a:extLst>
            <a:ext uri="{FF2B5EF4-FFF2-40B4-BE49-F238E27FC236}">
              <a16:creationId xmlns="" xmlns:a16="http://schemas.microsoft.com/office/drawing/2014/main" id="{00000000-0008-0000-0700-000070010000}"/>
            </a:ext>
          </a:extLst>
        </xdr:cNvPr>
        <xdr:cNvSpPr/>
      </xdr:nvSpPr>
      <xdr:spPr>
        <a:xfrm>
          <a:off x="10426700" y="100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8342</xdr:rowOff>
    </xdr:from>
    <xdr:ext cx="469744" cy="259045"/>
    <xdr:sp macro="" textlink="">
      <xdr:nvSpPr>
        <xdr:cNvPr id="369" name="農林水産業費該当値テキスト">
          <a:extLst>
            <a:ext uri="{FF2B5EF4-FFF2-40B4-BE49-F238E27FC236}">
              <a16:creationId xmlns="" xmlns:a16="http://schemas.microsoft.com/office/drawing/2014/main" id="{00000000-0008-0000-0700-000071010000}"/>
            </a:ext>
          </a:extLst>
        </xdr:cNvPr>
        <xdr:cNvSpPr txBox="1"/>
      </xdr:nvSpPr>
      <xdr:spPr>
        <a:xfrm>
          <a:off x="10528300" y="995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68383</xdr:rowOff>
    </xdr:from>
    <xdr:to>
      <xdr:col>50</xdr:col>
      <xdr:colOff>165100</xdr:colOff>
      <xdr:row>58</xdr:row>
      <xdr:rowOff>169983</xdr:rowOff>
    </xdr:to>
    <xdr:sp macro="" textlink="">
      <xdr:nvSpPr>
        <xdr:cNvPr id="370" name="楕円 369">
          <a:extLst>
            <a:ext uri="{FF2B5EF4-FFF2-40B4-BE49-F238E27FC236}">
              <a16:creationId xmlns="" xmlns:a16="http://schemas.microsoft.com/office/drawing/2014/main" id="{00000000-0008-0000-0700-000072010000}"/>
            </a:ext>
          </a:extLst>
        </xdr:cNvPr>
        <xdr:cNvSpPr/>
      </xdr:nvSpPr>
      <xdr:spPr>
        <a:xfrm>
          <a:off x="9588500" y="1001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161110</xdr:rowOff>
    </xdr:from>
    <xdr:ext cx="469744"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9404428" y="10105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111646</xdr:rowOff>
    </xdr:from>
    <xdr:to>
      <xdr:col>46</xdr:col>
      <xdr:colOff>38100</xdr:colOff>
      <xdr:row>59</xdr:row>
      <xdr:rowOff>41796</xdr:rowOff>
    </xdr:to>
    <xdr:sp macro="" textlink="">
      <xdr:nvSpPr>
        <xdr:cNvPr id="372" name="楕円 371">
          <a:extLst>
            <a:ext uri="{FF2B5EF4-FFF2-40B4-BE49-F238E27FC236}">
              <a16:creationId xmlns="" xmlns:a16="http://schemas.microsoft.com/office/drawing/2014/main" id="{00000000-0008-0000-0700-000074010000}"/>
            </a:ext>
          </a:extLst>
        </xdr:cNvPr>
        <xdr:cNvSpPr/>
      </xdr:nvSpPr>
      <xdr:spPr>
        <a:xfrm>
          <a:off x="8699500" y="1005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32923</xdr:rowOff>
    </xdr:from>
    <xdr:ext cx="469744"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8515428" y="1014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90310</xdr:rowOff>
    </xdr:from>
    <xdr:to>
      <xdr:col>41</xdr:col>
      <xdr:colOff>101600</xdr:colOff>
      <xdr:row>59</xdr:row>
      <xdr:rowOff>20460</xdr:rowOff>
    </xdr:to>
    <xdr:sp macro="" textlink="">
      <xdr:nvSpPr>
        <xdr:cNvPr id="374" name="楕円 373">
          <a:extLst>
            <a:ext uri="{FF2B5EF4-FFF2-40B4-BE49-F238E27FC236}">
              <a16:creationId xmlns="" xmlns:a16="http://schemas.microsoft.com/office/drawing/2014/main" id="{00000000-0008-0000-0700-000076010000}"/>
            </a:ext>
          </a:extLst>
        </xdr:cNvPr>
        <xdr:cNvSpPr/>
      </xdr:nvSpPr>
      <xdr:spPr>
        <a:xfrm>
          <a:off x="7810500" y="1003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11587</xdr:rowOff>
    </xdr:from>
    <xdr:ext cx="469744" cy="259045"/>
    <xdr:sp macro=""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7626428" y="1012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85776</xdr:rowOff>
    </xdr:from>
    <xdr:to>
      <xdr:col>36</xdr:col>
      <xdr:colOff>165100</xdr:colOff>
      <xdr:row>59</xdr:row>
      <xdr:rowOff>15926</xdr:rowOff>
    </xdr:to>
    <xdr:sp macro="" textlink="">
      <xdr:nvSpPr>
        <xdr:cNvPr id="376" name="楕円 375">
          <a:extLst>
            <a:ext uri="{FF2B5EF4-FFF2-40B4-BE49-F238E27FC236}">
              <a16:creationId xmlns="" xmlns:a16="http://schemas.microsoft.com/office/drawing/2014/main" id="{00000000-0008-0000-0700-000078010000}"/>
            </a:ext>
          </a:extLst>
        </xdr:cNvPr>
        <xdr:cNvSpPr/>
      </xdr:nvSpPr>
      <xdr:spPr>
        <a:xfrm>
          <a:off x="6921500" y="1002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7053</xdr:rowOff>
    </xdr:from>
    <xdr:ext cx="469744" cy="259045"/>
    <xdr:sp macro="" textlink="">
      <xdr:nvSpPr>
        <xdr:cNvPr id="377" name="テキスト ボックス 376">
          <a:extLst>
            <a:ext uri="{FF2B5EF4-FFF2-40B4-BE49-F238E27FC236}">
              <a16:creationId xmlns="" xmlns:a16="http://schemas.microsoft.com/office/drawing/2014/main" id="{00000000-0008-0000-0700-000079010000}"/>
            </a:ext>
          </a:extLst>
        </xdr:cNvPr>
        <xdr:cNvSpPr txBox="1"/>
      </xdr:nvSpPr>
      <xdr:spPr>
        <a:xfrm>
          <a:off x="6737428" y="10122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a:extLst>
            <a:ext uri="{FF2B5EF4-FFF2-40B4-BE49-F238E27FC236}">
              <a16:creationId xmlns="" xmlns:a16="http://schemas.microsoft.com/office/drawing/2014/main" id="{00000000-0008-0000-0700-000092010000}"/>
            </a:ext>
          </a:extLst>
        </xdr:cNvPr>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a:extLst>
            <a:ext uri="{FF2B5EF4-FFF2-40B4-BE49-F238E27FC236}">
              <a16:creationId xmlns="" xmlns:a16="http://schemas.microsoft.com/office/drawing/2014/main" id="{00000000-0008-0000-0700-000094010000}"/>
            </a:ext>
          </a:extLst>
        </xdr:cNvPr>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118041</xdr:rowOff>
    </xdr:from>
    <xdr:to>
      <xdr:col>55</xdr:col>
      <xdr:colOff>0</xdr:colOff>
      <xdr:row>78</xdr:row>
      <xdr:rowOff>170047</xdr:rowOff>
    </xdr:to>
    <xdr:cxnSp macro="">
      <xdr:nvCxnSpPr>
        <xdr:cNvPr id="406" name="直線コネクタ 405">
          <a:extLst>
            <a:ext uri="{FF2B5EF4-FFF2-40B4-BE49-F238E27FC236}">
              <a16:creationId xmlns="" xmlns:a16="http://schemas.microsoft.com/office/drawing/2014/main" id="{00000000-0008-0000-0700-000096010000}"/>
            </a:ext>
          </a:extLst>
        </xdr:cNvPr>
        <xdr:cNvCxnSpPr/>
      </xdr:nvCxnSpPr>
      <xdr:spPr>
        <a:xfrm flipV="1">
          <a:off x="9639300" y="13491141"/>
          <a:ext cx="8382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7" name="商工費平均値テキスト">
          <a:extLst>
            <a:ext uri="{FF2B5EF4-FFF2-40B4-BE49-F238E27FC236}">
              <a16:creationId xmlns="" xmlns:a16="http://schemas.microsoft.com/office/drawing/2014/main" id="{00000000-0008-0000-0700-000097010000}"/>
            </a:ext>
          </a:extLst>
        </xdr:cNvPr>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a:extLst>
            <a:ext uri="{FF2B5EF4-FFF2-40B4-BE49-F238E27FC236}">
              <a16:creationId xmlns="" xmlns:a16="http://schemas.microsoft.com/office/drawing/2014/main" id="{00000000-0008-0000-0700-000098010000}"/>
            </a:ext>
          </a:extLst>
        </xdr:cNvPr>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165570</xdr:rowOff>
    </xdr:from>
    <xdr:to>
      <xdr:col>50</xdr:col>
      <xdr:colOff>114300</xdr:colOff>
      <xdr:row>78</xdr:row>
      <xdr:rowOff>170047</xdr:rowOff>
    </xdr:to>
    <xdr:cxnSp macro="">
      <xdr:nvCxnSpPr>
        <xdr:cNvPr id="409" name="直線コネクタ 408">
          <a:extLst>
            <a:ext uri="{FF2B5EF4-FFF2-40B4-BE49-F238E27FC236}">
              <a16:creationId xmlns="" xmlns:a16="http://schemas.microsoft.com/office/drawing/2014/main" id="{00000000-0008-0000-0700-000099010000}"/>
            </a:ext>
          </a:extLst>
        </xdr:cNvPr>
        <xdr:cNvCxnSpPr/>
      </xdr:nvCxnSpPr>
      <xdr:spPr>
        <a:xfrm>
          <a:off x="8750300" y="13538670"/>
          <a:ext cx="889000" cy="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a:extLst>
            <a:ext uri="{FF2B5EF4-FFF2-40B4-BE49-F238E27FC236}">
              <a16:creationId xmlns="" xmlns:a16="http://schemas.microsoft.com/office/drawing/2014/main" id="{00000000-0008-0000-0700-00009A010000}"/>
            </a:ext>
          </a:extLst>
        </xdr:cNvPr>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a:extLst>
            <a:ext uri="{FF2B5EF4-FFF2-40B4-BE49-F238E27FC236}">
              <a16:creationId xmlns="" xmlns:a16="http://schemas.microsoft.com/office/drawing/2014/main" id="{00000000-0008-0000-0700-00009B010000}"/>
            </a:ext>
          </a:extLst>
        </xdr:cNvPr>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165570</xdr:rowOff>
    </xdr:from>
    <xdr:to>
      <xdr:col>45</xdr:col>
      <xdr:colOff>177800</xdr:colOff>
      <xdr:row>78</xdr:row>
      <xdr:rowOff>168256</xdr:rowOff>
    </xdr:to>
    <xdr:cxnSp macro="">
      <xdr:nvCxnSpPr>
        <xdr:cNvPr id="412" name="直線コネクタ 411">
          <a:extLst>
            <a:ext uri="{FF2B5EF4-FFF2-40B4-BE49-F238E27FC236}">
              <a16:creationId xmlns="" xmlns:a16="http://schemas.microsoft.com/office/drawing/2014/main" id="{00000000-0008-0000-0700-00009C010000}"/>
            </a:ext>
          </a:extLst>
        </xdr:cNvPr>
        <xdr:cNvCxnSpPr/>
      </xdr:nvCxnSpPr>
      <xdr:spPr>
        <a:xfrm flipV="1">
          <a:off x="7861300" y="13538670"/>
          <a:ext cx="889000" cy="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a:extLst>
            <a:ext uri="{FF2B5EF4-FFF2-40B4-BE49-F238E27FC236}">
              <a16:creationId xmlns="" xmlns:a16="http://schemas.microsoft.com/office/drawing/2014/main" id="{00000000-0008-0000-0700-00009D010000}"/>
            </a:ext>
          </a:extLst>
        </xdr:cNvPr>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155321</xdr:rowOff>
    </xdr:from>
    <xdr:to>
      <xdr:col>41</xdr:col>
      <xdr:colOff>50800</xdr:colOff>
      <xdr:row>78</xdr:row>
      <xdr:rowOff>168256</xdr:rowOff>
    </xdr:to>
    <xdr:cxnSp macro="">
      <xdr:nvCxnSpPr>
        <xdr:cNvPr id="415" name="直線コネクタ 414">
          <a:extLst>
            <a:ext uri="{FF2B5EF4-FFF2-40B4-BE49-F238E27FC236}">
              <a16:creationId xmlns="" xmlns:a16="http://schemas.microsoft.com/office/drawing/2014/main" id="{00000000-0008-0000-0700-00009F010000}"/>
            </a:ext>
          </a:extLst>
        </xdr:cNvPr>
        <xdr:cNvCxnSpPr/>
      </xdr:nvCxnSpPr>
      <xdr:spPr>
        <a:xfrm>
          <a:off x="6972300" y="13528421"/>
          <a:ext cx="889000" cy="1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a:extLst>
            <a:ext uri="{FF2B5EF4-FFF2-40B4-BE49-F238E27FC236}">
              <a16:creationId xmlns="" xmlns:a16="http://schemas.microsoft.com/office/drawing/2014/main" id="{00000000-0008-0000-0700-0000A0010000}"/>
            </a:ext>
          </a:extLst>
        </xdr:cNvPr>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a:extLst>
            <a:ext uri="{FF2B5EF4-FFF2-40B4-BE49-F238E27FC236}">
              <a16:creationId xmlns="" xmlns:a16="http://schemas.microsoft.com/office/drawing/2014/main" id="{00000000-0008-0000-0700-0000A2010000}"/>
            </a:ext>
          </a:extLst>
        </xdr:cNvPr>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67241</xdr:rowOff>
    </xdr:from>
    <xdr:to>
      <xdr:col>55</xdr:col>
      <xdr:colOff>50800</xdr:colOff>
      <xdr:row>78</xdr:row>
      <xdr:rowOff>168841</xdr:rowOff>
    </xdr:to>
    <xdr:sp macro="" textlink="">
      <xdr:nvSpPr>
        <xdr:cNvPr id="425" name="楕円 424">
          <a:extLst>
            <a:ext uri="{FF2B5EF4-FFF2-40B4-BE49-F238E27FC236}">
              <a16:creationId xmlns="" xmlns:a16="http://schemas.microsoft.com/office/drawing/2014/main" id="{00000000-0008-0000-0700-0000A9010000}"/>
            </a:ext>
          </a:extLst>
        </xdr:cNvPr>
        <xdr:cNvSpPr/>
      </xdr:nvSpPr>
      <xdr:spPr>
        <a:xfrm>
          <a:off x="10426700" y="1344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153618</xdr:rowOff>
    </xdr:from>
    <xdr:ext cx="469744" cy="259045"/>
    <xdr:sp macro="" textlink="">
      <xdr:nvSpPr>
        <xdr:cNvPr id="426" name="商工費該当値テキスト">
          <a:extLst>
            <a:ext uri="{FF2B5EF4-FFF2-40B4-BE49-F238E27FC236}">
              <a16:creationId xmlns="" xmlns:a16="http://schemas.microsoft.com/office/drawing/2014/main" id="{00000000-0008-0000-0700-0000AA010000}"/>
            </a:ext>
          </a:extLst>
        </xdr:cNvPr>
        <xdr:cNvSpPr txBox="1"/>
      </xdr:nvSpPr>
      <xdr:spPr>
        <a:xfrm>
          <a:off x="10528300" y="13355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119247</xdr:rowOff>
    </xdr:from>
    <xdr:to>
      <xdr:col>50</xdr:col>
      <xdr:colOff>165100</xdr:colOff>
      <xdr:row>79</xdr:row>
      <xdr:rowOff>49397</xdr:rowOff>
    </xdr:to>
    <xdr:sp macro="" textlink="">
      <xdr:nvSpPr>
        <xdr:cNvPr id="427" name="楕円 426">
          <a:extLst>
            <a:ext uri="{FF2B5EF4-FFF2-40B4-BE49-F238E27FC236}">
              <a16:creationId xmlns="" xmlns:a16="http://schemas.microsoft.com/office/drawing/2014/main" id="{00000000-0008-0000-0700-0000AB010000}"/>
            </a:ext>
          </a:extLst>
        </xdr:cNvPr>
        <xdr:cNvSpPr/>
      </xdr:nvSpPr>
      <xdr:spPr>
        <a:xfrm>
          <a:off x="9588500" y="1349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40524</xdr:rowOff>
    </xdr:from>
    <xdr:ext cx="469744"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9404428" y="1358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114770</xdr:rowOff>
    </xdr:from>
    <xdr:to>
      <xdr:col>46</xdr:col>
      <xdr:colOff>38100</xdr:colOff>
      <xdr:row>79</xdr:row>
      <xdr:rowOff>44920</xdr:rowOff>
    </xdr:to>
    <xdr:sp macro="" textlink="">
      <xdr:nvSpPr>
        <xdr:cNvPr id="429" name="楕円 428">
          <a:extLst>
            <a:ext uri="{FF2B5EF4-FFF2-40B4-BE49-F238E27FC236}">
              <a16:creationId xmlns="" xmlns:a16="http://schemas.microsoft.com/office/drawing/2014/main" id="{00000000-0008-0000-0700-0000AD010000}"/>
            </a:ext>
          </a:extLst>
        </xdr:cNvPr>
        <xdr:cNvSpPr/>
      </xdr:nvSpPr>
      <xdr:spPr>
        <a:xfrm>
          <a:off x="8699500" y="1348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36047</xdr:rowOff>
    </xdr:from>
    <xdr:ext cx="469744"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8515428" y="1358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117456</xdr:rowOff>
    </xdr:from>
    <xdr:to>
      <xdr:col>41</xdr:col>
      <xdr:colOff>101600</xdr:colOff>
      <xdr:row>79</xdr:row>
      <xdr:rowOff>47606</xdr:rowOff>
    </xdr:to>
    <xdr:sp macro="" textlink="">
      <xdr:nvSpPr>
        <xdr:cNvPr id="431" name="楕円 430">
          <a:extLst>
            <a:ext uri="{FF2B5EF4-FFF2-40B4-BE49-F238E27FC236}">
              <a16:creationId xmlns="" xmlns:a16="http://schemas.microsoft.com/office/drawing/2014/main" id="{00000000-0008-0000-0700-0000AF010000}"/>
            </a:ext>
          </a:extLst>
        </xdr:cNvPr>
        <xdr:cNvSpPr/>
      </xdr:nvSpPr>
      <xdr:spPr>
        <a:xfrm>
          <a:off x="7810500" y="134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38733</xdr:rowOff>
    </xdr:from>
    <xdr:ext cx="469744" cy="259045"/>
    <xdr:sp macro="" textlink="">
      <xdr:nvSpPr>
        <xdr:cNvPr id="432" name="テキスト ボックス 431">
          <a:extLst>
            <a:ext uri="{FF2B5EF4-FFF2-40B4-BE49-F238E27FC236}">
              <a16:creationId xmlns="" xmlns:a16="http://schemas.microsoft.com/office/drawing/2014/main" id="{00000000-0008-0000-0700-0000B0010000}"/>
            </a:ext>
          </a:extLst>
        </xdr:cNvPr>
        <xdr:cNvSpPr txBox="1"/>
      </xdr:nvSpPr>
      <xdr:spPr>
        <a:xfrm>
          <a:off x="7626428" y="1358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104521</xdr:rowOff>
    </xdr:from>
    <xdr:to>
      <xdr:col>36</xdr:col>
      <xdr:colOff>165100</xdr:colOff>
      <xdr:row>79</xdr:row>
      <xdr:rowOff>34671</xdr:rowOff>
    </xdr:to>
    <xdr:sp macro="" textlink="">
      <xdr:nvSpPr>
        <xdr:cNvPr id="433" name="楕円 432">
          <a:extLst>
            <a:ext uri="{FF2B5EF4-FFF2-40B4-BE49-F238E27FC236}">
              <a16:creationId xmlns="" xmlns:a16="http://schemas.microsoft.com/office/drawing/2014/main" id="{00000000-0008-0000-0700-0000B1010000}"/>
            </a:ext>
          </a:extLst>
        </xdr:cNvPr>
        <xdr:cNvSpPr/>
      </xdr:nvSpPr>
      <xdr:spPr>
        <a:xfrm>
          <a:off x="6921500" y="1347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25798</xdr:rowOff>
    </xdr:from>
    <xdr:ext cx="469744" cy="259045"/>
    <xdr:sp macro="" textlink="">
      <xdr:nvSpPr>
        <xdr:cNvPr id="434" name="テキスト ボックス 433">
          <a:extLst>
            <a:ext uri="{FF2B5EF4-FFF2-40B4-BE49-F238E27FC236}">
              <a16:creationId xmlns="" xmlns:a16="http://schemas.microsoft.com/office/drawing/2014/main" id="{00000000-0008-0000-0700-0000B2010000}"/>
            </a:ext>
          </a:extLst>
        </xdr:cNvPr>
        <xdr:cNvSpPr txBox="1"/>
      </xdr:nvSpPr>
      <xdr:spPr>
        <a:xfrm>
          <a:off x="6737428" y="1357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a:extLst>
            <a:ext uri="{FF2B5EF4-FFF2-40B4-BE49-F238E27FC236}">
              <a16:creationId xmlns="" xmlns:a16="http://schemas.microsoft.com/office/drawing/2014/main" id="{00000000-0008-0000-0700-0000CD010000}"/>
            </a:ext>
          </a:extLst>
        </xdr:cNvPr>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a:extLst>
            <a:ext uri="{FF2B5EF4-FFF2-40B4-BE49-F238E27FC236}">
              <a16:creationId xmlns="" xmlns:a16="http://schemas.microsoft.com/office/drawing/2014/main" id="{00000000-0008-0000-0700-0000CF010000}"/>
            </a:ext>
          </a:extLst>
        </xdr:cNvPr>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a:extLst>
            <a:ext uri="{FF2B5EF4-FFF2-40B4-BE49-F238E27FC236}">
              <a16:creationId xmlns="" xmlns:a16="http://schemas.microsoft.com/office/drawing/2014/main" id="{00000000-0008-0000-0700-0000D0010000}"/>
            </a:ext>
          </a:extLst>
        </xdr:cNvPr>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38267</xdr:rowOff>
    </xdr:from>
    <xdr:to>
      <xdr:col>55</xdr:col>
      <xdr:colOff>0</xdr:colOff>
      <xdr:row>96</xdr:row>
      <xdr:rowOff>162940</xdr:rowOff>
    </xdr:to>
    <xdr:cxnSp macro="">
      <xdr:nvCxnSpPr>
        <xdr:cNvPr id="465" name="直線コネクタ 464">
          <a:extLst>
            <a:ext uri="{FF2B5EF4-FFF2-40B4-BE49-F238E27FC236}">
              <a16:creationId xmlns="" xmlns:a16="http://schemas.microsoft.com/office/drawing/2014/main" id="{00000000-0008-0000-0700-0000D1010000}"/>
            </a:ext>
          </a:extLst>
        </xdr:cNvPr>
        <xdr:cNvCxnSpPr/>
      </xdr:nvCxnSpPr>
      <xdr:spPr>
        <a:xfrm flipV="1">
          <a:off x="9639300" y="16497467"/>
          <a:ext cx="838200" cy="12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106222</xdr:rowOff>
    </xdr:from>
    <xdr:ext cx="534377" cy="259045"/>
    <xdr:sp macro="" textlink="">
      <xdr:nvSpPr>
        <xdr:cNvPr id="466" name="土木費平均値テキスト">
          <a:extLst>
            <a:ext uri="{FF2B5EF4-FFF2-40B4-BE49-F238E27FC236}">
              <a16:creationId xmlns="" xmlns:a16="http://schemas.microsoft.com/office/drawing/2014/main" id="{00000000-0008-0000-0700-0000D2010000}"/>
            </a:ext>
          </a:extLst>
        </xdr:cNvPr>
        <xdr:cNvSpPr txBox="1"/>
      </xdr:nvSpPr>
      <xdr:spPr>
        <a:xfrm>
          <a:off x="10528300" y="16565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a:extLst>
            <a:ext uri="{FF2B5EF4-FFF2-40B4-BE49-F238E27FC236}">
              <a16:creationId xmlns="" xmlns:a16="http://schemas.microsoft.com/office/drawing/2014/main" id="{00000000-0008-0000-0700-0000D3010000}"/>
            </a:ext>
          </a:extLst>
        </xdr:cNvPr>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120487</xdr:rowOff>
    </xdr:from>
    <xdr:to>
      <xdr:col>50</xdr:col>
      <xdr:colOff>114300</xdr:colOff>
      <xdr:row>96</xdr:row>
      <xdr:rowOff>162940</xdr:rowOff>
    </xdr:to>
    <xdr:cxnSp macro="">
      <xdr:nvCxnSpPr>
        <xdr:cNvPr id="468" name="直線コネクタ 467">
          <a:extLst>
            <a:ext uri="{FF2B5EF4-FFF2-40B4-BE49-F238E27FC236}">
              <a16:creationId xmlns="" xmlns:a16="http://schemas.microsoft.com/office/drawing/2014/main" id="{00000000-0008-0000-0700-0000D4010000}"/>
            </a:ext>
          </a:extLst>
        </xdr:cNvPr>
        <xdr:cNvCxnSpPr/>
      </xdr:nvCxnSpPr>
      <xdr:spPr>
        <a:xfrm>
          <a:off x="8750300" y="16579687"/>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a:extLst>
            <a:ext uri="{FF2B5EF4-FFF2-40B4-BE49-F238E27FC236}">
              <a16:creationId xmlns="" xmlns:a16="http://schemas.microsoft.com/office/drawing/2014/main" id="{00000000-0008-0000-0700-0000D5010000}"/>
            </a:ext>
          </a:extLst>
        </xdr:cNvPr>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59120</xdr:rowOff>
    </xdr:from>
    <xdr:ext cx="534377"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9372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92914</xdr:rowOff>
    </xdr:from>
    <xdr:to>
      <xdr:col>45</xdr:col>
      <xdr:colOff>177800</xdr:colOff>
      <xdr:row>96</xdr:row>
      <xdr:rowOff>120487</xdr:rowOff>
    </xdr:to>
    <xdr:cxnSp macro="">
      <xdr:nvCxnSpPr>
        <xdr:cNvPr id="471" name="直線コネクタ 470">
          <a:extLst>
            <a:ext uri="{FF2B5EF4-FFF2-40B4-BE49-F238E27FC236}">
              <a16:creationId xmlns="" xmlns:a16="http://schemas.microsoft.com/office/drawing/2014/main" id="{00000000-0008-0000-0700-0000D7010000}"/>
            </a:ext>
          </a:extLst>
        </xdr:cNvPr>
        <xdr:cNvCxnSpPr/>
      </xdr:nvCxnSpPr>
      <xdr:spPr>
        <a:xfrm>
          <a:off x="7861300" y="16552114"/>
          <a:ext cx="889000" cy="2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a:extLst>
            <a:ext uri="{FF2B5EF4-FFF2-40B4-BE49-F238E27FC236}">
              <a16:creationId xmlns="" xmlns:a16="http://schemas.microsoft.com/office/drawing/2014/main" id="{00000000-0008-0000-0700-0000D8010000}"/>
            </a:ext>
          </a:extLst>
        </xdr:cNvPr>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50933</xdr:rowOff>
    </xdr:from>
    <xdr:ext cx="534377"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8483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92914</xdr:rowOff>
    </xdr:from>
    <xdr:to>
      <xdr:col>41</xdr:col>
      <xdr:colOff>50800</xdr:colOff>
      <xdr:row>97</xdr:row>
      <xdr:rowOff>58308</xdr:rowOff>
    </xdr:to>
    <xdr:cxnSp macro="">
      <xdr:nvCxnSpPr>
        <xdr:cNvPr id="474" name="直線コネクタ 473">
          <a:extLst>
            <a:ext uri="{FF2B5EF4-FFF2-40B4-BE49-F238E27FC236}">
              <a16:creationId xmlns="" xmlns:a16="http://schemas.microsoft.com/office/drawing/2014/main" id="{00000000-0008-0000-0700-0000DA010000}"/>
            </a:ext>
          </a:extLst>
        </xdr:cNvPr>
        <xdr:cNvCxnSpPr/>
      </xdr:nvCxnSpPr>
      <xdr:spPr>
        <a:xfrm flipV="1">
          <a:off x="6972300" y="16552114"/>
          <a:ext cx="889000" cy="13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a:extLst>
            <a:ext uri="{FF2B5EF4-FFF2-40B4-BE49-F238E27FC236}">
              <a16:creationId xmlns="" xmlns:a16="http://schemas.microsoft.com/office/drawing/2014/main" id="{00000000-0008-0000-0700-0000DB010000}"/>
            </a:ext>
          </a:extLst>
        </xdr:cNvPr>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38654</xdr:rowOff>
    </xdr:from>
    <xdr:ext cx="534377"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7594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a:extLst>
            <a:ext uri="{FF2B5EF4-FFF2-40B4-BE49-F238E27FC236}">
              <a16:creationId xmlns="" xmlns:a16="http://schemas.microsoft.com/office/drawing/2014/main" id="{00000000-0008-0000-0700-0000DD010000}"/>
            </a:ext>
          </a:extLst>
        </xdr:cNvPr>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158917</xdr:rowOff>
    </xdr:from>
    <xdr:to>
      <xdr:col>55</xdr:col>
      <xdr:colOff>50800</xdr:colOff>
      <xdr:row>96</xdr:row>
      <xdr:rowOff>89067</xdr:rowOff>
    </xdr:to>
    <xdr:sp macro="" textlink="">
      <xdr:nvSpPr>
        <xdr:cNvPr id="484" name="楕円 483">
          <a:extLst>
            <a:ext uri="{FF2B5EF4-FFF2-40B4-BE49-F238E27FC236}">
              <a16:creationId xmlns="" xmlns:a16="http://schemas.microsoft.com/office/drawing/2014/main" id="{00000000-0008-0000-0700-0000E4010000}"/>
            </a:ext>
          </a:extLst>
        </xdr:cNvPr>
        <xdr:cNvSpPr/>
      </xdr:nvSpPr>
      <xdr:spPr>
        <a:xfrm>
          <a:off x="10426700" y="1644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10344</xdr:rowOff>
    </xdr:from>
    <xdr:ext cx="534377" cy="259045"/>
    <xdr:sp macro="" textlink="">
      <xdr:nvSpPr>
        <xdr:cNvPr id="485" name="土木費該当値テキスト">
          <a:extLst>
            <a:ext uri="{FF2B5EF4-FFF2-40B4-BE49-F238E27FC236}">
              <a16:creationId xmlns="" xmlns:a16="http://schemas.microsoft.com/office/drawing/2014/main" id="{00000000-0008-0000-0700-0000E5010000}"/>
            </a:ext>
          </a:extLst>
        </xdr:cNvPr>
        <xdr:cNvSpPr txBox="1"/>
      </xdr:nvSpPr>
      <xdr:spPr>
        <a:xfrm>
          <a:off x="10528300" y="1629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112140</xdr:rowOff>
    </xdr:from>
    <xdr:to>
      <xdr:col>50</xdr:col>
      <xdr:colOff>165100</xdr:colOff>
      <xdr:row>97</xdr:row>
      <xdr:rowOff>42290</xdr:rowOff>
    </xdr:to>
    <xdr:sp macro="" textlink="">
      <xdr:nvSpPr>
        <xdr:cNvPr id="486" name="楕円 485">
          <a:extLst>
            <a:ext uri="{FF2B5EF4-FFF2-40B4-BE49-F238E27FC236}">
              <a16:creationId xmlns="" xmlns:a16="http://schemas.microsoft.com/office/drawing/2014/main" id="{00000000-0008-0000-0700-0000E6010000}"/>
            </a:ext>
          </a:extLst>
        </xdr:cNvPr>
        <xdr:cNvSpPr/>
      </xdr:nvSpPr>
      <xdr:spPr>
        <a:xfrm>
          <a:off x="9588500" y="1657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58817</xdr:rowOff>
    </xdr:from>
    <xdr:ext cx="534377"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9372111" y="1634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69687</xdr:rowOff>
    </xdr:from>
    <xdr:to>
      <xdr:col>46</xdr:col>
      <xdr:colOff>38100</xdr:colOff>
      <xdr:row>96</xdr:row>
      <xdr:rowOff>171287</xdr:rowOff>
    </xdr:to>
    <xdr:sp macro="" textlink="">
      <xdr:nvSpPr>
        <xdr:cNvPr id="488" name="楕円 487">
          <a:extLst>
            <a:ext uri="{FF2B5EF4-FFF2-40B4-BE49-F238E27FC236}">
              <a16:creationId xmlns="" xmlns:a16="http://schemas.microsoft.com/office/drawing/2014/main" id="{00000000-0008-0000-0700-0000E8010000}"/>
            </a:ext>
          </a:extLst>
        </xdr:cNvPr>
        <xdr:cNvSpPr/>
      </xdr:nvSpPr>
      <xdr:spPr>
        <a:xfrm>
          <a:off x="8699500" y="165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16364</xdr:rowOff>
    </xdr:from>
    <xdr:ext cx="534377" cy="259045"/>
    <xdr:sp macro="" textlink="">
      <xdr:nvSpPr>
        <xdr:cNvPr id="489" name="テキスト ボックス 488">
          <a:extLst>
            <a:ext uri="{FF2B5EF4-FFF2-40B4-BE49-F238E27FC236}">
              <a16:creationId xmlns="" xmlns:a16="http://schemas.microsoft.com/office/drawing/2014/main" id="{00000000-0008-0000-0700-0000E9010000}"/>
            </a:ext>
          </a:extLst>
        </xdr:cNvPr>
        <xdr:cNvSpPr txBox="1"/>
      </xdr:nvSpPr>
      <xdr:spPr>
        <a:xfrm>
          <a:off x="8483111" y="1630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42114</xdr:rowOff>
    </xdr:from>
    <xdr:to>
      <xdr:col>41</xdr:col>
      <xdr:colOff>101600</xdr:colOff>
      <xdr:row>96</xdr:row>
      <xdr:rowOff>143714</xdr:rowOff>
    </xdr:to>
    <xdr:sp macro="" textlink="">
      <xdr:nvSpPr>
        <xdr:cNvPr id="490" name="楕円 489">
          <a:extLst>
            <a:ext uri="{FF2B5EF4-FFF2-40B4-BE49-F238E27FC236}">
              <a16:creationId xmlns="" xmlns:a16="http://schemas.microsoft.com/office/drawing/2014/main" id="{00000000-0008-0000-0700-0000EA010000}"/>
            </a:ext>
          </a:extLst>
        </xdr:cNvPr>
        <xdr:cNvSpPr/>
      </xdr:nvSpPr>
      <xdr:spPr>
        <a:xfrm>
          <a:off x="7810500" y="1650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160241</xdr:rowOff>
    </xdr:from>
    <xdr:ext cx="534377" cy="259045"/>
    <xdr:sp macro="" textlink="">
      <xdr:nvSpPr>
        <xdr:cNvPr id="491" name="テキスト ボックス 490">
          <a:extLst>
            <a:ext uri="{FF2B5EF4-FFF2-40B4-BE49-F238E27FC236}">
              <a16:creationId xmlns="" xmlns:a16="http://schemas.microsoft.com/office/drawing/2014/main" id="{00000000-0008-0000-0700-0000EB010000}"/>
            </a:ext>
          </a:extLst>
        </xdr:cNvPr>
        <xdr:cNvSpPr txBox="1"/>
      </xdr:nvSpPr>
      <xdr:spPr>
        <a:xfrm>
          <a:off x="7594111" y="1627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7508</xdr:rowOff>
    </xdr:from>
    <xdr:to>
      <xdr:col>36</xdr:col>
      <xdr:colOff>165100</xdr:colOff>
      <xdr:row>97</xdr:row>
      <xdr:rowOff>109108</xdr:rowOff>
    </xdr:to>
    <xdr:sp macro="" textlink="">
      <xdr:nvSpPr>
        <xdr:cNvPr id="492" name="楕円 491">
          <a:extLst>
            <a:ext uri="{FF2B5EF4-FFF2-40B4-BE49-F238E27FC236}">
              <a16:creationId xmlns="" xmlns:a16="http://schemas.microsoft.com/office/drawing/2014/main" id="{00000000-0008-0000-0700-0000EC010000}"/>
            </a:ext>
          </a:extLst>
        </xdr:cNvPr>
        <xdr:cNvSpPr/>
      </xdr:nvSpPr>
      <xdr:spPr>
        <a:xfrm>
          <a:off x="6921500" y="1663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100235</xdr:rowOff>
    </xdr:from>
    <xdr:ext cx="534377" cy="259045"/>
    <xdr:sp macro="" textlink="">
      <xdr:nvSpPr>
        <xdr:cNvPr id="493" name="テキスト ボックス 492">
          <a:extLst>
            <a:ext uri="{FF2B5EF4-FFF2-40B4-BE49-F238E27FC236}">
              <a16:creationId xmlns="" xmlns:a16="http://schemas.microsoft.com/office/drawing/2014/main" id="{00000000-0008-0000-0700-0000ED010000}"/>
            </a:ext>
          </a:extLst>
        </xdr:cNvPr>
        <xdr:cNvSpPr txBox="1"/>
      </xdr:nvSpPr>
      <xdr:spPr>
        <a:xfrm>
          <a:off x="6705111" y="1673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a:extLst>
            <a:ext uri="{FF2B5EF4-FFF2-40B4-BE49-F238E27FC236}">
              <a16:creationId xmlns="" xmlns:a16="http://schemas.microsoft.com/office/drawing/2014/main" id="{00000000-0008-0000-0700-000006020000}"/>
            </a:ext>
          </a:extLst>
        </xdr:cNvPr>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a:extLst>
            <a:ext uri="{FF2B5EF4-FFF2-40B4-BE49-F238E27FC236}">
              <a16:creationId xmlns="" xmlns:a16="http://schemas.microsoft.com/office/drawing/2014/main" id="{00000000-0008-0000-0700-000007020000}"/>
            </a:ext>
          </a:extLst>
        </xdr:cNvPr>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a:extLst>
            <a:ext uri="{FF2B5EF4-FFF2-40B4-BE49-F238E27FC236}">
              <a16:creationId xmlns="" xmlns:a16="http://schemas.microsoft.com/office/drawing/2014/main" id="{00000000-0008-0000-0700-000008020000}"/>
            </a:ext>
          </a:extLst>
        </xdr:cNvPr>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a:extLst>
            <a:ext uri="{FF2B5EF4-FFF2-40B4-BE49-F238E27FC236}">
              <a16:creationId xmlns="" xmlns:a16="http://schemas.microsoft.com/office/drawing/2014/main" id="{00000000-0008-0000-0700-000009020000}"/>
            </a:ext>
          </a:extLst>
        </xdr:cNvPr>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91370</xdr:rowOff>
    </xdr:from>
    <xdr:to>
      <xdr:col>85</xdr:col>
      <xdr:colOff>127000</xdr:colOff>
      <xdr:row>37</xdr:row>
      <xdr:rowOff>92456</xdr:rowOff>
    </xdr:to>
    <xdr:cxnSp macro="">
      <xdr:nvCxnSpPr>
        <xdr:cNvPr id="522" name="直線コネクタ 521">
          <a:extLst>
            <a:ext uri="{FF2B5EF4-FFF2-40B4-BE49-F238E27FC236}">
              <a16:creationId xmlns="" xmlns:a16="http://schemas.microsoft.com/office/drawing/2014/main" id="{00000000-0008-0000-0700-00000A020000}"/>
            </a:ext>
          </a:extLst>
        </xdr:cNvPr>
        <xdr:cNvCxnSpPr/>
      </xdr:nvCxnSpPr>
      <xdr:spPr>
        <a:xfrm>
          <a:off x="15481300" y="6435020"/>
          <a:ext cx="8382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macro="" textlink="">
      <xdr:nvSpPr>
        <xdr:cNvPr id="523" name="消防費平均値テキスト">
          <a:extLst>
            <a:ext uri="{FF2B5EF4-FFF2-40B4-BE49-F238E27FC236}">
              <a16:creationId xmlns="" xmlns:a16="http://schemas.microsoft.com/office/drawing/2014/main" id="{00000000-0008-0000-0700-00000B020000}"/>
            </a:ext>
          </a:extLst>
        </xdr:cNvPr>
        <xdr:cNvSpPr txBox="1"/>
      </xdr:nvSpPr>
      <xdr:spPr>
        <a:xfrm>
          <a:off x="16370300" y="619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a:extLst>
            <a:ext uri="{FF2B5EF4-FFF2-40B4-BE49-F238E27FC236}">
              <a16:creationId xmlns="" xmlns:a16="http://schemas.microsoft.com/office/drawing/2014/main" id="{00000000-0008-0000-0700-00000C020000}"/>
            </a:ext>
          </a:extLst>
        </xdr:cNvPr>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91370</xdr:rowOff>
    </xdr:from>
    <xdr:to>
      <xdr:col>81</xdr:col>
      <xdr:colOff>50800</xdr:colOff>
      <xdr:row>37</xdr:row>
      <xdr:rowOff>92742</xdr:rowOff>
    </xdr:to>
    <xdr:cxnSp macro="">
      <xdr:nvCxnSpPr>
        <xdr:cNvPr id="525" name="直線コネクタ 524">
          <a:extLst>
            <a:ext uri="{FF2B5EF4-FFF2-40B4-BE49-F238E27FC236}">
              <a16:creationId xmlns="" xmlns:a16="http://schemas.microsoft.com/office/drawing/2014/main" id="{00000000-0008-0000-0700-00000D020000}"/>
            </a:ext>
          </a:extLst>
        </xdr:cNvPr>
        <xdr:cNvCxnSpPr/>
      </xdr:nvCxnSpPr>
      <xdr:spPr>
        <a:xfrm flipV="1">
          <a:off x="14592300" y="643502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a:extLst>
            <a:ext uri="{FF2B5EF4-FFF2-40B4-BE49-F238E27FC236}">
              <a16:creationId xmlns="" xmlns:a16="http://schemas.microsoft.com/office/drawing/2014/main" id="{00000000-0008-0000-0700-00000E020000}"/>
            </a:ext>
          </a:extLst>
        </xdr:cNvPr>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7" name="テキスト ボックス 526">
          <a:extLst>
            <a:ext uri="{FF2B5EF4-FFF2-40B4-BE49-F238E27FC236}">
              <a16:creationId xmlns="" xmlns:a16="http://schemas.microsoft.com/office/drawing/2014/main" id="{00000000-0008-0000-0700-00000F020000}"/>
            </a:ext>
          </a:extLst>
        </xdr:cNvPr>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155549</xdr:rowOff>
    </xdr:from>
    <xdr:to>
      <xdr:col>76</xdr:col>
      <xdr:colOff>114300</xdr:colOff>
      <xdr:row>37</xdr:row>
      <xdr:rowOff>92742</xdr:rowOff>
    </xdr:to>
    <xdr:cxnSp macro="">
      <xdr:nvCxnSpPr>
        <xdr:cNvPr id="528" name="直線コネクタ 527">
          <a:extLst>
            <a:ext uri="{FF2B5EF4-FFF2-40B4-BE49-F238E27FC236}">
              <a16:creationId xmlns="" xmlns:a16="http://schemas.microsoft.com/office/drawing/2014/main" id="{00000000-0008-0000-0700-000010020000}"/>
            </a:ext>
          </a:extLst>
        </xdr:cNvPr>
        <xdr:cNvCxnSpPr/>
      </xdr:nvCxnSpPr>
      <xdr:spPr>
        <a:xfrm>
          <a:off x="13703300" y="6327749"/>
          <a:ext cx="889000" cy="10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a:extLst>
            <a:ext uri="{FF2B5EF4-FFF2-40B4-BE49-F238E27FC236}">
              <a16:creationId xmlns="" xmlns:a16="http://schemas.microsoft.com/office/drawing/2014/main" id="{00000000-0008-0000-0700-000011020000}"/>
            </a:ext>
          </a:extLst>
        </xdr:cNvPr>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134618</xdr:rowOff>
    </xdr:from>
    <xdr:ext cx="534377"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4325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155549</xdr:rowOff>
    </xdr:from>
    <xdr:to>
      <xdr:col>71</xdr:col>
      <xdr:colOff>177800</xdr:colOff>
      <xdr:row>37</xdr:row>
      <xdr:rowOff>27743</xdr:rowOff>
    </xdr:to>
    <xdr:cxnSp macro="">
      <xdr:nvCxnSpPr>
        <xdr:cNvPr id="531" name="直線コネクタ 530">
          <a:extLst>
            <a:ext uri="{FF2B5EF4-FFF2-40B4-BE49-F238E27FC236}">
              <a16:creationId xmlns="" xmlns:a16="http://schemas.microsoft.com/office/drawing/2014/main" id="{00000000-0008-0000-0700-000013020000}"/>
            </a:ext>
          </a:extLst>
        </xdr:cNvPr>
        <xdr:cNvCxnSpPr/>
      </xdr:nvCxnSpPr>
      <xdr:spPr>
        <a:xfrm flipV="1">
          <a:off x="12814300" y="6327749"/>
          <a:ext cx="889000" cy="4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a:extLst>
            <a:ext uri="{FF2B5EF4-FFF2-40B4-BE49-F238E27FC236}">
              <a16:creationId xmlns="" xmlns:a16="http://schemas.microsoft.com/office/drawing/2014/main" id="{00000000-0008-0000-0700-000014020000}"/>
            </a:ext>
          </a:extLst>
        </xdr:cNvPr>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124553</xdr:rowOff>
    </xdr:from>
    <xdr:ext cx="534377"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3436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a:extLst>
            <a:ext uri="{FF2B5EF4-FFF2-40B4-BE49-F238E27FC236}">
              <a16:creationId xmlns="" xmlns:a16="http://schemas.microsoft.com/office/drawing/2014/main" id="{00000000-0008-0000-0700-000016020000}"/>
            </a:ext>
          </a:extLst>
        </xdr:cNvPr>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114781</xdr:rowOff>
    </xdr:from>
    <xdr:ext cx="534377"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2547111" y="645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41656</xdr:rowOff>
    </xdr:from>
    <xdr:to>
      <xdr:col>85</xdr:col>
      <xdr:colOff>177800</xdr:colOff>
      <xdr:row>37</xdr:row>
      <xdr:rowOff>143256</xdr:rowOff>
    </xdr:to>
    <xdr:sp macro="" textlink="">
      <xdr:nvSpPr>
        <xdr:cNvPr id="541" name="楕円 540">
          <a:extLst>
            <a:ext uri="{FF2B5EF4-FFF2-40B4-BE49-F238E27FC236}">
              <a16:creationId xmlns="" xmlns:a16="http://schemas.microsoft.com/office/drawing/2014/main" id="{00000000-0008-0000-0700-00001D020000}"/>
            </a:ext>
          </a:extLst>
        </xdr:cNvPr>
        <xdr:cNvSpPr/>
      </xdr:nvSpPr>
      <xdr:spPr>
        <a:xfrm>
          <a:off x="16268700" y="638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146175</xdr:rowOff>
    </xdr:from>
    <xdr:ext cx="534377" cy="259045"/>
    <xdr:sp macro="" textlink="">
      <xdr:nvSpPr>
        <xdr:cNvPr id="542" name="消防費該当値テキスト">
          <a:extLst>
            <a:ext uri="{FF2B5EF4-FFF2-40B4-BE49-F238E27FC236}">
              <a16:creationId xmlns="" xmlns:a16="http://schemas.microsoft.com/office/drawing/2014/main" id="{00000000-0008-0000-0700-00001E020000}"/>
            </a:ext>
          </a:extLst>
        </xdr:cNvPr>
        <xdr:cNvSpPr txBox="1"/>
      </xdr:nvSpPr>
      <xdr:spPr>
        <a:xfrm>
          <a:off x="16370300" y="631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40570</xdr:rowOff>
    </xdr:from>
    <xdr:to>
      <xdr:col>81</xdr:col>
      <xdr:colOff>101600</xdr:colOff>
      <xdr:row>37</xdr:row>
      <xdr:rowOff>142170</xdr:rowOff>
    </xdr:to>
    <xdr:sp macro="" textlink="">
      <xdr:nvSpPr>
        <xdr:cNvPr id="543" name="楕円 542">
          <a:extLst>
            <a:ext uri="{FF2B5EF4-FFF2-40B4-BE49-F238E27FC236}">
              <a16:creationId xmlns="" xmlns:a16="http://schemas.microsoft.com/office/drawing/2014/main" id="{00000000-0008-0000-0700-00001F020000}"/>
            </a:ext>
          </a:extLst>
        </xdr:cNvPr>
        <xdr:cNvSpPr/>
      </xdr:nvSpPr>
      <xdr:spPr>
        <a:xfrm>
          <a:off x="15430500" y="63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133297</xdr:rowOff>
    </xdr:from>
    <xdr:ext cx="534377" cy="259045"/>
    <xdr:sp macro="" textlink="">
      <xdr:nvSpPr>
        <xdr:cNvPr id="544" name="テキスト ボックス 543">
          <a:extLst>
            <a:ext uri="{FF2B5EF4-FFF2-40B4-BE49-F238E27FC236}">
              <a16:creationId xmlns="" xmlns:a16="http://schemas.microsoft.com/office/drawing/2014/main" id="{00000000-0008-0000-0700-000020020000}"/>
            </a:ext>
          </a:extLst>
        </xdr:cNvPr>
        <xdr:cNvSpPr txBox="1"/>
      </xdr:nvSpPr>
      <xdr:spPr>
        <a:xfrm>
          <a:off x="15214111" y="647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41942</xdr:rowOff>
    </xdr:from>
    <xdr:to>
      <xdr:col>76</xdr:col>
      <xdr:colOff>165100</xdr:colOff>
      <xdr:row>37</xdr:row>
      <xdr:rowOff>143542</xdr:rowOff>
    </xdr:to>
    <xdr:sp macro="" textlink="">
      <xdr:nvSpPr>
        <xdr:cNvPr id="545" name="楕円 544">
          <a:extLst>
            <a:ext uri="{FF2B5EF4-FFF2-40B4-BE49-F238E27FC236}">
              <a16:creationId xmlns="" xmlns:a16="http://schemas.microsoft.com/office/drawing/2014/main" id="{00000000-0008-0000-0700-000021020000}"/>
            </a:ext>
          </a:extLst>
        </xdr:cNvPr>
        <xdr:cNvSpPr/>
      </xdr:nvSpPr>
      <xdr:spPr>
        <a:xfrm>
          <a:off x="14541500" y="63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134669</xdr:rowOff>
    </xdr:from>
    <xdr:ext cx="534377" cy="259045"/>
    <xdr:sp macro="" textlink="">
      <xdr:nvSpPr>
        <xdr:cNvPr id="546" name="テキスト ボックス 545">
          <a:extLst>
            <a:ext uri="{FF2B5EF4-FFF2-40B4-BE49-F238E27FC236}">
              <a16:creationId xmlns="" xmlns:a16="http://schemas.microsoft.com/office/drawing/2014/main" id="{00000000-0008-0000-0700-000022020000}"/>
            </a:ext>
          </a:extLst>
        </xdr:cNvPr>
        <xdr:cNvSpPr txBox="1"/>
      </xdr:nvSpPr>
      <xdr:spPr>
        <a:xfrm>
          <a:off x="14325111" y="647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104749</xdr:rowOff>
    </xdr:from>
    <xdr:to>
      <xdr:col>72</xdr:col>
      <xdr:colOff>38100</xdr:colOff>
      <xdr:row>37</xdr:row>
      <xdr:rowOff>34899</xdr:rowOff>
    </xdr:to>
    <xdr:sp macro="" textlink="">
      <xdr:nvSpPr>
        <xdr:cNvPr id="547" name="楕円 546">
          <a:extLst>
            <a:ext uri="{FF2B5EF4-FFF2-40B4-BE49-F238E27FC236}">
              <a16:creationId xmlns="" xmlns:a16="http://schemas.microsoft.com/office/drawing/2014/main" id="{00000000-0008-0000-0700-000023020000}"/>
            </a:ext>
          </a:extLst>
        </xdr:cNvPr>
        <xdr:cNvSpPr/>
      </xdr:nvSpPr>
      <xdr:spPr>
        <a:xfrm>
          <a:off x="13652500" y="627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51426</xdr:rowOff>
    </xdr:from>
    <xdr:ext cx="534377" cy="259045"/>
    <xdr:sp macro="" textlink="">
      <xdr:nvSpPr>
        <xdr:cNvPr id="548" name="テキスト ボックス 547">
          <a:extLst>
            <a:ext uri="{FF2B5EF4-FFF2-40B4-BE49-F238E27FC236}">
              <a16:creationId xmlns="" xmlns:a16="http://schemas.microsoft.com/office/drawing/2014/main" id="{00000000-0008-0000-0700-000024020000}"/>
            </a:ext>
          </a:extLst>
        </xdr:cNvPr>
        <xdr:cNvSpPr txBox="1"/>
      </xdr:nvSpPr>
      <xdr:spPr>
        <a:xfrm>
          <a:off x="13436111" y="605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148393</xdr:rowOff>
    </xdr:from>
    <xdr:to>
      <xdr:col>67</xdr:col>
      <xdr:colOff>101600</xdr:colOff>
      <xdr:row>37</xdr:row>
      <xdr:rowOff>78543</xdr:rowOff>
    </xdr:to>
    <xdr:sp macro="" textlink="">
      <xdr:nvSpPr>
        <xdr:cNvPr id="549" name="楕円 548">
          <a:extLst>
            <a:ext uri="{FF2B5EF4-FFF2-40B4-BE49-F238E27FC236}">
              <a16:creationId xmlns="" xmlns:a16="http://schemas.microsoft.com/office/drawing/2014/main" id="{00000000-0008-0000-0700-000025020000}"/>
            </a:ext>
          </a:extLst>
        </xdr:cNvPr>
        <xdr:cNvSpPr/>
      </xdr:nvSpPr>
      <xdr:spPr>
        <a:xfrm>
          <a:off x="12763500" y="632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95070</xdr:rowOff>
    </xdr:from>
    <xdr:ext cx="534377" cy="259045"/>
    <xdr:sp macro="" textlink="">
      <xdr:nvSpPr>
        <xdr:cNvPr id="550" name="テキスト ボックス 549">
          <a:extLst>
            <a:ext uri="{FF2B5EF4-FFF2-40B4-BE49-F238E27FC236}">
              <a16:creationId xmlns="" xmlns:a16="http://schemas.microsoft.com/office/drawing/2014/main" id="{00000000-0008-0000-0700-000026020000}"/>
            </a:ext>
          </a:extLst>
        </xdr:cNvPr>
        <xdr:cNvSpPr txBox="1"/>
      </xdr:nvSpPr>
      <xdr:spPr>
        <a:xfrm>
          <a:off x="12547111" y="609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a:extLst>
            <a:ext uri="{FF2B5EF4-FFF2-40B4-BE49-F238E27FC236}">
              <a16:creationId xmlns="" xmlns:a16="http://schemas.microsoft.com/office/drawing/2014/main" id="{00000000-0008-0000-0700-000032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a:extLst>
            <a:ext uri="{FF2B5EF4-FFF2-40B4-BE49-F238E27FC236}">
              <a16:creationId xmlns="" xmlns:a16="http://schemas.microsoft.com/office/drawing/2014/main" id="{00000000-0008-0000-0700-000033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a:extLst>
            <a:ext uri="{FF2B5EF4-FFF2-40B4-BE49-F238E27FC236}">
              <a16:creationId xmlns="" xmlns:a16="http://schemas.microsoft.com/office/drawing/2014/main" id="{00000000-0008-0000-0700-000035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a:extLst>
            <a:ext uri="{FF2B5EF4-FFF2-40B4-BE49-F238E27FC236}">
              <a16:creationId xmlns="" xmlns:a16="http://schemas.microsoft.com/office/drawing/2014/main" id="{00000000-0008-0000-0700-000037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a:extLst>
            <a:ext uri="{FF2B5EF4-FFF2-40B4-BE49-F238E27FC236}">
              <a16:creationId xmlns="" xmlns:a16="http://schemas.microsoft.com/office/drawing/2014/main" id="{00000000-0008-0000-0700-00003A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a:extLst>
            <a:ext uri="{FF2B5EF4-FFF2-40B4-BE49-F238E27FC236}">
              <a16:creationId xmlns="" xmlns:a16="http://schemas.microsoft.com/office/drawing/2014/main" id="{00000000-0008-0000-0700-00003B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a:extLst>
            <a:ext uri="{FF2B5EF4-FFF2-40B4-BE49-F238E27FC236}">
              <a16:creationId xmlns="" xmlns:a16="http://schemas.microsoft.com/office/drawing/2014/main" id="{00000000-0008-0000-0700-00003D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a:extLst>
            <a:ext uri="{FF2B5EF4-FFF2-40B4-BE49-F238E27FC236}">
              <a16:creationId xmlns="" xmlns:a16="http://schemas.microsoft.com/office/drawing/2014/main" id="{00000000-0008-0000-0700-00003F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a:extLst>
            <a:ext uri="{FF2B5EF4-FFF2-40B4-BE49-F238E27FC236}">
              <a16:creationId xmlns="" xmlns:a16="http://schemas.microsoft.com/office/drawing/2014/main" id="{00000000-0008-0000-0700-000043020000}"/>
            </a:ext>
          </a:extLst>
        </xdr:cNvPr>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a:extLst>
            <a:ext uri="{FF2B5EF4-FFF2-40B4-BE49-F238E27FC236}">
              <a16:creationId xmlns="" xmlns:a16="http://schemas.microsoft.com/office/drawing/2014/main" id="{00000000-0008-0000-0700-000044020000}"/>
            </a:ext>
          </a:extLst>
        </xdr:cNvPr>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a:extLst>
            <a:ext uri="{FF2B5EF4-FFF2-40B4-BE49-F238E27FC236}">
              <a16:creationId xmlns="" xmlns:a16="http://schemas.microsoft.com/office/drawing/2014/main" id="{00000000-0008-0000-0700-000045020000}"/>
            </a:ext>
          </a:extLst>
        </xdr:cNvPr>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a:extLst>
            <a:ext uri="{FF2B5EF4-FFF2-40B4-BE49-F238E27FC236}">
              <a16:creationId xmlns="" xmlns:a16="http://schemas.microsoft.com/office/drawing/2014/main" id="{00000000-0008-0000-0700-000046020000}"/>
            </a:ext>
          </a:extLst>
        </xdr:cNvPr>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a:extLst>
            <a:ext uri="{FF2B5EF4-FFF2-40B4-BE49-F238E27FC236}">
              <a16:creationId xmlns="" xmlns:a16="http://schemas.microsoft.com/office/drawing/2014/main" id="{00000000-0008-0000-0700-000047020000}"/>
            </a:ext>
          </a:extLst>
        </xdr:cNvPr>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72220</xdr:rowOff>
    </xdr:from>
    <xdr:to>
      <xdr:col>85</xdr:col>
      <xdr:colOff>127000</xdr:colOff>
      <xdr:row>57</xdr:row>
      <xdr:rowOff>65991</xdr:rowOff>
    </xdr:to>
    <xdr:cxnSp macro="">
      <xdr:nvCxnSpPr>
        <xdr:cNvPr id="584" name="直線コネクタ 583">
          <a:extLst>
            <a:ext uri="{FF2B5EF4-FFF2-40B4-BE49-F238E27FC236}">
              <a16:creationId xmlns="" xmlns:a16="http://schemas.microsoft.com/office/drawing/2014/main" id="{00000000-0008-0000-0700-000048020000}"/>
            </a:ext>
          </a:extLst>
        </xdr:cNvPr>
        <xdr:cNvCxnSpPr/>
      </xdr:nvCxnSpPr>
      <xdr:spPr>
        <a:xfrm flipV="1">
          <a:off x="15481300" y="9673420"/>
          <a:ext cx="838200" cy="16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57840</xdr:rowOff>
    </xdr:from>
    <xdr:ext cx="534377" cy="259045"/>
    <xdr:sp macro="" textlink="">
      <xdr:nvSpPr>
        <xdr:cNvPr id="585" name="教育費平均値テキスト">
          <a:extLst>
            <a:ext uri="{FF2B5EF4-FFF2-40B4-BE49-F238E27FC236}">
              <a16:creationId xmlns="" xmlns:a16="http://schemas.microsoft.com/office/drawing/2014/main" id="{00000000-0008-0000-0700-000049020000}"/>
            </a:ext>
          </a:extLst>
        </xdr:cNvPr>
        <xdr:cNvSpPr txBox="1"/>
      </xdr:nvSpPr>
      <xdr:spPr>
        <a:xfrm>
          <a:off x="16370300" y="9659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a:extLst>
            <a:ext uri="{FF2B5EF4-FFF2-40B4-BE49-F238E27FC236}">
              <a16:creationId xmlns="" xmlns:a16="http://schemas.microsoft.com/office/drawing/2014/main" id="{00000000-0008-0000-0700-00004A020000}"/>
            </a:ext>
          </a:extLst>
        </xdr:cNvPr>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156817</xdr:rowOff>
    </xdr:from>
    <xdr:to>
      <xdr:col>81</xdr:col>
      <xdr:colOff>50800</xdr:colOff>
      <xdr:row>57</xdr:row>
      <xdr:rowOff>65991</xdr:rowOff>
    </xdr:to>
    <xdr:cxnSp macro="">
      <xdr:nvCxnSpPr>
        <xdr:cNvPr id="587" name="直線コネクタ 586">
          <a:extLst>
            <a:ext uri="{FF2B5EF4-FFF2-40B4-BE49-F238E27FC236}">
              <a16:creationId xmlns="" xmlns:a16="http://schemas.microsoft.com/office/drawing/2014/main" id="{00000000-0008-0000-0700-00004B020000}"/>
            </a:ext>
          </a:extLst>
        </xdr:cNvPr>
        <xdr:cNvCxnSpPr/>
      </xdr:nvCxnSpPr>
      <xdr:spPr>
        <a:xfrm>
          <a:off x="14592300" y="8729317"/>
          <a:ext cx="889000" cy="110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a:extLst>
            <a:ext uri="{FF2B5EF4-FFF2-40B4-BE49-F238E27FC236}">
              <a16:creationId xmlns="" xmlns:a16="http://schemas.microsoft.com/office/drawing/2014/main" id="{00000000-0008-0000-0700-00004C020000}"/>
            </a:ext>
          </a:extLst>
        </xdr:cNvPr>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113658</xdr:rowOff>
    </xdr:from>
    <xdr:ext cx="534377"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5214111" y="954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156817</xdr:rowOff>
    </xdr:from>
    <xdr:to>
      <xdr:col>76</xdr:col>
      <xdr:colOff>114300</xdr:colOff>
      <xdr:row>54</xdr:row>
      <xdr:rowOff>142357</xdr:rowOff>
    </xdr:to>
    <xdr:cxnSp macro="">
      <xdr:nvCxnSpPr>
        <xdr:cNvPr id="590" name="直線コネクタ 589">
          <a:extLst>
            <a:ext uri="{FF2B5EF4-FFF2-40B4-BE49-F238E27FC236}">
              <a16:creationId xmlns="" xmlns:a16="http://schemas.microsoft.com/office/drawing/2014/main" id="{00000000-0008-0000-0700-00004E020000}"/>
            </a:ext>
          </a:extLst>
        </xdr:cNvPr>
        <xdr:cNvCxnSpPr/>
      </xdr:nvCxnSpPr>
      <xdr:spPr>
        <a:xfrm flipV="1">
          <a:off x="13703300" y="8729317"/>
          <a:ext cx="889000" cy="67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a:extLst>
            <a:ext uri="{FF2B5EF4-FFF2-40B4-BE49-F238E27FC236}">
              <a16:creationId xmlns="" xmlns:a16="http://schemas.microsoft.com/office/drawing/2014/main" id="{00000000-0008-0000-0700-00004F020000}"/>
            </a:ext>
          </a:extLst>
        </xdr:cNvPr>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153523</xdr:rowOff>
    </xdr:from>
    <xdr:ext cx="534377"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4325111" y="99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142357</xdr:rowOff>
    </xdr:from>
    <xdr:to>
      <xdr:col>71</xdr:col>
      <xdr:colOff>177800</xdr:colOff>
      <xdr:row>56</xdr:row>
      <xdr:rowOff>73634</xdr:rowOff>
    </xdr:to>
    <xdr:cxnSp macro="">
      <xdr:nvCxnSpPr>
        <xdr:cNvPr id="593" name="直線コネクタ 592">
          <a:extLst>
            <a:ext uri="{FF2B5EF4-FFF2-40B4-BE49-F238E27FC236}">
              <a16:creationId xmlns="" xmlns:a16="http://schemas.microsoft.com/office/drawing/2014/main" id="{00000000-0008-0000-0700-000051020000}"/>
            </a:ext>
          </a:extLst>
        </xdr:cNvPr>
        <xdr:cNvCxnSpPr/>
      </xdr:nvCxnSpPr>
      <xdr:spPr>
        <a:xfrm flipV="1">
          <a:off x="12814300" y="9400657"/>
          <a:ext cx="889000" cy="27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a:extLst>
            <a:ext uri="{FF2B5EF4-FFF2-40B4-BE49-F238E27FC236}">
              <a16:creationId xmlns="" xmlns:a16="http://schemas.microsoft.com/office/drawing/2014/main" id="{00000000-0008-0000-0700-000052020000}"/>
            </a:ext>
          </a:extLst>
        </xdr:cNvPr>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123534</xdr:rowOff>
    </xdr:from>
    <xdr:ext cx="534377"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3436111" y="98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a:extLst>
            <a:ext uri="{FF2B5EF4-FFF2-40B4-BE49-F238E27FC236}">
              <a16:creationId xmlns="" xmlns:a16="http://schemas.microsoft.com/office/drawing/2014/main" id="{00000000-0008-0000-0700-000054020000}"/>
            </a:ext>
          </a:extLst>
        </xdr:cNvPr>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5548</xdr:rowOff>
    </xdr:from>
    <xdr:ext cx="534377"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2547111" y="994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21420</xdr:rowOff>
    </xdr:from>
    <xdr:to>
      <xdr:col>85</xdr:col>
      <xdr:colOff>177800</xdr:colOff>
      <xdr:row>56</xdr:row>
      <xdr:rowOff>123020</xdr:rowOff>
    </xdr:to>
    <xdr:sp macro="" textlink="">
      <xdr:nvSpPr>
        <xdr:cNvPr id="603" name="楕円 602">
          <a:extLst>
            <a:ext uri="{FF2B5EF4-FFF2-40B4-BE49-F238E27FC236}">
              <a16:creationId xmlns="" xmlns:a16="http://schemas.microsoft.com/office/drawing/2014/main" id="{00000000-0008-0000-0700-00005B020000}"/>
            </a:ext>
          </a:extLst>
        </xdr:cNvPr>
        <xdr:cNvSpPr/>
      </xdr:nvSpPr>
      <xdr:spPr>
        <a:xfrm>
          <a:off x="16268700" y="96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44297</xdr:rowOff>
    </xdr:from>
    <xdr:ext cx="534377" cy="259045"/>
    <xdr:sp macro="" textlink="">
      <xdr:nvSpPr>
        <xdr:cNvPr id="604" name="教育費該当値テキスト">
          <a:extLst>
            <a:ext uri="{FF2B5EF4-FFF2-40B4-BE49-F238E27FC236}">
              <a16:creationId xmlns="" xmlns:a16="http://schemas.microsoft.com/office/drawing/2014/main" id="{00000000-0008-0000-0700-00005C020000}"/>
            </a:ext>
          </a:extLst>
        </xdr:cNvPr>
        <xdr:cNvSpPr txBox="1"/>
      </xdr:nvSpPr>
      <xdr:spPr>
        <a:xfrm>
          <a:off x="16370300" y="947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15191</xdr:rowOff>
    </xdr:from>
    <xdr:to>
      <xdr:col>81</xdr:col>
      <xdr:colOff>101600</xdr:colOff>
      <xdr:row>57</xdr:row>
      <xdr:rowOff>116791</xdr:rowOff>
    </xdr:to>
    <xdr:sp macro="" textlink="">
      <xdr:nvSpPr>
        <xdr:cNvPr id="605" name="楕円 604">
          <a:extLst>
            <a:ext uri="{FF2B5EF4-FFF2-40B4-BE49-F238E27FC236}">
              <a16:creationId xmlns="" xmlns:a16="http://schemas.microsoft.com/office/drawing/2014/main" id="{00000000-0008-0000-0700-00005D020000}"/>
            </a:ext>
          </a:extLst>
        </xdr:cNvPr>
        <xdr:cNvSpPr/>
      </xdr:nvSpPr>
      <xdr:spPr>
        <a:xfrm>
          <a:off x="15430500" y="978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107918</xdr:rowOff>
    </xdr:from>
    <xdr:ext cx="534377" cy="259045"/>
    <xdr:sp macro="" textlink="">
      <xdr:nvSpPr>
        <xdr:cNvPr id="606" name="テキスト ボックス 605">
          <a:extLst>
            <a:ext uri="{FF2B5EF4-FFF2-40B4-BE49-F238E27FC236}">
              <a16:creationId xmlns="" xmlns:a16="http://schemas.microsoft.com/office/drawing/2014/main" id="{00000000-0008-0000-0700-00005E020000}"/>
            </a:ext>
          </a:extLst>
        </xdr:cNvPr>
        <xdr:cNvSpPr txBox="1"/>
      </xdr:nvSpPr>
      <xdr:spPr>
        <a:xfrm>
          <a:off x="15214111" y="988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106017</xdr:rowOff>
    </xdr:from>
    <xdr:to>
      <xdr:col>76</xdr:col>
      <xdr:colOff>165100</xdr:colOff>
      <xdr:row>51</xdr:row>
      <xdr:rowOff>36167</xdr:rowOff>
    </xdr:to>
    <xdr:sp macro="" textlink="">
      <xdr:nvSpPr>
        <xdr:cNvPr id="607" name="楕円 606">
          <a:extLst>
            <a:ext uri="{FF2B5EF4-FFF2-40B4-BE49-F238E27FC236}">
              <a16:creationId xmlns="" xmlns:a16="http://schemas.microsoft.com/office/drawing/2014/main" id="{00000000-0008-0000-0700-00005F020000}"/>
            </a:ext>
          </a:extLst>
        </xdr:cNvPr>
        <xdr:cNvSpPr/>
      </xdr:nvSpPr>
      <xdr:spPr>
        <a:xfrm>
          <a:off x="14541500" y="867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52694</xdr:rowOff>
    </xdr:from>
    <xdr:ext cx="599010" cy="259045"/>
    <xdr:sp macro="" textlink="">
      <xdr:nvSpPr>
        <xdr:cNvPr id="608" name="テキスト ボックス 607">
          <a:extLst>
            <a:ext uri="{FF2B5EF4-FFF2-40B4-BE49-F238E27FC236}">
              <a16:creationId xmlns="" xmlns:a16="http://schemas.microsoft.com/office/drawing/2014/main" id="{00000000-0008-0000-0700-000060020000}"/>
            </a:ext>
          </a:extLst>
        </xdr:cNvPr>
        <xdr:cNvSpPr txBox="1"/>
      </xdr:nvSpPr>
      <xdr:spPr>
        <a:xfrm>
          <a:off x="14292795" y="8453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91557</xdr:rowOff>
    </xdr:from>
    <xdr:to>
      <xdr:col>72</xdr:col>
      <xdr:colOff>38100</xdr:colOff>
      <xdr:row>55</xdr:row>
      <xdr:rowOff>21707</xdr:rowOff>
    </xdr:to>
    <xdr:sp macro="" textlink="">
      <xdr:nvSpPr>
        <xdr:cNvPr id="609" name="楕円 608">
          <a:extLst>
            <a:ext uri="{FF2B5EF4-FFF2-40B4-BE49-F238E27FC236}">
              <a16:creationId xmlns="" xmlns:a16="http://schemas.microsoft.com/office/drawing/2014/main" id="{00000000-0008-0000-0700-000061020000}"/>
            </a:ext>
          </a:extLst>
        </xdr:cNvPr>
        <xdr:cNvSpPr/>
      </xdr:nvSpPr>
      <xdr:spPr>
        <a:xfrm>
          <a:off x="13652500" y="934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38234</xdr:rowOff>
    </xdr:from>
    <xdr:ext cx="534377" cy="259045"/>
    <xdr:sp macro="" textlink="">
      <xdr:nvSpPr>
        <xdr:cNvPr id="610" name="テキスト ボックス 609">
          <a:extLst>
            <a:ext uri="{FF2B5EF4-FFF2-40B4-BE49-F238E27FC236}">
              <a16:creationId xmlns="" xmlns:a16="http://schemas.microsoft.com/office/drawing/2014/main" id="{00000000-0008-0000-0700-000062020000}"/>
            </a:ext>
          </a:extLst>
        </xdr:cNvPr>
        <xdr:cNvSpPr txBox="1"/>
      </xdr:nvSpPr>
      <xdr:spPr>
        <a:xfrm>
          <a:off x="13436111" y="912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22834</xdr:rowOff>
    </xdr:from>
    <xdr:to>
      <xdr:col>67</xdr:col>
      <xdr:colOff>101600</xdr:colOff>
      <xdr:row>56</xdr:row>
      <xdr:rowOff>124434</xdr:rowOff>
    </xdr:to>
    <xdr:sp macro="" textlink="">
      <xdr:nvSpPr>
        <xdr:cNvPr id="611" name="楕円 610">
          <a:extLst>
            <a:ext uri="{FF2B5EF4-FFF2-40B4-BE49-F238E27FC236}">
              <a16:creationId xmlns="" xmlns:a16="http://schemas.microsoft.com/office/drawing/2014/main" id="{00000000-0008-0000-0700-000063020000}"/>
            </a:ext>
          </a:extLst>
        </xdr:cNvPr>
        <xdr:cNvSpPr/>
      </xdr:nvSpPr>
      <xdr:spPr>
        <a:xfrm>
          <a:off x="12763500" y="962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140961</xdr:rowOff>
    </xdr:from>
    <xdr:ext cx="534377" cy="259045"/>
    <xdr:sp macro="" textlink="">
      <xdr:nvSpPr>
        <xdr:cNvPr id="612" name="テキスト ボックス 611">
          <a:extLst>
            <a:ext uri="{FF2B5EF4-FFF2-40B4-BE49-F238E27FC236}">
              <a16:creationId xmlns="" xmlns:a16="http://schemas.microsoft.com/office/drawing/2014/main" id="{00000000-0008-0000-0700-000064020000}"/>
            </a:ext>
          </a:extLst>
        </xdr:cNvPr>
        <xdr:cNvSpPr txBox="1"/>
      </xdr:nvSpPr>
      <xdr:spPr>
        <a:xfrm>
          <a:off x="12547111" y="939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a:extLst>
            <a:ext uri="{FF2B5EF4-FFF2-40B4-BE49-F238E27FC236}">
              <a16:creationId xmlns="" xmlns:a16="http://schemas.microsoft.com/office/drawing/2014/main" id="{00000000-0008-0000-0700-00006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a:extLst>
            <a:ext uri="{FF2B5EF4-FFF2-40B4-BE49-F238E27FC236}">
              <a16:creationId xmlns="" xmlns:a16="http://schemas.microsoft.com/office/drawing/2014/main" id="{00000000-0008-0000-0700-00007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a:extLst>
            <a:ext uri="{FF2B5EF4-FFF2-40B4-BE49-F238E27FC236}">
              <a16:creationId xmlns="" xmlns:a16="http://schemas.microsoft.com/office/drawing/2014/main" id="{00000000-0008-0000-0700-00007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a:extLst>
            <a:ext uri="{FF2B5EF4-FFF2-40B4-BE49-F238E27FC236}">
              <a16:creationId xmlns="" xmlns:a16="http://schemas.microsoft.com/office/drawing/2014/main" id="{00000000-0008-0000-0700-00007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a:extLst>
            <a:ext uri="{FF2B5EF4-FFF2-40B4-BE49-F238E27FC236}">
              <a16:creationId xmlns="" xmlns:a16="http://schemas.microsoft.com/office/drawing/2014/main" id="{00000000-0008-0000-0700-00007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a:extLst>
            <a:ext uri="{FF2B5EF4-FFF2-40B4-BE49-F238E27FC236}">
              <a16:creationId xmlns="" xmlns:a16="http://schemas.microsoft.com/office/drawing/2014/main" id="{00000000-0008-0000-0700-00007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 xmlns:a16="http://schemas.microsoft.com/office/drawing/2014/main"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a:extLst>
            <a:ext uri="{FF2B5EF4-FFF2-40B4-BE49-F238E27FC236}">
              <a16:creationId xmlns="" xmlns:a16="http://schemas.microsoft.com/office/drawing/2014/main" id="{00000000-0008-0000-0700-00007C020000}"/>
            </a:ext>
          </a:extLst>
        </xdr:cNvPr>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a:extLst>
            <a:ext uri="{FF2B5EF4-FFF2-40B4-BE49-F238E27FC236}">
              <a16:creationId xmlns="" xmlns:a16="http://schemas.microsoft.com/office/drawing/2014/main" id="{00000000-0008-0000-0700-00007D020000}"/>
            </a:ext>
          </a:extLst>
        </xdr:cNvPr>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a:extLst>
            <a:ext uri="{FF2B5EF4-FFF2-40B4-BE49-F238E27FC236}">
              <a16:creationId xmlns="" xmlns:a16="http://schemas.microsoft.com/office/drawing/2014/main" id="{00000000-0008-0000-0700-00007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a:extLst>
            <a:ext uri="{FF2B5EF4-FFF2-40B4-BE49-F238E27FC236}">
              <a16:creationId xmlns="" xmlns:a16="http://schemas.microsoft.com/office/drawing/2014/main" id="{00000000-0008-0000-0700-00007F020000}"/>
            </a:ext>
          </a:extLst>
        </xdr:cNvPr>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a:extLst>
            <a:ext uri="{FF2B5EF4-FFF2-40B4-BE49-F238E27FC236}">
              <a16:creationId xmlns="" xmlns:a16="http://schemas.microsoft.com/office/drawing/2014/main" id="{00000000-0008-0000-0700-000080020000}"/>
            </a:ext>
          </a:extLst>
        </xdr:cNvPr>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145064</xdr:rowOff>
    </xdr:from>
    <xdr:to>
      <xdr:col>85</xdr:col>
      <xdr:colOff>127000</xdr:colOff>
      <xdr:row>79</xdr:row>
      <xdr:rowOff>43337</xdr:rowOff>
    </xdr:to>
    <xdr:cxnSp macro="">
      <xdr:nvCxnSpPr>
        <xdr:cNvPr id="641" name="直線コネクタ 640">
          <a:extLst>
            <a:ext uri="{FF2B5EF4-FFF2-40B4-BE49-F238E27FC236}">
              <a16:creationId xmlns="" xmlns:a16="http://schemas.microsoft.com/office/drawing/2014/main" id="{00000000-0008-0000-0700-000081020000}"/>
            </a:ext>
          </a:extLst>
        </xdr:cNvPr>
        <xdr:cNvCxnSpPr/>
      </xdr:nvCxnSpPr>
      <xdr:spPr>
        <a:xfrm flipV="1">
          <a:off x="15481300" y="13518164"/>
          <a:ext cx="8382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137225</xdr:rowOff>
    </xdr:from>
    <xdr:ext cx="469744" cy="259045"/>
    <xdr:sp macro="" textlink="">
      <xdr:nvSpPr>
        <xdr:cNvPr id="642" name="災害復旧費平均値テキスト">
          <a:extLst>
            <a:ext uri="{FF2B5EF4-FFF2-40B4-BE49-F238E27FC236}">
              <a16:creationId xmlns="" xmlns:a16="http://schemas.microsoft.com/office/drawing/2014/main" id="{00000000-0008-0000-0700-000082020000}"/>
            </a:ext>
          </a:extLst>
        </xdr:cNvPr>
        <xdr:cNvSpPr txBox="1"/>
      </xdr:nvSpPr>
      <xdr:spPr>
        <a:xfrm>
          <a:off x="16370300" y="13510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a:extLst>
            <a:ext uri="{FF2B5EF4-FFF2-40B4-BE49-F238E27FC236}">
              <a16:creationId xmlns="" xmlns:a16="http://schemas.microsoft.com/office/drawing/2014/main" id="{00000000-0008-0000-0700-000083020000}"/>
            </a:ext>
          </a:extLst>
        </xdr:cNvPr>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43208</xdr:rowOff>
    </xdr:from>
    <xdr:to>
      <xdr:col>81</xdr:col>
      <xdr:colOff>50800</xdr:colOff>
      <xdr:row>79</xdr:row>
      <xdr:rowOff>43337</xdr:rowOff>
    </xdr:to>
    <xdr:cxnSp macro="">
      <xdr:nvCxnSpPr>
        <xdr:cNvPr id="644" name="直線コネクタ 643">
          <a:extLst>
            <a:ext uri="{FF2B5EF4-FFF2-40B4-BE49-F238E27FC236}">
              <a16:creationId xmlns="" xmlns:a16="http://schemas.microsoft.com/office/drawing/2014/main" id="{00000000-0008-0000-0700-000084020000}"/>
            </a:ext>
          </a:extLst>
        </xdr:cNvPr>
        <xdr:cNvCxnSpPr/>
      </xdr:nvCxnSpPr>
      <xdr:spPr>
        <a:xfrm>
          <a:off x="14592300" y="13587758"/>
          <a:ext cx="8890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a:extLst>
            <a:ext uri="{FF2B5EF4-FFF2-40B4-BE49-F238E27FC236}">
              <a16:creationId xmlns="" xmlns:a16="http://schemas.microsoft.com/office/drawing/2014/main" id="{00000000-0008-0000-0700-000085020000}"/>
            </a:ext>
          </a:extLst>
        </xdr:cNvPr>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43208</xdr:rowOff>
    </xdr:from>
    <xdr:to>
      <xdr:col>76</xdr:col>
      <xdr:colOff>114300</xdr:colOff>
      <xdr:row>79</xdr:row>
      <xdr:rowOff>44191</xdr:rowOff>
    </xdr:to>
    <xdr:cxnSp macro="">
      <xdr:nvCxnSpPr>
        <xdr:cNvPr id="647" name="直線コネクタ 646">
          <a:extLst>
            <a:ext uri="{FF2B5EF4-FFF2-40B4-BE49-F238E27FC236}">
              <a16:creationId xmlns="" xmlns:a16="http://schemas.microsoft.com/office/drawing/2014/main" id="{00000000-0008-0000-0700-000087020000}"/>
            </a:ext>
          </a:extLst>
        </xdr:cNvPr>
        <xdr:cNvCxnSpPr/>
      </xdr:nvCxnSpPr>
      <xdr:spPr>
        <a:xfrm flipV="1">
          <a:off x="13703300" y="13587758"/>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a:extLst>
            <a:ext uri="{FF2B5EF4-FFF2-40B4-BE49-F238E27FC236}">
              <a16:creationId xmlns="" xmlns:a16="http://schemas.microsoft.com/office/drawing/2014/main" id="{00000000-0008-0000-0700-000088020000}"/>
            </a:ext>
          </a:extLst>
        </xdr:cNvPr>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43760</xdr:rowOff>
    </xdr:from>
    <xdr:to>
      <xdr:col>71</xdr:col>
      <xdr:colOff>177800</xdr:colOff>
      <xdr:row>79</xdr:row>
      <xdr:rowOff>44191</xdr:rowOff>
    </xdr:to>
    <xdr:cxnSp macro="">
      <xdr:nvCxnSpPr>
        <xdr:cNvPr id="650" name="直線コネクタ 649">
          <a:extLst>
            <a:ext uri="{FF2B5EF4-FFF2-40B4-BE49-F238E27FC236}">
              <a16:creationId xmlns="" xmlns:a16="http://schemas.microsoft.com/office/drawing/2014/main" id="{00000000-0008-0000-0700-00008A020000}"/>
            </a:ext>
          </a:extLst>
        </xdr:cNvPr>
        <xdr:cNvCxnSpPr/>
      </xdr:nvCxnSpPr>
      <xdr:spPr>
        <a:xfrm>
          <a:off x="12814300" y="13588310"/>
          <a:ext cx="8890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a:extLst>
            <a:ext uri="{FF2B5EF4-FFF2-40B4-BE49-F238E27FC236}">
              <a16:creationId xmlns="" xmlns:a16="http://schemas.microsoft.com/office/drawing/2014/main" id="{00000000-0008-0000-0700-00008B020000}"/>
            </a:ext>
          </a:extLst>
        </xdr:cNvPr>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a:extLst>
            <a:ext uri="{FF2B5EF4-FFF2-40B4-BE49-F238E27FC236}">
              <a16:creationId xmlns="" xmlns:a16="http://schemas.microsoft.com/office/drawing/2014/main" id="{00000000-0008-0000-0700-00008D020000}"/>
            </a:ext>
          </a:extLst>
        </xdr:cNvPr>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94264</xdr:rowOff>
    </xdr:from>
    <xdr:to>
      <xdr:col>85</xdr:col>
      <xdr:colOff>177800</xdr:colOff>
      <xdr:row>79</xdr:row>
      <xdr:rowOff>24414</xdr:rowOff>
    </xdr:to>
    <xdr:sp macro="" textlink="">
      <xdr:nvSpPr>
        <xdr:cNvPr id="660" name="楕円 659">
          <a:extLst>
            <a:ext uri="{FF2B5EF4-FFF2-40B4-BE49-F238E27FC236}">
              <a16:creationId xmlns="" xmlns:a16="http://schemas.microsoft.com/office/drawing/2014/main" id="{00000000-0008-0000-0700-000094020000}"/>
            </a:ext>
          </a:extLst>
        </xdr:cNvPr>
        <xdr:cNvSpPr/>
      </xdr:nvSpPr>
      <xdr:spPr>
        <a:xfrm>
          <a:off x="16268700" y="1346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53641</xdr:rowOff>
    </xdr:from>
    <xdr:ext cx="534377" cy="259045"/>
    <xdr:sp macro="" textlink="">
      <xdr:nvSpPr>
        <xdr:cNvPr id="661" name="災害復旧費該当値テキスト">
          <a:extLst>
            <a:ext uri="{FF2B5EF4-FFF2-40B4-BE49-F238E27FC236}">
              <a16:creationId xmlns="" xmlns:a16="http://schemas.microsoft.com/office/drawing/2014/main" id="{00000000-0008-0000-0700-000095020000}"/>
            </a:ext>
          </a:extLst>
        </xdr:cNvPr>
        <xdr:cNvSpPr txBox="1"/>
      </xdr:nvSpPr>
      <xdr:spPr>
        <a:xfrm>
          <a:off x="16370300" y="1325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163987</xdr:rowOff>
    </xdr:from>
    <xdr:to>
      <xdr:col>81</xdr:col>
      <xdr:colOff>101600</xdr:colOff>
      <xdr:row>79</xdr:row>
      <xdr:rowOff>94137</xdr:rowOff>
    </xdr:to>
    <xdr:sp macro="" textlink="">
      <xdr:nvSpPr>
        <xdr:cNvPr id="662" name="楕円 661">
          <a:extLst>
            <a:ext uri="{FF2B5EF4-FFF2-40B4-BE49-F238E27FC236}">
              <a16:creationId xmlns="" xmlns:a16="http://schemas.microsoft.com/office/drawing/2014/main" id="{00000000-0008-0000-0700-000096020000}"/>
            </a:ext>
          </a:extLst>
        </xdr:cNvPr>
        <xdr:cNvSpPr/>
      </xdr:nvSpPr>
      <xdr:spPr>
        <a:xfrm>
          <a:off x="15430500" y="1353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85264</xdr:rowOff>
    </xdr:from>
    <xdr:ext cx="378565" cy="259045"/>
    <xdr:sp macro="" textlink="">
      <xdr:nvSpPr>
        <xdr:cNvPr id="663" name="テキスト ボックス 662">
          <a:extLst>
            <a:ext uri="{FF2B5EF4-FFF2-40B4-BE49-F238E27FC236}">
              <a16:creationId xmlns="" xmlns:a16="http://schemas.microsoft.com/office/drawing/2014/main" id="{00000000-0008-0000-0700-000097020000}"/>
            </a:ext>
          </a:extLst>
        </xdr:cNvPr>
        <xdr:cNvSpPr txBox="1"/>
      </xdr:nvSpPr>
      <xdr:spPr>
        <a:xfrm>
          <a:off x="15292017" y="13629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163858</xdr:rowOff>
    </xdr:from>
    <xdr:to>
      <xdr:col>76</xdr:col>
      <xdr:colOff>165100</xdr:colOff>
      <xdr:row>79</xdr:row>
      <xdr:rowOff>94008</xdr:rowOff>
    </xdr:to>
    <xdr:sp macro="" textlink="">
      <xdr:nvSpPr>
        <xdr:cNvPr id="664" name="楕円 663">
          <a:extLst>
            <a:ext uri="{FF2B5EF4-FFF2-40B4-BE49-F238E27FC236}">
              <a16:creationId xmlns="" xmlns:a16="http://schemas.microsoft.com/office/drawing/2014/main" id="{00000000-0008-0000-0700-000098020000}"/>
            </a:ext>
          </a:extLst>
        </xdr:cNvPr>
        <xdr:cNvSpPr/>
      </xdr:nvSpPr>
      <xdr:spPr>
        <a:xfrm>
          <a:off x="14541500" y="1353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85135</xdr:rowOff>
    </xdr:from>
    <xdr:ext cx="378565" cy="259045"/>
    <xdr:sp macro="" textlink="">
      <xdr:nvSpPr>
        <xdr:cNvPr id="665" name="テキスト ボックス 664">
          <a:extLst>
            <a:ext uri="{FF2B5EF4-FFF2-40B4-BE49-F238E27FC236}">
              <a16:creationId xmlns="" xmlns:a16="http://schemas.microsoft.com/office/drawing/2014/main" id="{00000000-0008-0000-0700-000099020000}"/>
            </a:ext>
          </a:extLst>
        </xdr:cNvPr>
        <xdr:cNvSpPr txBox="1"/>
      </xdr:nvSpPr>
      <xdr:spPr>
        <a:xfrm>
          <a:off x="14403017" y="13629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164841</xdr:rowOff>
    </xdr:from>
    <xdr:to>
      <xdr:col>72</xdr:col>
      <xdr:colOff>38100</xdr:colOff>
      <xdr:row>79</xdr:row>
      <xdr:rowOff>94991</xdr:rowOff>
    </xdr:to>
    <xdr:sp macro="" textlink="">
      <xdr:nvSpPr>
        <xdr:cNvPr id="666" name="楕円 665">
          <a:extLst>
            <a:ext uri="{FF2B5EF4-FFF2-40B4-BE49-F238E27FC236}">
              <a16:creationId xmlns="" xmlns:a16="http://schemas.microsoft.com/office/drawing/2014/main" id="{00000000-0008-0000-0700-00009A020000}"/>
            </a:ext>
          </a:extLst>
        </xdr:cNvPr>
        <xdr:cNvSpPr/>
      </xdr:nvSpPr>
      <xdr:spPr>
        <a:xfrm>
          <a:off x="13652500" y="1353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86118</xdr:rowOff>
    </xdr:from>
    <xdr:ext cx="313932" cy="259045"/>
    <xdr:sp macro="" textlink="">
      <xdr:nvSpPr>
        <xdr:cNvPr id="667" name="テキスト ボックス 666">
          <a:extLst>
            <a:ext uri="{FF2B5EF4-FFF2-40B4-BE49-F238E27FC236}">
              <a16:creationId xmlns="" xmlns:a16="http://schemas.microsoft.com/office/drawing/2014/main" id="{00000000-0008-0000-0700-00009B020000}"/>
            </a:ext>
          </a:extLst>
        </xdr:cNvPr>
        <xdr:cNvSpPr txBox="1"/>
      </xdr:nvSpPr>
      <xdr:spPr>
        <a:xfrm>
          <a:off x="13546333" y="136306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164410</xdr:rowOff>
    </xdr:from>
    <xdr:to>
      <xdr:col>67</xdr:col>
      <xdr:colOff>101600</xdr:colOff>
      <xdr:row>79</xdr:row>
      <xdr:rowOff>94560</xdr:rowOff>
    </xdr:to>
    <xdr:sp macro="" textlink="">
      <xdr:nvSpPr>
        <xdr:cNvPr id="668" name="楕円 667">
          <a:extLst>
            <a:ext uri="{FF2B5EF4-FFF2-40B4-BE49-F238E27FC236}">
              <a16:creationId xmlns="" xmlns:a16="http://schemas.microsoft.com/office/drawing/2014/main" id="{00000000-0008-0000-0700-00009C020000}"/>
            </a:ext>
          </a:extLst>
        </xdr:cNvPr>
        <xdr:cNvSpPr/>
      </xdr:nvSpPr>
      <xdr:spPr>
        <a:xfrm>
          <a:off x="12763500" y="1353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85687</xdr:rowOff>
    </xdr:from>
    <xdr:ext cx="378565" cy="259045"/>
    <xdr:sp macro="" textlink="">
      <xdr:nvSpPr>
        <xdr:cNvPr id="669" name="テキスト ボックス 668">
          <a:extLst>
            <a:ext uri="{FF2B5EF4-FFF2-40B4-BE49-F238E27FC236}">
              <a16:creationId xmlns="" xmlns:a16="http://schemas.microsoft.com/office/drawing/2014/main" id="{00000000-0008-0000-0700-00009D020000}"/>
            </a:ext>
          </a:extLst>
        </xdr:cNvPr>
        <xdr:cNvSpPr txBox="1"/>
      </xdr:nvSpPr>
      <xdr:spPr>
        <a:xfrm>
          <a:off x="12625017" y="13630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a:extLst>
            <a:ext uri="{FF2B5EF4-FFF2-40B4-BE49-F238E27FC236}">
              <a16:creationId xmlns="" xmlns:a16="http://schemas.microsoft.com/office/drawing/2014/main" id="{00000000-0008-0000-0700-0000A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a:extLst>
            <a:ext uri="{FF2B5EF4-FFF2-40B4-BE49-F238E27FC236}">
              <a16:creationId xmlns="" xmlns:a16="http://schemas.microsoft.com/office/drawing/2014/main" id="{00000000-0008-0000-0700-0000A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a:extLst>
            <a:ext uri="{FF2B5EF4-FFF2-40B4-BE49-F238E27FC236}">
              <a16:creationId xmlns="" xmlns:a16="http://schemas.microsoft.com/office/drawing/2014/main" id="{00000000-0008-0000-0700-0000A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a:extLst>
            <a:ext uri="{FF2B5EF4-FFF2-40B4-BE49-F238E27FC236}">
              <a16:creationId xmlns="" xmlns:a16="http://schemas.microsoft.com/office/drawing/2014/main" id="{00000000-0008-0000-0700-0000A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a:extLst>
            <a:ext uri="{FF2B5EF4-FFF2-40B4-BE49-F238E27FC236}">
              <a16:creationId xmlns="" xmlns:a16="http://schemas.microsoft.com/office/drawing/2014/main" id="{00000000-0008-0000-0700-0000A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a:extLst>
            <a:ext uri="{FF2B5EF4-FFF2-40B4-BE49-F238E27FC236}">
              <a16:creationId xmlns="" xmlns:a16="http://schemas.microsoft.com/office/drawing/2014/main" id="{00000000-0008-0000-0700-0000A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a:extLst>
            <a:ext uri="{FF2B5EF4-FFF2-40B4-BE49-F238E27FC236}">
              <a16:creationId xmlns="" xmlns:a16="http://schemas.microsoft.com/office/drawing/2014/main" id="{00000000-0008-0000-0700-0000B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a:extLst>
            <a:ext uri="{FF2B5EF4-FFF2-40B4-BE49-F238E27FC236}">
              <a16:creationId xmlns="" xmlns:a16="http://schemas.microsoft.com/office/drawing/2014/main" id="{00000000-0008-0000-0700-0000B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a:extLst>
            <a:ext uri="{FF2B5EF4-FFF2-40B4-BE49-F238E27FC236}">
              <a16:creationId xmlns="" xmlns:a16="http://schemas.microsoft.com/office/drawing/2014/main" id="{00000000-0008-0000-0700-0000B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a:extLst>
            <a:ext uri="{FF2B5EF4-FFF2-40B4-BE49-F238E27FC236}">
              <a16:creationId xmlns="" xmlns:a16="http://schemas.microsoft.com/office/drawing/2014/main" id="{00000000-0008-0000-0700-0000B7020000}"/>
            </a:ext>
          </a:extLst>
        </xdr:cNvPr>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a:extLst>
            <a:ext uri="{FF2B5EF4-FFF2-40B4-BE49-F238E27FC236}">
              <a16:creationId xmlns="" xmlns:a16="http://schemas.microsoft.com/office/drawing/2014/main" id="{00000000-0008-0000-0700-0000B8020000}"/>
            </a:ext>
          </a:extLst>
        </xdr:cNvPr>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a:extLst>
            <a:ext uri="{FF2B5EF4-FFF2-40B4-BE49-F238E27FC236}">
              <a16:creationId xmlns="" xmlns:a16="http://schemas.microsoft.com/office/drawing/2014/main" id="{00000000-0008-0000-0700-0000B9020000}"/>
            </a:ext>
          </a:extLst>
        </xdr:cNvPr>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a:extLst>
            <a:ext uri="{FF2B5EF4-FFF2-40B4-BE49-F238E27FC236}">
              <a16:creationId xmlns="" xmlns:a16="http://schemas.microsoft.com/office/drawing/2014/main" id="{00000000-0008-0000-0700-0000BA020000}"/>
            </a:ext>
          </a:extLst>
        </xdr:cNvPr>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a:extLst>
            <a:ext uri="{FF2B5EF4-FFF2-40B4-BE49-F238E27FC236}">
              <a16:creationId xmlns="" xmlns:a16="http://schemas.microsoft.com/office/drawing/2014/main" id="{00000000-0008-0000-0700-0000BB020000}"/>
            </a:ext>
          </a:extLst>
        </xdr:cNvPr>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154460</xdr:rowOff>
    </xdr:from>
    <xdr:to>
      <xdr:col>85</xdr:col>
      <xdr:colOff>127000</xdr:colOff>
      <xdr:row>97</xdr:row>
      <xdr:rowOff>43067</xdr:rowOff>
    </xdr:to>
    <xdr:cxnSp macro="">
      <xdr:nvCxnSpPr>
        <xdr:cNvPr id="700" name="直線コネクタ 699">
          <a:extLst>
            <a:ext uri="{FF2B5EF4-FFF2-40B4-BE49-F238E27FC236}">
              <a16:creationId xmlns="" xmlns:a16="http://schemas.microsoft.com/office/drawing/2014/main" id="{00000000-0008-0000-0700-0000BC020000}"/>
            </a:ext>
          </a:extLst>
        </xdr:cNvPr>
        <xdr:cNvCxnSpPr/>
      </xdr:nvCxnSpPr>
      <xdr:spPr>
        <a:xfrm flipV="1">
          <a:off x="15481300" y="16613660"/>
          <a:ext cx="838200" cy="6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701" name="公債費平均値テキスト">
          <a:extLst>
            <a:ext uri="{FF2B5EF4-FFF2-40B4-BE49-F238E27FC236}">
              <a16:creationId xmlns="" xmlns:a16="http://schemas.microsoft.com/office/drawing/2014/main" id="{00000000-0008-0000-0700-0000BD020000}"/>
            </a:ext>
          </a:extLst>
        </xdr:cNvPr>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a:extLst>
            <a:ext uri="{FF2B5EF4-FFF2-40B4-BE49-F238E27FC236}">
              <a16:creationId xmlns="" xmlns:a16="http://schemas.microsoft.com/office/drawing/2014/main" id="{00000000-0008-0000-0700-0000BE020000}"/>
            </a:ext>
          </a:extLst>
        </xdr:cNvPr>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35001</xdr:rowOff>
    </xdr:from>
    <xdr:to>
      <xdr:col>81</xdr:col>
      <xdr:colOff>50800</xdr:colOff>
      <xdr:row>97</xdr:row>
      <xdr:rowOff>43067</xdr:rowOff>
    </xdr:to>
    <xdr:cxnSp macro="">
      <xdr:nvCxnSpPr>
        <xdr:cNvPr id="703" name="直線コネクタ 702">
          <a:extLst>
            <a:ext uri="{FF2B5EF4-FFF2-40B4-BE49-F238E27FC236}">
              <a16:creationId xmlns="" xmlns:a16="http://schemas.microsoft.com/office/drawing/2014/main" id="{00000000-0008-0000-0700-0000BF020000}"/>
            </a:ext>
          </a:extLst>
        </xdr:cNvPr>
        <xdr:cNvCxnSpPr/>
      </xdr:nvCxnSpPr>
      <xdr:spPr>
        <a:xfrm>
          <a:off x="14592300" y="16665651"/>
          <a:ext cx="8890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a:extLst>
            <a:ext uri="{FF2B5EF4-FFF2-40B4-BE49-F238E27FC236}">
              <a16:creationId xmlns="" xmlns:a16="http://schemas.microsoft.com/office/drawing/2014/main" id="{00000000-0008-0000-0700-0000C0020000}"/>
            </a:ext>
          </a:extLst>
        </xdr:cNvPr>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35001</xdr:rowOff>
    </xdr:from>
    <xdr:to>
      <xdr:col>76</xdr:col>
      <xdr:colOff>114300</xdr:colOff>
      <xdr:row>97</xdr:row>
      <xdr:rowOff>59641</xdr:rowOff>
    </xdr:to>
    <xdr:cxnSp macro="">
      <xdr:nvCxnSpPr>
        <xdr:cNvPr id="706" name="直線コネクタ 705">
          <a:extLst>
            <a:ext uri="{FF2B5EF4-FFF2-40B4-BE49-F238E27FC236}">
              <a16:creationId xmlns="" xmlns:a16="http://schemas.microsoft.com/office/drawing/2014/main" id="{00000000-0008-0000-0700-0000C2020000}"/>
            </a:ext>
          </a:extLst>
        </xdr:cNvPr>
        <xdr:cNvCxnSpPr/>
      </xdr:nvCxnSpPr>
      <xdr:spPr>
        <a:xfrm flipV="1">
          <a:off x="13703300" y="16665651"/>
          <a:ext cx="889000" cy="2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a:extLst>
            <a:ext uri="{FF2B5EF4-FFF2-40B4-BE49-F238E27FC236}">
              <a16:creationId xmlns="" xmlns:a16="http://schemas.microsoft.com/office/drawing/2014/main" id="{00000000-0008-0000-0700-0000C3020000}"/>
            </a:ext>
          </a:extLst>
        </xdr:cNvPr>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59641</xdr:rowOff>
    </xdr:from>
    <xdr:to>
      <xdr:col>71</xdr:col>
      <xdr:colOff>177800</xdr:colOff>
      <xdr:row>97</xdr:row>
      <xdr:rowOff>60179</xdr:rowOff>
    </xdr:to>
    <xdr:cxnSp macro="">
      <xdr:nvCxnSpPr>
        <xdr:cNvPr id="709" name="直線コネクタ 708">
          <a:extLst>
            <a:ext uri="{FF2B5EF4-FFF2-40B4-BE49-F238E27FC236}">
              <a16:creationId xmlns="" xmlns:a16="http://schemas.microsoft.com/office/drawing/2014/main" id="{00000000-0008-0000-0700-0000C5020000}"/>
            </a:ext>
          </a:extLst>
        </xdr:cNvPr>
        <xdr:cNvCxnSpPr/>
      </xdr:nvCxnSpPr>
      <xdr:spPr>
        <a:xfrm flipV="1">
          <a:off x="12814300" y="16690291"/>
          <a:ext cx="889000" cy="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a:extLst>
            <a:ext uri="{FF2B5EF4-FFF2-40B4-BE49-F238E27FC236}">
              <a16:creationId xmlns="" xmlns:a16="http://schemas.microsoft.com/office/drawing/2014/main" id="{00000000-0008-0000-0700-0000C6020000}"/>
            </a:ext>
          </a:extLst>
        </xdr:cNvPr>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a:extLst>
            <a:ext uri="{FF2B5EF4-FFF2-40B4-BE49-F238E27FC236}">
              <a16:creationId xmlns="" xmlns:a16="http://schemas.microsoft.com/office/drawing/2014/main" id="{00000000-0008-0000-0700-0000C8020000}"/>
            </a:ext>
          </a:extLst>
        </xdr:cNvPr>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13" name="テキスト ボックス 712">
          <a:extLst>
            <a:ext uri="{FF2B5EF4-FFF2-40B4-BE49-F238E27FC236}">
              <a16:creationId xmlns="" xmlns:a16="http://schemas.microsoft.com/office/drawing/2014/main" id="{00000000-0008-0000-0700-0000C9020000}"/>
            </a:ext>
          </a:extLst>
        </xdr:cNvPr>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103660</xdr:rowOff>
    </xdr:from>
    <xdr:to>
      <xdr:col>85</xdr:col>
      <xdr:colOff>177800</xdr:colOff>
      <xdr:row>97</xdr:row>
      <xdr:rowOff>33810</xdr:rowOff>
    </xdr:to>
    <xdr:sp macro="" textlink="">
      <xdr:nvSpPr>
        <xdr:cNvPr id="719" name="楕円 718">
          <a:extLst>
            <a:ext uri="{FF2B5EF4-FFF2-40B4-BE49-F238E27FC236}">
              <a16:creationId xmlns="" xmlns:a16="http://schemas.microsoft.com/office/drawing/2014/main" id="{00000000-0008-0000-0700-0000CF020000}"/>
            </a:ext>
          </a:extLst>
        </xdr:cNvPr>
        <xdr:cNvSpPr/>
      </xdr:nvSpPr>
      <xdr:spPr>
        <a:xfrm>
          <a:off x="16268700" y="1656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82087</xdr:rowOff>
    </xdr:from>
    <xdr:ext cx="534377" cy="259045"/>
    <xdr:sp macro="" textlink="">
      <xdr:nvSpPr>
        <xdr:cNvPr id="720" name="公債費該当値テキスト">
          <a:extLst>
            <a:ext uri="{FF2B5EF4-FFF2-40B4-BE49-F238E27FC236}">
              <a16:creationId xmlns="" xmlns:a16="http://schemas.microsoft.com/office/drawing/2014/main" id="{00000000-0008-0000-0700-0000D0020000}"/>
            </a:ext>
          </a:extLst>
        </xdr:cNvPr>
        <xdr:cNvSpPr txBox="1"/>
      </xdr:nvSpPr>
      <xdr:spPr>
        <a:xfrm>
          <a:off x="16370300" y="1654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163717</xdr:rowOff>
    </xdr:from>
    <xdr:to>
      <xdr:col>81</xdr:col>
      <xdr:colOff>101600</xdr:colOff>
      <xdr:row>97</xdr:row>
      <xdr:rowOff>93867</xdr:rowOff>
    </xdr:to>
    <xdr:sp macro="" textlink="">
      <xdr:nvSpPr>
        <xdr:cNvPr id="721" name="楕円 720">
          <a:extLst>
            <a:ext uri="{FF2B5EF4-FFF2-40B4-BE49-F238E27FC236}">
              <a16:creationId xmlns="" xmlns:a16="http://schemas.microsoft.com/office/drawing/2014/main" id="{00000000-0008-0000-0700-0000D1020000}"/>
            </a:ext>
          </a:extLst>
        </xdr:cNvPr>
        <xdr:cNvSpPr/>
      </xdr:nvSpPr>
      <xdr:spPr>
        <a:xfrm>
          <a:off x="15430500" y="1662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84994</xdr:rowOff>
    </xdr:from>
    <xdr:ext cx="534377" cy="259045"/>
    <xdr:sp macro="" textlink="">
      <xdr:nvSpPr>
        <xdr:cNvPr id="722" name="テキスト ボックス 721">
          <a:extLst>
            <a:ext uri="{FF2B5EF4-FFF2-40B4-BE49-F238E27FC236}">
              <a16:creationId xmlns="" xmlns:a16="http://schemas.microsoft.com/office/drawing/2014/main" id="{00000000-0008-0000-0700-0000D2020000}"/>
            </a:ext>
          </a:extLst>
        </xdr:cNvPr>
        <xdr:cNvSpPr txBox="1"/>
      </xdr:nvSpPr>
      <xdr:spPr>
        <a:xfrm>
          <a:off x="15214111" y="16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155651</xdr:rowOff>
    </xdr:from>
    <xdr:to>
      <xdr:col>76</xdr:col>
      <xdr:colOff>165100</xdr:colOff>
      <xdr:row>97</xdr:row>
      <xdr:rowOff>85801</xdr:rowOff>
    </xdr:to>
    <xdr:sp macro="" textlink="">
      <xdr:nvSpPr>
        <xdr:cNvPr id="723" name="楕円 722">
          <a:extLst>
            <a:ext uri="{FF2B5EF4-FFF2-40B4-BE49-F238E27FC236}">
              <a16:creationId xmlns="" xmlns:a16="http://schemas.microsoft.com/office/drawing/2014/main" id="{00000000-0008-0000-0700-0000D3020000}"/>
            </a:ext>
          </a:extLst>
        </xdr:cNvPr>
        <xdr:cNvSpPr/>
      </xdr:nvSpPr>
      <xdr:spPr>
        <a:xfrm>
          <a:off x="14541500" y="1661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76928</xdr:rowOff>
    </xdr:from>
    <xdr:ext cx="534377" cy="259045"/>
    <xdr:sp macro="" textlink="">
      <xdr:nvSpPr>
        <xdr:cNvPr id="724" name="テキスト ボックス 723">
          <a:extLst>
            <a:ext uri="{FF2B5EF4-FFF2-40B4-BE49-F238E27FC236}">
              <a16:creationId xmlns="" xmlns:a16="http://schemas.microsoft.com/office/drawing/2014/main" id="{00000000-0008-0000-0700-0000D4020000}"/>
            </a:ext>
          </a:extLst>
        </xdr:cNvPr>
        <xdr:cNvSpPr txBox="1"/>
      </xdr:nvSpPr>
      <xdr:spPr>
        <a:xfrm>
          <a:off x="14325111" y="1670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8841</xdr:rowOff>
    </xdr:from>
    <xdr:to>
      <xdr:col>72</xdr:col>
      <xdr:colOff>38100</xdr:colOff>
      <xdr:row>97</xdr:row>
      <xdr:rowOff>110441</xdr:rowOff>
    </xdr:to>
    <xdr:sp macro="" textlink="">
      <xdr:nvSpPr>
        <xdr:cNvPr id="725" name="楕円 724">
          <a:extLst>
            <a:ext uri="{FF2B5EF4-FFF2-40B4-BE49-F238E27FC236}">
              <a16:creationId xmlns="" xmlns:a16="http://schemas.microsoft.com/office/drawing/2014/main" id="{00000000-0008-0000-0700-0000D5020000}"/>
            </a:ext>
          </a:extLst>
        </xdr:cNvPr>
        <xdr:cNvSpPr/>
      </xdr:nvSpPr>
      <xdr:spPr>
        <a:xfrm>
          <a:off x="13652500" y="1663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101568</xdr:rowOff>
    </xdr:from>
    <xdr:ext cx="534377" cy="259045"/>
    <xdr:sp macro="" textlink="">
      <xdr:nvSpPr>
        <xdr:cNvPr id="726" name="テキスト ボックス 725">
          <a:extLst>
            <a:ext uri="{FF2B5EF4-FFF2-40B4-BE49-F238E27FC236}">
              <a16:creationId xmlns="" xmlns:a16="http://schemas.microsoft.com/office/drawing/2014/main" id="{00000000-0008-0000-0700-0000D6020000}"/>
            </a:ext>
          </a:extLst>
        </xdr:cNvPr>
        <xdr:cNvSpPr txBox="1"/>
      </xdr:nvSpPr>
      <xdr:spPr>
        <a:xfrm>
          <a:off x="13436111" y="1673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9379</xdr:rowOff>
    </xdr:from>
    <xdr:to>
      <xdr:col>67</xdr:col>
      <xdr:colOff>101600</xdr:colOff>
      <xdr:row>97</xdr:row>
      <xdr:rowOff>110979</xdr:rowOff>
    </xdr:to>
    <xdr:sp macro="" textlink="">
      <xdr:nvSpPr>
        <xdr:cNvPr id="727" name="楕円 726">
          <a:extLst>
            <a:ext uri="{FF2B5EF4-FFF2-40B4-BE49-F238E27FC236}">
              <a16:creationId xmlns="" xmlns:a16="http://schemas.microsoft.com/office/drawing/2014/main" id="{00000000-0008-0000-0700-0000D7020000}"/>
            </a:ext>
          </a:extLst>
        </xdr:cNvPr>
        <xdr:cNvSpPr/>
      </xdr:nvSpPr>
      <xdr:spPr>
        <a:xfrm>
          <a:off x="12763500" y="1664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102106</xdr:rowOff>
    </xdr:from>
    <xdr:ext cx="534377" cy="259045"/>
    <xdr:sp macro="" textlink="">
      <xdr:nvSpPr>
        <xdr:cNvPr id="728" name="テキスト ボックス 727">
          <a:extLst>
            <a:ext uri="{FF2B5EF4-FFF2-40B4-BE49-F238E27FC236}">
              <a16:creationId xmlns="" xmlns:a16="http://schemas.microsoft.com/office/drawing/2014/main" id="{00000000-0008-0000-0700-0000D8020000}"/>
            </a:ext>
          </a:extLst>
        </xdr:cNvPr>
        <xdr:cNvSpPr txBox="1"/>
      </xdr:nvSpPr>
      <xdr:spPr>
        <a:xfrm>
          <a:off x="12547111" y="1673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a:extLst>
            <a:ext uri="{FF2B5EF4-FFF2-40B4-BE49-F238E27FC236}">
              <a16:creationId xmlns="" xmlns:a16="http://schemas.microsoft.com/office/drawing/2014/main" id="{00000000-0008-0000-0700-0000E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a:extLst>
            <a:ext uri="{FF2B5EF4-FFF2-40B4-BE49-F238E27FC236}">
              <a16:creationId xmlns="" xmlns:a16="http://schemas.microsoft.com/office/drawing/2014/main" id="{00000000-0008-0000-0700-0000E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a:extLst>
            <a:ext uri="{FF2B5EF4-FFF2-40B4-BE49-F238E27FC236}">
              <a16:creationId xmlns="" xmlns:a16="http://schemas.microsoft.com/office/drawing/2014/main" id="{00000000-0008-0000-0700-0000E6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a:extLst>
            <a:ext uri="{FF2B5EF4-FFF2-40B4-BE49-F238E27FC236}">
              <a16:creationId xmlns="" xmlns:a16="http://schemas.microsoft.com/office/drawing/2014/main" id="{00000000-0008-0000-0700-0000E8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a:extLst>
            <a:ext uri="{FF2B5EF4-FFF2-40B4-BE49-F238E27FC236}">
              <a16:creationId xmlns="" xmlns:a16="http://schemas.microsoft.com/office/drawing/2014/main" id="{00000000-0008-0000-0700-0000EA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a:extLst>
            <a:ext uri="{FF2B5EF4-FFF2-40B4-BE49-F238E27FC236}">
              <a16:creationId xmlns="" xmlns:a16="http://schemas.microsoft.com/office/drawing/2014/main" id="{00000000-0008-0000-0700-0000E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a:extLst>
            <a:ext uri="{FF2B5EF4-FFF2-40B4-BE49-F238E27FC236}">
              <a16:creationId xmlns="" xmlns:a16="http://schemas.microsoft.com/office/drawing/2014/main" id="{00000000-0008-0000-0700-0000E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a:extLst>
            <a:ext uri="{FF2B5EF4-FFF2-40B4-BE49-F238E27FC236}">
              <a16:creationId xmlns="" xmlns:a16="http://schemas.microsoft.com/office/drawing/2014/main" id="{00000000-0008-0000-0700-0000E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a:extLst>
            <a:ext uri="{FF2B5EF4-FFF2-40B4-BE49-F238E27FC236}">
              <a16:creationId xmlns="" xmlns:a16="http://schemas.microsoft.com/office/drawing/2014/main" id="{00000000-0008-0000-0700-0000E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a:extLst>
            <a:ext uri="{FF2B5EF4-FFF2-40B4-BE49-F238E27FC236}">
              <a16:creationId xmlns="" xmlns:a16="http://schemas.microsoft.com/office/drawing/2014/main" id="{00000000-0008-0000-0700-0000F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a:extLst>
            <a:ext uri="{FF2B5EF4-FFF2-40B4-BE49-F238E27FC236}">
              <a16:creationId xmlns="" xmlns:a16="http://schemas.microsoft.com/office/drawing/2014/main" id="{00000000-0008-0000-0700-0000F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a:extLst>
            <a:ext uri="{FF2B5EF4-FFF2-40B4-BE49-F238E27FC236}">
              <a16:creationId xmlns="" xmlns:a16="http://schemas.microsoft.com/office/drawing/2014/main" id="{00000000-0008-0000-0700-0000F2020000}"/>
            </a:ext>
          </a:extLst>
        </xdr:cNvPr>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a:extLst>
            <a:ext uri="{FF2B5EF4-FFF2-40B4-BE49-F238E27FC236}">
              <a16:creationId xmlns="" xmlns:a16="http://schemas.microsoft.com/office/drawing/2014/main" id="{00000000-0008-0000-0700-0000F3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a:extLst>
            <a:ext uri="{FF2B5EF4-FFF2-40B4-BE49-F238E27FC236}">
              <a16:creationId xmlns="" xmlns:a16="http://schemas.microsoft.com/office/drawing/2014/main" id="{00000000-0008-0000-0700-0000F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a:extLst>
            <a:ext uri="{FF2B5EF4-FFF2-40B4-BE49-F238E27FC236}">
              <a16:creationId xmlns="" xmlns:a16="http://schemas.microsoft.com/office/drawing/2014/main" id="{00000000-0008-0000-0700-0000F5020000}"/>
            </a:ext>
          </a:extLst>
        </xdr:cNvPr>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a:extLst>
            <a:ext uri="{FF2B5EF4-FFF2-40B4-BE49-F238E27FC236}">
              <a16:creationId xmlns="" xmlns:a16="http://schemas.microsoft.com/office/drawing/2014/main" id="{00000000-0008-0000-0700-0000F6020000}"/>
            </a:ext>
          </a:extLst>
        </xdr:cNvPr>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149497</xdr:rowOff>
    </xdr:from>
    <xdr:to>
      <xdr:col>116</xdr:col>
      <xdr:colOff>63500</xdr:colOff>
      <xdr:row>31</xdr:row>
      <xdr:rowOff>78196</xdr:rowOff>
    </xdr:to>
    <xdr:cxnSp macro="">
      <xdr:nvCxnSpPr>
        <xdr:cNvPr id="759" name="直線コネクタ 758">
          <a:extLst>
            <a:ext uri="{FF2B5EF4-FFF2-40B4-BE49-F238E27FC236}">
              <a16:creationId xmlns="" xmlns:a16="http://schemas.microsoft.com/office/drawing/2014/main" id="{00000000-0008-0000-0700-0000F7020000}"/>
            </a:ext>
          </a:extLst>
        </xdr:cNvPr>
        <xdr:cNvCxnSpPr/>
      </xdr:nvCxnSpPr>
      <xdr:spPr>
        <a:xfrm>
          <a:off x="21323300" y="5292997"/>
          <a:ext cx="838200" cy="10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157678</xdr:rowOff>
    </xdr:from>
    <xdr:ext cx="313932" cy="259045"/>
    <xdr:sp macro="" textlink="">
      <xdr:nvSpPr>
        <xdr:cNvPr id="760" name="諸支出金平均値テキスト">
          <a:extLst>
            <a:ext uri="{FF2B5EF4-FFF2-40B4-BE49-F238E27FC236}">
              <a16:creationId xmlns="" xmlns:a16="http://schemas.microsoft.com/office/drawing/2014/main" id="{00000000-0008-0000-0700-0000F8020000}"/>
            </a:ext>
          </a:extLst>
        </xdr:cNvPr>
        <xdr:cNvSpPr txBox="1"/>
      </xdr:nvSpPr>
      <xdr:spPr>
        <a:xfrm>
          <a:off x="22212300" y="6672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a:extLst>
            <a:ext uri="{FF2B5EF4-FFF2-40B4-BE49-F238E27FC236}">
              <a16:creationId xmlns="" xmlns:a16="http://schemas.microsoft.com/office/drawing/2014/main" id="{00000000-0008-0000-0700-0000F9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149497</xdr:rowOff>
    </xdr:from>
    <xdr:to>
      <xdr:col>111</xdr:col>
      <xdr:colOff>177800</xdr:colOff>
      <xdr:row>36</xdr:row>
      <xdr:rowOff>141877</xdr:rowOff>
    </xdr:to>
    <xdr:cxnSp macro="">
      <xdr:nvCxnSpPr>
        <xdr:cNvPr id="762" name="直線コネクタ 761">
          <a:extLst>
            <a:ext uri="{FF2B5EF4-FFF2-40B4-BE49-F238E27FC236}">
              <a16:creationId xmlns="" xmlns:a16="http://schemas.microsoft.com/office/drawing/2014/main" id="{00000000-0008-0000-0700-0000FA020000}"/>
            </a:ext>
          </a:extLst>
        </xdr:cNvPr>
        <xdr:cNvCxnSpPr/>
      </xdr:nvCxnSpPr>
      <xdr:spPr>
        <a:xfrm flipV="1">
          <a:off x="20434300" y="5292997"/>
          <a:ext cx="889000" cy="102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a:extLst>
            <a:ext uri="{FF2B5EF4-FFF2-40B4-BE49-F238E27FC236}">
              <a16:creationId xmlns="" xmlns:a16="http://schemas.microsoft.com/office/drawing/2014/main" id="{00000000-0008-0000-0700-0000FB020000}"/>
            </a:ext>
          </a:extLst>
        </xdr:cNvPr>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52631</xdr:rowOff>
    </xdr:from>
    <xdr:ext cx="313932"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21166333" y="67391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136434</xdr:rowOff>
    </xdr:from>
    <xdr:to>
      <xdr:col>107</xdr:col>
      <xdr:colOff>50800</xdr:colOff>
      <xdr:row>36</xdr:row>
      <xdr:rowOff>141877</xdr:rowOff>
    </xdr:to>
    <xdr:cxnSp macro="">
      <xdr:nvCxnSpPr>
        <xdr:cNvPr id="765" name="直線コネクタ 764">
          <a:extLst>
            <a:ext uri="{FF2B5EF4-FFF2-40B4-BE49-F238E27FC236}">
              <a16:creationId xmlns="" xmlns:a16="http://schemas.microsoft.com/office/drawing/2014/main" id="{00000000-0008-0000-0700-0000FD020000}"/>
            </a:ext>
          </a:extLst>
        </xdr:cNvPr>
        <xdr:cNvCxnSpPr/>
      </xdr:nvCxnSpPr>
      <xdr:spPr>
        <a:xfrm>
          <a:off x="19545300" y="6308634"/>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a:extLst>
            <a:ext uri="{FF2B5EF4-FFF2-40B4-BE49-F238E27FC236}">
              <a16:creationId xmlns="" xmlns:a16="http://schemas.microsoft.com/office/drawing/2014/main" id="{00000000-0008-0000-0700-0000FE020000}"/>
            </a:ext>
          </a:extLst>
        </xdr:cNvPr>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112503</xdr:rowOff>
    </xdr:from>
    <xdr:ext cx="313932" cy="259045"/>
    <xdr:sp macro="" textlink="">
      <xdr:nvSpPr>
        <xdr:cNvPr id="767" name="テキスト ボックス 766">
          <a:extLst>
            <a:ext uri="{FF2B5EF4-FFF2-40B4-BE49-F238E27FC236}">
              <a16:creationId xmlns="" xmlns:a16="http://schemas.microsoft.com/office/drawing/2014/main" id="{00000000-0008-0000-0700-0000FF020000}"/>
            </a:ext>
          </a:extLst>
        </xdr:cNvPr>
        <xdr:cNvSpPr txBox="1"/>
      </xdr:nvSpPr>
      <xdr:spPr>
        <a:xfrm>
          <a:off x="20277333" y="67990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125004</xdr:rowOff>
    </xdr:from>
    <xdr:to>
      <xdr:col>102</xdr:col>
      <xdr:colOff>114300</xdr:colOff>
      <xdr:row>36</xdr:row>
      <xdr:rowOff>136434</xdr:rowOff>
    </xdr:to>
    <xdr:cxnSp macro="">
      <xdr:nvCxnSpPr>
        <xdr:cNvPr id="768" name="直線コネクタ 767">
          <a:extLst>
            <a:ext uri="{FF2B5EF4-FFF2-40B4-BE49-F238E27FC236}">
              <a16:creationId xmlns="" xmlns:a16="http://schemas.microsoft.com/office/drawing/2014/main" id="{00000000-0008-0000-0700-000000030000}"/>
            </a:ext>
          </a:extLst>
        </xdr:cNvPr>
        <xdr:cNvCxnSpPr/>
      </xdr:nvCxnSpPr>
      <xdr:spPr>
        <a:xfrm>
          <a:off x="18656300" y="612575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a:extLst>
            <a:ext uri="{FF2B5EF4-FFF2-40B4-BE49-F238E27FC236}">
              <a16:creationId xmlns="" xmlns:a16="http://schemas.microsoft.com/office/drawing/2014/main" id="{00000000-0008-0000-0700-000001030000}"/>
            </a:ext>
          </a:extLst>
        </xdr:cNvPr>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84200</xdr:rowOff>
    </xdr:from>
    <xdr:ext cx="313932"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19388333" y="67707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a:extLst>
            <a:ext uri="{FF2B5EF4-FFF2-40B4-BE49-F238E27FC236}">
              <a16:creationId xmlns="" xmlns:a16="http://schemas.microsoft.com/office/drawing/2014/main" id="{00000000-0008-0000-0700-000003030000}"/>
            </a:ext>
          </a:extLst>
        </xdr:cNvPr>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77668</xdr:rowOff>
    </xdr:from>
    <xdr:ext cx="313932" cy="259045"/>
    <xdr:sp macro="" textlink="">
      <xdr:nvSpPr>
        <xdr:cNvPr id="772" name="テキスト ボックス 771">
          <a:extLst>
            <a:ext uri="{FF2B5EF4-FFF2-40B4-BE49-F238E27FC236}">
              <a16:creationId xmlns="" xmlns:a16="http://schemas.microsoft.com/office/drawing/2014/main" id="{00000000-0008-0000-0700-000004030000}"/>
            </a:ext>
          </a:extLst>
        </xdr:cNvPr>
        <xdr:cNvSpPr txBox="1"/>
      </xdr:nvSpPr>
      <xdr:spPr>
        <a:xfrm>
          <a:off x="18499333" y="67642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a:extLst>
            <a:ext uri="{FF2B5EF4-FFF2-40B4-BE49-F238E27FC236}">
              <a16:creationId xmlns="" xmlns:a16="http://schemas.microsoft.com/office/drawing/2014/main" id="{00000000-0008-0000-0700-000005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a:extLst>
            <a:ext uri="{FF2B5EF4-FFF2-40B4-BE49-F238E27FC236}">
              <a16:creationId xmlns="" xmlns:a16="http://schemas.microsoft.com/office/drawing/2014/main" id="{00000000-0008-0000-0700-000006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a:extLst>
            <a:ext uri="{FF2B5EF4-FFF2-40B4-BE49-F238E27FC236}">
              <a16:creationId xmlns="" xmlns:a16="http://schemas.microsoft.com/office/drawing/2014/main" id="{00000000-0008-0000-0700-000007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a:extLst>
            <a:ext uri="{FF2B5EF4-FFF2-40B4-BE49-F238E27FC236}">
              <a16:creationId xmlns="" xmlns:a16="http://schemas.microsoft.com/office/drawing/2014/main" id="{00000000-0008-0000-0700-000008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a:extLst>
            <a:ext uri="{FF2B5EF4-FFF2-40B4-BE49-F238E27FC236}">
              <a16:creationId xmlns="" xmlns:a16="http://schemas.microsoft.com/office/drawing/2014/main" id="{00000000-0008-0000-0700-000009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27396</xdr:rowOff>
    </xdr:from>
    <xdr:to>
      <xdr:col>116</xdr:col>
      <xdr:colOff>114300</xdr:colOff>
      <xdr:row>31</xdr:row>
      <xdr:rowOff>128996</xdr:rowOff>
    </xdr:to>
    <xdr:sp macro="" textlink="">
      <xdr:nvSpPr>
        <xdr:cNvPr id="778" name="楕円 777">
          <a:extLst>
            <a:ext uri="{FF2B5EF4-FFF2-40B4-BE49-F238E27FC236}">
              <a16:creationId xmlns="" xmlns:a16="http://schemas.microsoft.com/office/drawing/2014/main" id="{00000000-0008-0000-0700-00000A030000}"/>
            </a:ext>
          </a:extLst>
        </xdr:cNvPr>
        <xdr:cNvSpPr/>
      </xdr:nvSpPr>
      <xdr:spPr>
        <a:xfrm>
          <a:off x="22110700" y="534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50273</xdr:rowOff>
    </xdr:from>
    <xdr:ext cx="469744" cy="259045"/>
    <xdr:sp macro="" textlink="">
      <xdr:nvSpPr>
        <xdr:cNvPr id="779" name="諸支出金該当値テキスト">
          <a:extLst>
            <a:ext uri="{FF2B5EF4-FFF2-40B4-BE49-F238E27FC236}">
              <a16:creationId xmlns="" xmlns:a16="http://schemas.microsoft.com/office/drawing/2014/main" id="{00000000-0008-0000-0700-00000B030000}"/>
            </a:ext>
          </a:extLst>
        </xdr:cNvPr>
        <xdr:cNvSpPr txBox="1"/>
      </xdr:nvSpPr>
      <xdr:spPr>
        <a:xfrm>
          <a:off x="22212300" y="519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98697</xdr:rowOff>
    </xdr:from>
    <xdr:to>
      <xdr:col>112</xdr:col>
      <xdr:colOff>38100</xdr:colOff>
      <xdr:row>31</xdr:row>
      <xdr:rowOff>28847</xdr:rowOff>
    </xdr:to>
    <xdr:sp macro="" textlink="">
      <xdr:nvSpPr>
        <xdr:cNvPr id="780" name="楕円 779">
          <a:extLst>
            <a:ext uri="{FF2B5EF4-FFF2-40B4-BE49-F238E27FC236}">
              <a16:creationId xmlns="" xmlns:a16="http://schemas.microsoft.com/office/drawing/2014/main" id="{00000000-0008-0000-0700-00000C030000}"/>
            </a:ext>
          </a:extLst>
        </xdr:cNvPr>
        <xdr:cNvSpPr/>
      </xdr:nvSpPr>
      <xdr:spPr>
        <a:xfrm>
          <a:off x="21272500" y="524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45374</xdr:rowOff>
    </xdr:from>
    <xdr:ext cx="469744" cy="259045"/>
    <xdr:sp macro="" textlink="">
      <xdr:nvSpPr>
        <xdr:cNvPr id="781" name="テキスト ボックス 780">
          <a:extLst>
            <a:ext uri="{FF2B5EF4-FFF2-40B4-BE49-F238E27FC236}">
              <a16:creationId xmlns="" xmlns:a16="http://schemas.microsoft.com/office/drawing/2014/main" id="{00000000-0008-0000-0700-00000D030000}"/>
            </a:ext>
          </a:extLst>
        </xdr:cNvPr>
        <xdr:cNvSpPr txBox="1"/>
      </xdr:nvSpPr>
      <xdr:spPr>
        <a:xfrm>
          <a:off x="21088428" y="501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91077</xdr:rowOff>
    </xdr:from>
    <xdr:to>
      <xdr:col>107</xdr:col>
      <xdr:colOff>101600</xdr:colOff>
      <xdr:row>37</xdr:row>
      <xdr:rowOff>21227</xdr:rowOff>
    </xdr:to>
    <xdr:sp macro="" textlink="">
      <xdr:nvSpPr>
        <xdr:cNvPr id="782" name="楕円 781">
          <a:extLst>
            <a:ext uri="{FF2B5EF4-FFF2-40B4-BE49-F238E27FC236}">
              <a16:creationId xmlns="" xmlns:a16="http://schemas.microsoft.com/office/drawing/2014/main" id="{00000000-0008-0000-0700-00000E030000}"/>
            </a:ext>
          </a:extLst>
        </xdr:cNvPr>
        <xdr:cNvSpPr/>
      </xdr:nvSpPr>
      <xdr:spPr>
        <a:xfrm>
          <a:off x="20383500" y="626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37754</xdr:rowOff>
    </xdr:from>
    <xdr:ext cx="378565" cy="259045"/>
    <xdr:sp macro="" textlink="">
      <xdr:nvSpPr>
        <xdr:cNvPr id="783" name="テキスト ボックス 782">
          <a:extLst>
            <a:ext uri="{FF2B5EF4-FFF2-40B4-BE49-F238E27FC236}">
              <a16:creationId xmlns="" xmlns:a16="http://schemas.microsoft.com/office/drawing/2014/main" id="{00000000-0008-0000-0700-00000F030000}"/>
            </a:ext>
          </a:extLst>
        </xdr:cNvPr>
        <xdr:cNvSpPr txBox="1"/>
      </xdr:nvSpPr>
      <xdr:spPr>
        <a:xfrm>
          <a:off x="20245017" y="6038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85634</xdr:rowOff>
    </xdr:from>
    <xdr:to>
      <xdr:col>102</xdr:col>
      <xdr:colOff>165100</xdr:colOff>
      <xdr:row>37</xdr:row>
      <xdr:rowOff>15784</xdr:rowOff>
    </xdr:to>
    <xdr:sp macro="" textlink="">
      <xdr:nvSpPr>
        <xdr:cNvPr id="784" name="楕円 783">
          <a:extLst>
            <a:ext uri="{FF2B5EF4-FFF2-40B4-BE49-F238E27FC236}">
              <a16:creationId xmlns="" xmlns:a16="http://schemas.microsoft.com/office/drawing/2014/main" id="{00000000-0008-0000-0700-000010030000}"/>
            </a:ext>
          </a:extLst>
        </xdr:cNvPr>
        <xdr:cNvSpPr/>
      </xdr:nvSpPr>
      <xdr:spPr>
        <a:xfrm>
          <a:off x="19494500" y="625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32311</xdr:rowOff>
    </xdr:from>
    <xdr:ext cx="378565" cy="259045"/>
    <xdr:sp macro="" textlink="">
      <xdr:nvSpPr>
        <xdr:cNvPr id="785" name="テキスト ボックス 784">
          <a:extLst>
            <a:ext uri="{FF2B5EF4-FFF2-40B4-BE49-F238E27FC236}">
              <a16:creationId xmlns="" xmlns:a16="http://schemas.microsoft.com/office/drawing/2014/main" id="{00000000-0008-0000-0700-000011030000}"/>
            </a:ext>
          </a:extLst>
        </xdr:cNvPr>
        <xdr:cNvSpPr txBox="1"/>
      </xdr:nvSpPr>
      <xdr:spPr>
        <a:xfrm>
          <a:off x="19356017" y="6033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74204</xdr:rowOff>
    </xdr:from>
    <xdr:to>
      <xdr:col>98</xdr:col>
      <xdr:colOff>38100</xdr:colOff>
      <xdr:row>36</xdr:row>
      <xdr:rowOff>4354</xdr:rowOff>
    </xdr:to>
    <xdr:sp macro="" textlink="">
      <xdr:nvSpPr>
        <xdr:cNvPr id="786" name="楕円 785">
          <a:extLst>
            <a:ext uri="{FF2B5EF4-FFF2-40B4-BE49-F238E27FC236}">
              <a16:creationId xmlns="" xmlns:a16="http://schemas.microsoft.com/office/drawing/2014/main" id="{00000000-0008-0000-0700-000012030000}"/>
            </a:ext>
          </a:extLst>
        </xdr:cNvPr>
        <xdr:cNvSpPr/>
      </xdr:nvSpPr>
      <xdr:spPr>
        <a:xfrm>
          <a:off x="18605500" y="607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20881</xdr:rowOff>
    </xdr:from>
    <xdr:ext cx="378565" cy="259045"/>
    <xdr:sp macro="" textlink="">
      <xdr:nvSpPr>
        <xdr:cNvPr id="787" name="テキスト ボックス 786">
          <a:extLst>
            <a:ext uri="{FF2B5EF4-FFF2-40B4-BE49-F238E27FC236}">
              <a16:creationId xmlns="" xmlns:a16="http://schemas.microsoft.com/office/drawing/2014/main" id="{00000000-0008-0000-0700-000013030000}"/>
            </a:ext>
          </a:extLst>
        </xdr:cNvPr>
        <xdr:cNvSpPr txBox="1"/>
      </xdr:nvSpPr>
      <xdr:spPr>
        <a:xfrm>
          <a:off x="18467017" y="5850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a:extLst>
            <a:ext uri="{FF2B5EF4-FFF2-40B4-BE49-F238E27FC236}">
              <a16:creationId xmlns="" xmlns:a16="http://schemas.microsoft.com/office/drawing/2014/main" id="{00000000-0008-0000-0700-00001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a:extLst>
            <a:ext uri="{FF2B5EF4-FFF2-40B4-BE49-F238E27FC236}">
              <a16:creationId xmlns="" xmlns:a16="http://schemas.microsoft.com/office/drawing/2014/main" id="{00000000-0008-0000-0700-00001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a:extLst>
            <a:ext uri="{FF2B5EF4-FFF2-40B4-BE49-F238E27FC236}">
              <a16:creationId xmlns="" xmlns:a16="http://schemas.microsoft.com/office/drawing/2014/main" id="{00000000-0008-0000-0700-00001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a:extLst>
            <a:ext uri="{FF2B5EF4-FFF2-40B4-BE49-F238E27FC236}">
              <a16:creationId xmlns="" xmlns:a16="http://schemas.microsoft.com/office/drawing/2014/main" id="{00000000-0008-0000-0700-00001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a:extLst>
            <a:ext uri="{FF2B5EF4-FFF2-40B4-BE49-F238E27FC236}">
              <a16:creationId xmlns="" xmlns:a16="http://schemas.microsoft.com/office/drawing/2014/main" id="{00000000-0008-0000-0700-00001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a:extLst>
            <a:ext uri="{FF2B5EF4-FFF2-40B4-BE49-F238E27FC236}">
              <a16:creationId xmlns="" xmlns:a16="http://schemas.microsoft.com/office/drawing/2014/main" id="{00000000-0008-0000-0700-00001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a:extLst>
            <a:ext uri="{FF2B5EF4-FFF2-40B4-BE49-F238E27FC236}">
              <a16:creationId xmlns="" xmlns:a16="http://schemas.microsoft.com/office/drawing/2014/main" id="{00000000-0008-0000-0700-00001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a:extLst>
            <a:ext uri="{FF2B5EF4-FFF2-40B4-BE49-F238E27FC236}">
              <a16:creationId xmlns="" xmlns:a16="http://schemas.microsoft.com/office/drawing/2014/main" id="{00000000-0008-0000-0700-00001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a:extLst>
            <a:ext uri="{FF2B5EF4-FFF2-40B4-BE49-F238E27FC236}">
              <a16:creationId xmlns="" xmlns:a16="http://schemas.microsoft.com/office/drawing/2014/main" id="{00000000-0008-0000-0700-00001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a:extLst>
            <a:ext uri="{FF2B5EF4-FFF2-40B4-BE49-F238E27FC236}">
              <a16:creationId xmlns="" xmlns:a16="http://schemas.microsoft.com/office/drawing/2014/main" id="{00000000-0008-0000-0700-00001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a:extLst>
            <a:ext uri="{FF2B5EF4-FFF2-40B4-BE49-F238E27FC236}">
              <a16:creationId xmlns="" xmlns:a16="http://schemas.microsoft.com/office/drawing/2014/main" id="{00000000-0008-0000-0700-00001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a:extLst>
            <a:ext uri="{FF2B5EF4-FFF2-40B4-BE49-F238E27FC236}">
              <a16:creationId xmlns="" xmlns:a16="http://schemas.microsoft.com/office/drawing/2014/main" id="{00000000-0008-0000-0700-00001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a:extLst>
            <a:ext uri="{FF2B5EF4-FFF2-40B4-BE49-F238E27FC236}">
              <a16:creationId xmlns="" xmlns:a16="http://schemas.microsoft.com/office/drawing/2014/main" id="{00000000-0008-0000-0700-00002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a:extLst>
            <a:ext uri="{FF2B5EF4-FFF2-40B4-BE49-F238E27FC236}">
              <a16:creationId xmlns="" xmlns:a16="http://schemas.microsoft.com/office/drawing/2014/main" id="{00000000-0008-0000-0700-00002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a:extLst>
            <a:ext uri="{FF2B5EF4-FFF2-40B4-BE49-F238E27FC236}">
              <a16:creationId xmlns="" xmlns:a16="http://schemas.microsoft.com/office/drawing/2014/main" id="{00000000-0008-0000-0700-00002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a:extLst>
            <a:ext uri="{FF2B5EF4-FFF2-40B4-BE49-F238E27FC236}">
              <a16:creationId xmlns="" xmlns:a16="http://schemas.microsoft.com/office/drawing/2014/main" id="{00000000-0008-0000-0700-00002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a:extLst>
            <a:ext uri="{FF2B5EF4-FFF2-40B4-BE49-F238E27FC236}">
              <a16:creationId xmlns="" xmlns:a16="http://schemas.microsoft.com/office/drawing/2014/main" id="{00000000-0008-0000-0700-00002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a:extLst>
            <a:ext uri="{FF2B5EF4-FFF2-40B4-BE49-F238E27FC236}">
              <a16:creationId xmlns="" xmlns:a16="http://schemas.microsoft.com/office/drawing/2014/main" id="{00000000-0008-0000-0700-00002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a:extLst>
            <a:ext uri="{FF2B5EF4-FFF2-40B4-BE49-F238E27FC236}">
              <a16:creationId xmlns="" xmlns:a16="http://schemas.microsoft.com/office/drawing/2014/main" id="{00000000-0008-0000-0700-00002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a:extLst>
            <a:ext uri="{FF2B5EF4-FFF2-40B4-BE49-F238E27FC236}">
              <a16:creationId xmlns="" xmlns:a16="http://schemas.microsoft.com/office/drawing/2014/main" id="{00000000-0008-0000-0700-00002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a:extLst>
            <a:ext uri="{FF2B5EF4-FFF2-40B4-BE49-F238E27FC236}">
              <a16:creationId xmlns="" xmlns:a16="http://schemas.microsoft.com/office/drawing/2014/main" id="{00000000-0008-0000-0700-00002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a:extLst>
            <a:ext uri="{FF2B5EF4-FFF2-40B4-BE49-F238E27FC236}">
              <a16:creationId xmlns="" xmlns:a16="http://schemas.microsoft.com/office/drawing/2014/main" id="{00000000-0008-0000-0700-00002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a:extLst>
            <a:ext uri="{FF2B5EF4-FFF2-40B4-BE49-F238E27FC236}">
              <a16:creationId xmlns="" xmlns:a16="http://schemas.microsoft.com/office/drawing/2014/main" id="{00000000-0008-0000-0700-00002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a:extLst>
            <a:ext uri="{FF2B5EF4-FFF2-40B4-BE49-F238E27FC236}">
              <a16:creationId xmlns="" xmlns:a16="http://schemas.microsoft.com/office/drawing/2014/main" id="{00000000-0008-0000-0700-00003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a:extLst>
            <a:ext uri="{FF2B5EF4-FFF2-40B4-BE49-F238E27FC236}">
              <a16:creationId xmlns="" xmlns:a16="http://schemas.microsoft.com/office/drawing/2014/main" id="{00000000-0008-0000-0700-00003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a:extLst>
            <a:ext uri="{FF2B5EF4-FFF2-40B4-BE49-F238E27FC236}">
              <a16:creationId xmlns="" xmlns:a16="http://schemas.microsoft.com/office/drawing/2014/main" id="{00000000-0008-0000-0700-00003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a:extLst>
            <a:ext uri="{FF2B5EF4-FFF2-40B4-BE49-F238E27FC236}">
              <a16:creationId xmlns="" xmlns:a16="http://schemas.microsoft.com/office/drawing/2014/main" id="{00000000-0008-0000-0700-00003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a:extLst>
            <a:ext uri="{FF2B5EF4-FFF2-40B4-BE49-F238E27FC236}">
              <a16:creationId xmlns="" xmlns:a16="http://schemas.microsoft.com/office/drawing/2014/main" id="{00000000-0008-0000-0700-00003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a:extLst>
            <a:ext uri="{FF2B5EF4-FFF2-40B4-BE49-F238E27FC236}">
              <a16:creationId xmlns="" xmlns:a16="http://schemas.microsoft.com/office/drawing/2014/main" id="{00000000-0008-0000-0700-00003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a:extLst>
            <a:ext uri="{FF2B5EF4-FFF2-40B4-BE49-F238E27FC236}">
              <a16:creationId xmlns="" xmlns:a16="http://schemas.microsoft.com/office/drawing/2014/main" id="{00000000-0008-0000-0700-00003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a:extLst>
            <a:ext uri="{FF2B5EF4-FFF2-40B4-BE49-F238E27FC236}">
              <a16:creationId xmlns="" xmlns:a16="http://schemas.microsoft.com/office/drawing/2014/main" id="{00000000-0008-0000-0700-00003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a:extLst>
            <a:ext uri="{FF2B5EF4-FFF2-40B4-BE49-F238E27FC236}">
              <a16:creationId xmlns="" xmlns:a16="http://schemas.microsoft.com/office/drawing/2014/main" id="{00000000-0008-0000-0700-00003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a:extLst>
            <a:ext uri="{FF2B5EF4-FFF2-40B4-BE49-F238E27FC236}">
              <a16:creationId xmlns="" xmlns:a16="http://schemas.microsoft.com/office/drawing/2014/main" id="{00000000-0008-0000-0700-00004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a:extLst>
            <a:ext uri="{FF2B5EF4-FFF2-40B4-BE49-F238E27FC236}">
              <a16:creationId xmlns="" xmlns:a16="http://schemas.microsoft.com/office/drawing/2014/main" id="{00000000-0008-0000-0700-00004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a:extLst>
            <a:ext uri="{FF2B5EF4-FFF2-40B4-BE49-F238E27FC236}">
              <a16:creationId xmlns="" xmlns:a16="http://schemas.microsoft.com/office/drawing/2014/main" id="{00000000-0008-0000-0700-00004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a:extLst>
            <a:ext uri="{FF2B5EF4-FFF2-40B4-BE49-F238E27FC236}">
              <a16:creationId xmlns="" xmlns:a16="http://schemas.microsoft.com/office/drawing/2014/main" id="{00000000-0008-0000-0700-00004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a:extLst>
            <a:ext uri="{FF2B5EF4-FFF2-40B4-BE49-F238E27FC236}">
              <a16:creationId xmlns="" xmlns:a16="http://schemas.microsoft.com/office/drawing/2014/main" id="{00000000-0008-0000-0700-00004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総務費の一人当たりのコストは、前年度と比較して</a:t>
          </a:r>
          <a:r>
            <a:rPr kumimoji="1" lang="en-US" altLang="ja-JP" sz="1100">
              <a:solidFill>
                <a:schemeClr val="dk1"/>
              </a:solidFill>
              <a:effectLst/>
              <a:latin typeface="+mn-lt"/>
              <a:ea typeface="+mn-ea"/>
              <a:cs typeface="+mn-cs"/>
            </a:rPr>
            <a:t>144,729</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247,840</a:t>
          </a:r>
          <a:r>
            <a:rPr kumimoji="1" lang="ja-JP" altLang="ja-JP" sz="1100">
              <a:solidFill>
                <a:schemeClr val="dk1"/>
              </a:solidFill>
              <a:effectLst/>
              <a:latin typeface="+mn-lt"/>
              <a:ea typeface="+mn-ea"/>
              <a:cs typeface="+mn-cs"/>
            </a:rPr>
            <a:t>円となっており、全国平均及び福岡県平均を上回っている。</a:t>
          </a:r>
          <a:r>
            <a:rPr kumimoji="1" lang="ja-JP" altLang="en-US" sz="1100">
              <a:solidFill>
                <a:schemeClr val="dk1"/>
              </a:solidFill>
              <a:effectLst/>
              <a:latin typeface="+mn-lt"/>
              <a:ea typeface="+mn-ea"/>
              <a:cs typeface="+mn-cs"/>
            </a:rPr>
            <a:t>大幅な増加の理由は特別定額給付金給付事業によるものが大きいが、併せて</a:t>
          </a:r>
          <a:r>
            <a:rPr kumimoji="1" lang="ja-JP" altLang="ja-JP" sz="1100">
              <a:solidFill>
                <a:schemeClr val="dk1"/>
              </a:solidFill>
              <a:effectLst/>
              <a:latin typeface="+mn-lt"/>
              <a:ea typeface="+mn-ea"/>
              <a:cs typeface="+mn-cs"/>
            </a:rPr>
            <a:t>ふるさと納税事業の拡大によるも</a:t>
          </a:r>
          <a:r>
            <a:rPr kumimoji="1" lang="ja-JP" altLang="en-US" sz="1100">
              <a:solidFill>
                <a:schemeClr val="dk1"/>
              </a:solidFill>
              <a:effectLst/>
              <a:latin typeface="+mn-lt"/>
              <a:ea typeface="+mn-ea"/>
              <a:cs typeface="+mn-cs"/>
            </a:rPr>
            <a:t>のも大きい。教育費の一人当たりのコストは、昨年度より</a:t>
          </a:r>
          <a:r>
            <a:rPr kumimoji="1" lang="en-US" altLang="ja-JP" sz="1100">
              <a:solidFill>
                <a:schemeClr val="dk1"/>
              </a:solidFill>
              <a:effectLst/>
              <a:latin typeface="+mn-lt"/>
              <a:ea typeface="+mn-ea"/>
              <a:cs typeface="+mn-cs"/>
            </a:rPr>
            <a:t>11,564</a:t>
          </a:r>
          <a:r>
            <a:rPr kumimoji="1" lang="ja-JP" altLang="en-US" sz="1100">
              <a:solidFill>
                <a:schemeClr val="dk1"/>
              </a:solidFill>
              <a:effectLst/>
              <a:latin typeface="+mn-lt"/>
              <a:ea typeface="+mn-ea"/>
              <a:cs typeface="+mn-cs"/>
            </a:rPr>
            <a:t>円増加の</a:t>
          </a:r>
          <a:r>
            <a:rPr kumimoji="1" lang="en-US" altLang="ja-JP" sz="1100">
              <a:solidFill>
                <a:schemeClr val="dk1"/>
              </a:solidFill>
              <a:effectLst/>
              <a:latin typeface="+mn-lt"/>
              <a:ea typeface="+mn-ea"/>
              <a:cs typeface="+mn-cs"/>
            </a:rPr>
            <a:t>60,723</a:t>
          </a:r>
          <a:r>
            <a:rPr kumimoji="1" lang="ja-JP" altLang="en-US" sz="1100">
              <a:solidFill>
                <a:schemeClr val="dk1"/>
              </a:solidFill>
              <a:effectLst/>
              <a:latin typeface="+mn-lt"/>
              <a:ea typeface="+mn-ea"/>
              <a:cs typeface="+mn-cs"/>
            </a:rPr>
            <a:t>円となっている。これは</a:t>
          </a:r>
          <a:r>
            <a:rPr kumimoji="1" lang="en-US" altLang="ja-JP" sz="1100">
              <a:solidFill>
                <a:schemeClr val="dk1"/>
              </a:solidFill>
              <a:effectLst/>
              <a:latin typeface="+mn-lt"/>
              <a:ea typeface="+mn-ea"/>
              <a:cs typeface="+mn-cs"/>
            </a:rPr>
            <a:t>GIGA</a:t>
          </a:r>
          <a:r>
            <a:rPr kumimoji="1" lang="ja-JP" altLang="en-US" sz="1100">
              <a:solidFill>
                <a:schemeClr val="dk1"/>
              </a:solidFill>
              <a:effectLst/>
              <a:latin typeface="+mn-lt"/>
              <a:ea typeface="+mn-ea"/>
              <a:cs typeface="+mn-cs"/>
            </a:rPr>
            <a:t>スクール構想による小中学校情報機器整備事業や通信ネットワーク整備事業を実施したためである。災害復旧費</a:t>
          </a:r>
          <a:r>
            <a:rPr kumimoji="1" lang="ja-JP" altLang="ja-JP" sz="1100">
              <a:solidFill>
                <a:schemeClr val="dk1"/>
              </a:solidFill>
              <a:effectLst/>
              <a:latin typeface="+mn-lt"/>
              <a:ea typeface="+mn-ea"/>
              <a:cs typeface="+mn-cs"/>
            </a:rPr>
            <a:t>の一人当たりのコストは、</a:t>
          </a:r>
          <a:r>
            <a:rPr kumimoji="1" lang="en-US" altLang="ja-JP" sz="1100">
              <a:solidFill>
                <a:schemeClr val="dk1"/>
              </a:solidFill>
              <a:effectLst/>
              <a:latin typeface="+mn-lt"/>
              <a:ea typeface="+mn-ea"/>
              <a:cs typeface="+mn-cs"/>
            </a:rPr>
            <a:t>18,592</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昨年度から大幅に増加した。これは令和元年の台風</a:t>
          </a:r>
          <a:r>
            <a:rPr kumimoji="1" lang="en-US" altLang="ja-JP" sz="1100">
              <a:solidFill>
                <a:schemeClr val="dk1"/>
              </a:solidFill>
              <a:effectLst/>
              <a:latin typeface="+mn-lt"/>
              <a:ea typeface="+mn-ea"/>
              <a:cs typeface="+mn-cs"/>
            </a:rPr>
            <a:t>17</a:t>
          </a:r>
          <a:r>
            <a:rPr kumimoji="1" lang="ja-JP" altLang="en-US" sz="1100">
              <a:solidFill>
                <a:schemeClr val="dk1"/>
              </a:solidFill>
              <a:effectLst/>
              <a:latin typeface="+mn-lt"/>
              <a:ea typeface="+mn-ea"/>
              <a:cs typeface="+mn-cs"/>
            </a:rPr>
            <a:t>号で被災した相島沖防波堤の災害復旧事業の影響によるものである。土木費</a:t>
          </a:r>
          <a:r>
            <a:rPr kumimoji="1" lang="ja-JP" altLang="ja-JP" sz="1100">
              <a:solidFill>
                <a:schemeClr val="dk1"/>
              </a:solidFill>
              <a:effectLst/>
              <a:latin typeface="+mn-lt"/>
              <a:ea typeface="+mn-ea"/>
              <a:cs typeface="+mn-cs"/>
            </a:rPr>
            <a:t>の一人当たりのコストは</a:t>
          </a:r>
          <a:r>
            <a:rPr kumimoji="1" lang="ja-JP" altLang="en-US" sz="1100">
              <a:solidFill>
                <a:schemeClr val="dk1"/>
              </a:solidFill>
              <a:effectLst/>
              <a:latin typeface="+mn-lt"/>
              <a:ea typeface="+mn-ea"/>
              <a:cs typeface="+mn-cs"/>
            </a:rPr>
            <a:t>、昨年度から</a:t>
          </a:r>
          <a:r>
            <a:rPr kumimoji="1" lang="en-US" altLang="ja-JP" sz="1100">
              <a:solidFill>
                <a:schemeClr val="dk1"/>
              </a:solidFill>
              <a:effectLst/>
              <a:latin typeface="+mn-lt"/>
              <a:ea typeface="+mn-ea"/>
              <a:cs typeface="+mn-cs"/>
            </a:rPr>
            <a:t>11,453</a:t>
          </a:r>
          <a:r>
            <a:rPr kumimoji="1" lang="ja-JP" altLang="en-US" sz="1100">
              <a:solidFill>
                <a:schemeClr val="dk1"/>
              </a:solidFill>
              <a:effectLst/>
              <a:latin typeface="+mn-lt"/>
              <a:ea typeface="+mn-ea"/>
              <a:cs typeface="+mn-cs"/>
            </a:rPr>
            <a:t>円増加の</a:t>
          </a:r>
          <a:r>
            <a:rPr kumimoji="1" lang="en-US" altLang="ja-JP" sz="1100">
              <a:solidFill>
                <a:schemeClr val="dk1"/>
              </a:solidFill>
              <a:effectLst/>
              <a:latin typeface="+mn-lt"/>
              <a:ea typeface="+mn-ea"/>
              <a:cs typeface="+mn-cs"/>
            </a:rPr>
            <a:t>52,818</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全国平均及び福岡県平均を上回っている。</a:t>
          </a:r>
          <a:r>
            <a:rPr kumimoji="1" lang="ja-JP" altLang="en-US" sz="1100">
              <a:solidFill>
                <a:schemeClr val="dk1"/>
              </a:solidFill>
              <a:effectLst/>
              <a:latin typeface="+mn-lt"/>
              <a:ea typeface="+mn-ea"/>
              <a:cs typeface="+mn-cs"/>
            </a:rPr>
            <a:t>これは公営住宅整備事業を実施したためである。公債費</a:t>
          </a:r>
          <a:r>
            <a:rPr kumimoji="1" lang="ja-JP" altLang="ja-JP" sz="1100">
              <a:solidFill>
                <a:schemeClr val="dk1"/>
              </a:solidFill>
              <a:effectLst/>
              <a:latin typeface="+mn-lt"/>
              <a:ea typeface="+mn-ea"/>
              <a:cs typeface="+mn-cs"/>
            </a:rPr>
            <a:t>の一人当たりのコストは</a:t>
          </a:r>
          <a:r>
            <a:rPr kumimoji="1" lang="ja-JP" altLang="en-US"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3,678</a:t>
          </a:r>
          <a:r>
            <a:rPr kumimoji="1" lang="ja-JP" altLang="en-US" sz="1100">
              <a:solidFill>
                <a:schemeClr val="dk1"/>
              </a:solidFill>
              <a:effectLst/>
              <a:latin typeface="+mn-lt"/>
              <a:ea typeface="+mn-ea"/>
              <a:cs typeface="+mn-cs"/>
            </a:rPr>
            <a:t>円増加の</a:t>
          </a:r>
          <a:r>
            <a:rPr kumimoji="1" lang="en-US" altLang="ja-JP" sz="1100">
              <a:solidFill>
                <a:schemeClr val="dk1"/>
              </a:solidFill>
              <a:effectLst/>
              <a:latin typeface="+mn-lt"/>
              <a:ea typeface="+mn-ea"/>
              <a:cs typeface="+mn-cs"/>
            </a:rPr>
            <a:t>28,096</a:t>
          </a:r>
          <a:r>
            <a:rPr kumimoji="1" lang="ja-JP" altLang="en-US" sz="1100">
              <a:solidFill>
                <a:schemeClr val="dk1"/>
              </a:solidFill>
              <a:effectLst/>
              <a:latin typeface="+mn-lt"/>
              <a:ea typeface="+mn-ea"/>
              <a:cs typeface="+mn-cs"/>
            </a:rPr>
            <a:t>円となっている。これは新設小学校整備事業や</a:t>
          </a:r>
          <a:r>
            <a:rPr kumimoji="1" lang="ja-JP" altLang="ja-JP" sz="1100">
              <a:solidFill>
                <a:schemeClr val="dk1"/>
              </a:solidFill>
              <a:effectLst/>
              <a:latin typeface="+mn-lt"/>
              <a:ea typeface="+mn-ea"/>
              <a:cs typeface="+mn-cs"/>
            </a:rPr>
            <a:t>防災行政無線デジタル化整備事業の元金償還が開始され</a:t>
          </a:r>
          <a:r>
            <a:rPr kumimoji="1" lang="ja-JP" altLang="en-US" sz="1100">
              <a:solidFill>
                <a:schemeClr val="dk1"/>
              </a:solidFill>
              <a:effectLst/>
              <a:latin typeface="+mn-lt"/>
              <a:ea typeface="+mn-ea"/>
              <a:cs typeface="+mn-cs"/>
            </a:rPr>
            <a:t>たためである。今後は新設中学校建設時に</a:t>
          </a:r>
          <a:r>
            <a:rPr kumimoji="1" lang="ja-JP" altLang="ja-JP" sz="1100">
              <a:solidFill>
                <a:schemeClr val="dk1"/>
              </a:solidFill>
              <a:effectLst/>
              <a:latin typeface="+mn-lt"/>
              <a:ea typeface="+mn-ea"/>
              <a:cs typeface="+mn-cs"/>
            </a:rPr>
            <a:t>借り入れた地方債の元金償還</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開始され</a:t>
          </a:r>
          <a:r>
            <a:rPr kumimoji="1" lang="ja-JP" altLang="en-US" sz="1100">
              <a:solidFill>
                <a:schemeClr val="dk1"/>
              </a:solidFill>
              <a:effectLst/>
              <a:latin typeface="+mn-lt"/>
              <a:ea typeface="+mn-ea"/>
              <a:cs typeface="+mn-cs"/>
            </a:rPr>
            <a:t>るため、更なる増加が見込まれている。諸支出金は本町の渡船事業への繰出金の増によるものであり、昨年度に引き続き高い値となっている。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福岡県新宮町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50" b="0" i="0" baseline="0">
              <a:solidFill>
                <a:schemeClr val="dk1"/>
              </a:solidFill>
              <a:effectLst/>
              <a:latin typeface="+mn-lt"/>
              <a:ea typeface="+mn-ea"/>
              <a:cs typeface="+mn-cs"/>
            </a:rPr>
            <a:t>　</a:t>
          </a:r>
          <a:r>
            <a:rPr kumimoji="1" lang="ja-JP" altLang="en-US" sz="1050" b="0" i="0" baseline="0">
              <a:solidFill>
                <a:schemeClr val="dk1"/>
              </a:solidFill>
              <a:effectLst/>
              <a:latin typeface="+mn-lt"/>
              <a:ea typeface="+mn-ea"/>
              <a:cs typeface="+mn-cs"/>
            </a:rPr>
            <a:t>平成</a:t>
          </a:r>
          <a:r>
            <a:rPr kumimoji="1" lang="en-US" altLang="ja-JP" sz="1050" b="0" i="0" baseline="0">
              <a:solidFill>
                <a:schemeClr val="dk1"/>
              </a:solidFill>
              <a:effectLst/>
              <a:latin typeface="+mn-lt"/>
              <a:ea typeface="+mn-ea"/>
              <a:cs typeface="+mn-cs"/>
            </a:rPr>
            <a:t>30</a:t>
          </a:r>
          <a:r>
            <a:rPr kumimoji="1" lang="ja-JP" altLang="en-US" sz="1050" b="0" i="0" baseline="0">
              <a:solidFill>
                <a:schemeClr val="dk1"/>
              </a:solidFill>
              <a:effectLst/>
              <a:latin typeface="+mn-lt"/>
              <a:ea typeface="+mn-ea"/>
              <a:cs typeface="+mn-cs"/>
            </a:rPr>
            <a:t>年度までは</a:t>
          </a:r>
          <a:r>
            <a:rPr kumimoji="1" lang="ja-JP" altLang="ja-JP" sz="1050" b="0" i="0" baseline="0">
              <a:solidFill>
                <a:schemeClr val="dk1"/>
              </a:solidFill>
              <a:effectLst/>
              <a:latin typeface="+mn-lt"/>
              <a:ea typeface="+mn-ea"/>
              <a:cs typeface="+mn-cs"/>
            </a:rPr>
            <a:t>新設中学校・周辺整備事業を実施した</a:t>
          </a:r>
          <a:r>
            <a:rPr kumimoji="1" lang="ja-JP" altLang="en-US" sz="1050" b="0" i="0" baseline="0">
              <a:solidFill>
                <a:schemeClr val="dk1"/>
              </a:solidFill>
              <a:effectLst/>
              <a:latin typeface="+mn-lt"/>
              <a:ea typeface="+mn-ea"/>
              <a:cs typeface="+mn-cs"/>
            </a:rPr>
            <a:t>ため</a:t>
          </a:r>
          <a:r>
            <a:rPr kumimoji="1" lang="ja-JP" altLang="ja-JP" sz="1050" b="0" i="0" baseline="0">
              <a:solidFill>
                <a:schemeClr val="dk1"/>
              </a:solidFill>
              <a:effectLst/>
              <a:latin typeface="+mn-lt"/>
              <a:ea typeface="+mn-ea"/>
              <a:cs typeface="+mn-cs"/>
            </a:rPr>
            <a:t>、財政調整基金等を取崩し財源不足に対応した。このため、ふるさと寄付金の活用により財政調整基金の取崩しを免れた平成</a:t>
          </a:r>
          <a:r>
            <a:rPr kumimoji="1" lang="en-US" altLang="ja-JP" sz="1050" b="0" i="0" baseline="0">
              <a:solidFill>
                <a:schemeClr val="dk1"/>
              </a:solidFill>
              <a:effectLst/>
              <a:latin typeface="+mn-lt"/>
              <a:ea typeface="+mn-ea"/>
              <a:cs typeface="+mn-cs"/>
            </a:rPr>
            <a:t>29</a:t>
          </a:r>
          <a:r>
            <a:rPr kumimoji="1" lang="ja-JP" altLang="ja-JP" sz="1050" b="0" i="0" baseline="0">
              <a:solidFill>
                <a:schemeClr val="dk1"/>
              </a:solidFill>
              <a:effectLst/>
              <a:latin typeface="+mn-lt"/>
              <a:ea typeface="+mn-ea"/>
              <a:cs typeface="+mn-cs"/>
            </a:rPr>
            <a:t>年度を除く年度の実質単年度収支は赤字となっている。令和元年度</a:t>
          </a:r>
          <a:r>
            <a:rPr kumimoji="1" lang="ja-JP" altLang="en-US" sz="1050" b="0" i="0" baseline="0">
              <a:solidFill>
                <a:schemeClr val="dk1"/>
              </a:solidFill>
              <a:effectLst/>
              <a:latin typeface="+mn-lt"/>
              <a:ea typeface="+mn-ea"/>
              <a:cs typeface="+mn-cs"/>
            </a:rPr>
            <a:t>及び令和２年度</a:t>
          </a:r>
          <a:r>
            <a:rPr kumimoji="1" lang="ja-JP" altLang="ja-JP" sz="1050" b="0" i="0" baseline="0">
              <a:solidFill>
                <a:schemeClr val="dk1"/>
              </a:solidFill>
              <a:effectLst/>
              <a:latin typeface="+mn-lt"/>
              <a:ea typeface="+mn-ea"/>
              <a:cs typeface="+mn-cs"/>
            </a:rPr>
            <a:t>は、ふるさと寄付金の活用により財政調整基金の取崩しを回避できたため基金残高は前年度</a:t>
          </a:r>
          <a:r>
            <a:rPr kumimoji="1" lang="ja-JP" altLang="en-US" sz="1050" b="0" i="0" baseline="0">
              <a:solidFill>
                <a:schemeClr val="dk1"/>
              </a:solidFill>
              <a:effectLst/>
              <a:latin typeface="+mn-lt"/>
              <a:ea typeface="+mn-ea"/>
              <a:cs typeface="+mn-cs"/>
            </a:rPr>
            <a:t>から微増となっている。なお、基金</a:t>
          </a:r>
          <a:r>
            <a:rPr kumimoji="1" lang="ja-JP" altLang="ja-JP" sz="1050" b="0" i="0" baseline="0">
              <a:solidFill>
                <a:schemeClr val="dk1"/>
              </a:solidFill>
              <a:effectLst/>
              <a:latin typeface="+mn-lt"/>
              <a:ea typeface="+mn-ea"/>
              <a:cs typeface="+mn-cs"/>
            </a:rPr>
            <a:t>残高の標準財政規模比が減少しているのは、標準財政規模が増加したためである。今後も経常経費の増加や新規整備事業の実施、施設の更新</a:t>
          </a:r>
          <a:r>
            <a:rPr kumimoji="1" lang="ja-JP" altLang="en-US" sz="1050" b="0" i="0" baseline="0">
              <a:solidFill>
                <a:schemeClr val="dk1"/>
              </a:solidFill>
              <a:effectLst/>
              <a:latin typeface="+mn-lt"/>
              <a:ea typeface="+mn-ea"/>
              <a:cs typeface="+mn-cs"/>
            </a:rPr>
            <a:t>などが</a:t>
          </a:r>
          <a:r>
            <a:rPr kumimoji="1" lang="ja-JP" altLang="ja-JP" sz="1050" b="0" i="0" baseline="0">
              <a:solidFill>
                <a:schemeClr val="dk1"/>
              </a:solidFill>
              <a:effectLst/>
              <a:latin typeface="+mn-lt"/>
              <a:ea typeface="+mn-ea"/>
              <a:cs typeface="+mn-cs"/>
            </a:rPr>
            <a:t>予定されて</a:t>
          </a:r>
          <a:r>
            <a:rPr kumimoji="1" lang="ja-JP" altLang="en-US" sz="1050" b="0" i="0" baseline="0">
              <a:solidFill>
                <a:schemeClr val="dk1"/>
              </a:solidFill>
              <a:effectLst/>
              <a:latin typeface="+mn-lt"/>
              <a:ea typeface="+mn-ea"/>
              <a:cs typeface="+mn-cs"/>
            </a:rPr>
            <a:t>おり</a:t>
          </a:r>
          <a:r>
            <a:rPr kumimoji="1" lang="ja-JP" altLang="ja-JP" sz="1050" b="0" i="0" baseline="0">
              <a:solidFill>
                <a:schemeClr val="dk1"/>
              </a:solidFill>
              <a:effectLst/>
              <a:latin typeface="+mn-lt"/>
              <a:ea typeface="+mn-ea"/>
              <a:cs typeface="+mn-cs"/>
            </a:rPr>
            <a:t>財政調整基金の取崩しが予想されるため、計画的かつ効率的な財政運営が必要である。</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福岡県新宮町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水道事業会計は、給水戸数増加により水道加入金等の収入が増加したため黒字額が大きくなっている。公共下水道事業会計は、公共下水道の面整備推進に伴う供用開始区域の拡大により、下水道使用料が増加したため黒字額が大きくなっている。以上２会計を除く特別会計については、一般会計からの繰入金により収支を調整しており、黒字額が大きく変動することはないと見込ま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水道事業会計は、水道加入金の収入の減少が予想されることから黒字額が減少することが考えられる。公共下水道事業会計は、面整備が完了すると受益者負担金収入の減少が予想される。また、面整備による事業費の増加により地方債残高が増加しており、管渠や施設の更新も必要となるため、黒字額は減少していくと考え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一般会計は、経常経費の増加や新規整備事業の実施、施設の更新等による財源不足は財政調整基金繰入金により調整するため、計画的かつ効率的な財政運営が必要である。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19935803</v>
      </c>
      <c r="BO4" s="433"/>
      <c r="BP4" s="433"/>
      <c r="BQ4" s="433"/>
      <c r="BR4" s="433"/>
      <c r="BS4" s="433"/>
      <c r="BT4" s="433"/>
      <c r="BU4" s="434"/>
      <c r="BV4" s="432">
        <v>13559049</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5.2</v>
      </c>
      <c r="CU4" s="439"/>
      <c r="CV4" s="439"/>
      <c r="CW4" s="439"/>
      <c r="CX4" s="439"/>
      <c r="CY4" s="439"/>
      <c r="CZ4" s="439"/>
      <c r="DA4" s="440"/>
      <c r="DB4" s="438">
        <v>4.5999999999999996</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19563131</v>
      </c>
      <c r="BO5" s="470"/>
      <c r="BP5" s="470"/>
      <c r="BQ5" s="470"/>
      <c r="BR5" s="470"/>
      <c r="BS5" s="470"/>
      <c r="BT5" s="470"/>
      <c r="BU5" s="471"/>
      <c r="BV5" s="469">
        <v>12918343</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96.2</v>
      </c>
      <c r="CU5" s="467"/>
      <c r="CV5" s="467"/>
      <c r="CW5" s="467"/>
      <c r="CX5" s="467"/>
      <c r="CY5" s="467"/>
      <c r="CZ5" s="467"/>
      <c r="DA5" s="468"/>
      <c r="DB5" s="466">
        <v>90.1</v>
      </c>
      <c r="DC5" s="467"/>
      <c r="DD5" s="467"/>
      <c r="DE5" s="467"/>
      <c r="DF5" s="467"/>
      <c r="DG5" s="467"/>
      <c r="DH5" s="467"/>
      <c r="DI5" s="468"/>
      <c r="DJ5" s="186"/>
      <c r="DK5" s="186"/>
      <c r="DL5" s="186"/>
      <c r="DM5" s="186"/>
      <c r="DN5" s="186"/>
      <c r="DO5" s="186"/>
    </row>
    <row r="6" spans="1:119" ht="18.75" customHeight="1">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101</v>
      </c>
      <c r="AV6" s="502"/>
      <c r="AW6" s="502"/>
      <c r="AX6" s="502"/>
      <c r="AY6" s="503" t="s">
        <v>102</v>
      </c>
      <c r="AZ6" s="504"/>
      <c r="BA6" s="504"/>
      <c r="BB6" s="504"/>
      <c r="BC6" s="504"/>
      <c r="BD6" s="504"/>
      <c r="BE6" s="504"/>
      <c r="BF6" s="504"/>
      <c r="BG6" s="504"/>
      <c r="BH6" s="504"/>
      <c r="BI6" s="504"/>
      <c r="BJ6" s="504"/>
      <c r="BK6" s="504"/>
      <c r="BL6" s="504"/>
      <c r="BM6" s="505"/>
      <c r="BN6" s="469">
        <v>372672</v>
      </c>
      <c r="BO6" s="470"/>
      <c r="BP6" s="470"/>
      <c r="BQ6" s="470"/>
      <c r="BR6" s="470"/>
      <c r="BS6" s="470"/>
      <c r="BT6" s="470"/>
      <c r="BU6" s="471"/>
      <c r="BV6" s="469">
        <v>640706</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100.5</v>
      </c>
      <c r="CU6" s="507"/>
      <c r="CV6" s="507"/>
      <c r="CW6" s="507"/>
      <c r="CX6" s="507"/>
      <c r="CY6" s="507"/>
      <c r="CZ6" s="507"/>
      <c r="DA6" s="508"/>
      <c r="DB6" s="506">
        <v>94.7</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19324</v>
      </c>
      <c r="BO7" s="470"/>
      <c r="BP7" s="470"/>
      <c r="BQ7" s="470"/>
      <c r="BR7" s="470"/>
      <c r="BS7" s="470"/>
      <c r="BT7" s="470"/>
      <c r="BU7" s="471"/>
      <c r="BV7" s="469">
        <v>347905</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6747209</v>
      </c>
      <c r="CU7" s="470"/>
      <c r="CV7" s="470"/>
      <c r="CW7" s="470"/>
      <c r="CX7" s="470"/>
      <c r="CY7" s="470"/>
      <c r="CZ7" s="470"/>
      <c r="DA7" s="471"/>
      <c r="DB7" s="469">
        <v>6365347</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101</v>
      </c>
      <c r="AV8" s="502"/>
      <c r="AW8" s="502"/>
      <c r="AX8" s="502"/>
      <c r="AY8" s="503" t="s">
        <v>109</v>
      </c>
      <c r="AZ8" s="504"/>
      <c r="BA8" s="504"/>
      <c r="BB8" s="504"/>
      <c r="BC8" s="504"/>
      <c r="BD8" s="504"/>
      <c r="BE8" s="504"/>
      <c r="BF8" s="504"/>
      <c r="BG8" s="504"/>
      <c r="BH8" s="504"/>
      <c r="BI8" s="504"/>
      <c r="BJ8" s="504"/>
      <c r="BK8" s="504"/>
      <c r="BL8" s="504"/>
      <c r="BM8" s="505"/>
      <c r="BN8" s="469">
        <v>353348</v>
      </c>
      <c r="BO8" s="470"/>
      <c r="BP8" s="470"/>
      <c r="BQ8" s="470"/>
      <c r="BR8" s="470"/>
      <c r="BS8" s="470"/>
      <c r="BT8" s="470"/>
      <c r="BU8" s="471"/>
      <c r="BV8" s="469">
        <v>292801</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0.9</v>
      </c>
      <c r="CU8" s="510"/>
      <c r="CV8" s="510"/>
      <c r="CW8" s="510"/>
      <c r="CX8" s="510"/>
      <c r="CY8" s="510"/>
      <c r="CZ8" s="510"/>
      <c r="DA8" s="511"/>
      <c r="DB8" s="509">
        <v>0.89</v>
      </c>
      <c r="DC8" s="510"/>
      <c r="DD8" s="510"/>
      <c r="DE8" s="510"/>
      <c r="DF8" s="510"/>
      <c r="DG8" s="510"/>
      <c r="DH8" s="510"/>
      <c r="DI8" s="511"/>
      <c r="DJ8" s="186"/>
      <c r="DK8" s="186"/>
      <c r="DL8" s="186"/>
      <c r="DM8" s="186"/>
      <c r="DN8" s="186"/>
      <c r="DO8" s="186"/>
    </row>
    <row r="9" spans="1:119" ht="18.75" customHeight="1" thickBot="1">
      <c r="A9" s="187"/>
      <c r="B9" s="463" t="s">
        <v>111</v>
      </c>
      <c r="C9" s="464"/>
      <c r="D9" s="464"/>
      <c r="E9" s="464"/>
      <c r="F9" s="464"/>
      <c r="G9" s="464"/>
      <c r="H9" s="464"/>
      <c r="I9" s="464"/>
      <c r="J9" s="464"/>
      <c r="K9" s="512"/>
      <c r="L9" s="513" t="s">
        <v>112</v>
      </c>
      <c r="M9" s="514"/>
      <c r="N9" s="514"/>
      <c r="O9" s="514"/>
      <c r="P9" s="514"/>
      <c r="Q9" s="515"/>
      <c r="R9" s="516">
        <v>32927</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101</v>
      </c>
      <c r="AV9" s="502"/>
      <c r="AW9" s="502"/>
      <c r="AX9" s="502"/>
      <c r="AY9" s="503" t="s">
        <v>115</v>
      </c>
      <c r="AZ9" s="504"/>
      <c r="BA9" s="504"/>
      <c r="BB9" s="504"/>
      <c r="BC9" s="504"/>
      <c r="BD9" s="504"/>
      <c r="BE9" s="504"/>
      <c r="BF9" s="504"/>
      <c r="BG9" s="504"/>
      <c r="BH9" s="504"/>
      <c r="BI9" s="504"/>
      <c r="BJ9" s="504"/>
      <c r="BK9" s="504"/>
      <c r="BL9" s="504"/>
      <c r="BM9" s="505"/>
      <c r="BN9" s="469">
        <v>60547</v>
      </c>
      <c r="BO9" s="470"/>
      <c r="BP9" s="470"/>
      <c r="BQ9" s="470"/>
      <c r="BR9" s="470"/>
      <c r="BS9" s="470"/>
      <c r="BT9" s="470"/>
      <c r="BU9" s="471"/>
      <c r="BV9" s="469">
        <v>-90806</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8.1</v>
      </c>
      <c r="CU9" s="467"/>
      <c r="CV9" s="467"/>
      <c r="CW9" s="467"/>
      <c r="CX9" s="467"/>
      <c r="CY9" s="467"/>
      <c r="CZ9" s="467"/>
      <c r="DA9" s="468"/>
      <c r="DB9" s="466">
        <v>8</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117</v>
      </c>
      <c r="M10" s="499"/>
      <c r="N10" s="499"/>
      <c r="O10" s="499"/>
      <c r="P10" s="499"/>
      <c r="Q10" s="500"/>
      <c r="R10" s="520">
        <v>30344</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877</v>
      </c>
      <c r="BO10" s="470"/>
      <c r="BP10" s="470"/>
      <c r="BQ10" s="470"/>
      <c r="BR10" s="470"/>
      <c r="BS10" s="470"/>
      <c r="BT10" s="470"/>
      <c r="BU10" s="471"/>
      <c r="BV10" s="469">
        <v>318</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c r="A12" s="187"/>
      <c r="B12" s="529" t="s">
        <v>130</v>
      </c>
      <c r="C12" s="530"/>
      <c r="D12" s="530"/>
      <c r="E12" s="530"/>
      <c r="F12" s="530"/>
      <c r="G12" s="530"/>
      <c r="H12" s="530"/>
      <c r="I12" s="530"/>
      <c r="J12" s="530"/>
      <c r="K12" s="531"/>
      <c r="L12" s="538" t="s">
        <v>131</v>
      </c>
      <c r="M12" s="539"/>
      <c r="N12" s="539"/>
      <c r="O12" s="539"/>
      <c r="P12" s="539"/>
      <c r="Q12" s="540"/>
      <c r="R12" s="541">
        <v>33690</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101</v>
      </c>
      <c r="AV12" s="502"/>
      <c r="AW12" s="502"/>
      <c r="AX12" s="502"/>
      <c r="AY12" s="503" t="s">
        <v>135</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128</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137</v>
      </c>
      <c r="N13" s="561"/>
      <c r="O13" s="561"/>
      <c r="P13" s="561"/>
      <c r="Q13" s="562"/>
      <c r="R13" s="553">
        <v>33176</v>
      </c>
      <c r="S13" s="554"/>
      <c r="T13" s="554"/>
      <c r="U13" s="554"/>
      <c r="V13" s="555"/>
      <c r="W13" s="485" t="s">
        <v>138</v>
      </c>
      <c r="X13" s="486"/>
      <c r="Y13" s="486"/>
      <c r="Z13" s="486"/>
      <c r="AA13" s="486"/>
      <c r="AB13" s="476"/>
      <c r="AC13" s="520">
        <v>309</v>
      </c>
      <c r="AD13" s="521"/>
      <c r="AE13" s="521"/>
      <c r="AF13" s="521"/>
      <c r="AG13" s="563"/>
      <c r="AH13" s="520">
        <v>330</v>
      </c>
      <c r="AI13" s="521"/>
      <c r="AJ13" s="521"/>
      <c r="AK13" s="521"/>
      <c r="AL13" s="522"/>
      <c r="AM13" s="498" t="s">
        <v>139</v>
      </c>
      <c r="AN13" s="499"/>
      <c r="AO13" s="499"/>
      <c r="AP13" s="499"/>
      <c r="AQ13" s="499"/>
      <c r="AR13" s="499"/>
      <c r="AS13" s="499"/>
      <c r="AT13" s="500"/>
      <c r="AU13" s="501" t="s">
        <v>140</v>
      </c>
      <c r="AV13" s="502"/>
      <c r="AW13" s="502"/>
      <c r="AX13" s="502"/>
      <c r="AY13" s="503" t="s">
        <v>141</v>
      </c>
      <c r="AZ13" s="504"/>
      <c r="BA13" s="504"/>
      <c r="BB13" s="504"/>
      <c r="BC13" s="504"/>
      <c r="BD13" s="504"/>
      <c r="BE13" s="504"/>
      <c r="BF13" s="504"/>
      <c r="BG13" s="504"/>
      <c r="BH13" s="504"/>
      <c r="BI13" s="504"/>
      <c r="BJ13" s="504"/>
      <c r="BK13" s="504"/>
      <c r="BL13" s="504"/>
      <c r="BM13" s="505"/>
      <c r="BN13" s="469">
        <v>61424</v>
      </c>
      <c r="BO13" s="470"/>
      <c r="BP13" s="470"/>
      <c r="BQ13" s="470"/>
      <c r="BR13" s="470"/>
      <c r="BS13" s="470"/>
      <c r="BT13" s="470"/>
      <c r="BU13" s="471"/>
      <c r="BV13" s="469">
        <v>-90488</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7.4</v>
      </c>
      <c r="CU13" s="467"/>
      <c r="CV13" s="467"/>
      <c r="CW13" s="467"/>
      <c r="CX13" s="467"/>
      <c r="CY13" s="467"/>
      <c r="CZ13" s="467"/>
      <c r="DA13" s="468"/>
      <c r="DB13" s="466">
        <v>7.3</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143</v>
      </c>
      <c r="M14" s="551"/>
      <c r="N14" s="551"/>
      <c r="O14" s="551"/>
      <c r="P14" s="551"/>
      <c r="Q14" s="552"/>
      <c r="R14" s="553">
        <v>33368</v>
      </c>
      <c r="S14" s="554"/>
      <c r="T14" s="554"/>
      <c r="U14" s="554"/>
      <c r="V14" s="555"/>
      <c r="W14" s="459"/>
      <c r="X14" s="460"/>
      <c r="Y14" s="460"/>
      <c r="Z14" s="460"/>
      <c r="AA14" s="460"/>
      <c r="AB14" s="449"/>
      <c r="AC14" s="556">
        <v>2.2999999999999998</v>
      </c>
      <c r="AD14" s="557"/>
      <c r="AE14" s="557"/>
      <c r="AF14" s="557"/>
      <c r="AG14" s="558"/>
      <c r="AH14" s="556">
        <v>2.9</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v>59.8</v>
      </c>
      <c r="CU14" s="568"/>
      <c r="CV14" s="568"/>
      <c r="CW14" s="568"/>
      <c r="CX14" s="568"/>
      <c r="CY14" s="568"/>
      <c r="CZ14" s="568"/>
      <c r="DA14" s="569"/>
      <c r="DB14" s="567">
        <v>88.2</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145</v>
      </c>
      <c r="N15" s="561"/>
      <c r="O15" s="561"/>
      <c r="P15" s="561"/>
      <c r="Q15" s="562"/>
      <c r="R15" s="553">
        <v>32899</v>
      </c>
      <c r="S15" s="554"/>
      <c r="T15" s="554"/>
      <c r="U15" s="554"/>
      <c r="V15" s="555"/>
      <c r="W15" s="485" t="s">
        <v>146</v>
      </c>
      <c r="X15" s="486"/>
      <c r="Y15" s="486"/>
      <c r="Z15" s="486"/>
      <c r="AA15" s="486"/>
      <c r="AB15" s="476"/>
      <c r="AC15" s="520">
        <v>2690</v>
      </c>
      <c r="AD15" s="521"/>
      <c r="AE15" s="521"/>
      <c r="AF15" s="521"/>
      <c r="AG15" s="563"/>
      <c r="AH15" s="520">
        <v>2455</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4699808</v>
      </c>
      <c r="BO15" s="433"/>
      <c r="BP15" s="433"/>
      <c r="BQ15" s="433"/>
      <c r="BR15" s="433"/>
      <c r="BS15" s="433"/>
      <c r="BT15" s="433"/>
      <c r="BU15" s="434"/>
      <c r="BV15" s="432">
        <v>4306892</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20.2</v>
      </c>
      <c r="AD16" s="557"/>
      <c r="AE16" s="557"/>
      <c r="AF16" s="557"/>
      <c r="AG16" s="558"/>
      <c r="AH16" s="556">
        <v>21.9</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5133640</v>
      </c>
      <c r="BO16" s="470"/>
      <c r="BP16" s="470"/>
      <c r="BQ16" s="470"/>
      <c r="BR16" s="470"/>
      <c r="BS16" s="470"/>
      <c r="BT16" s="470"/>
      <c r="BU16" s="471"/>
      <c r="BV16" s="469">
        <v>4793305</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10299</v>
      </c>
      <c r="AD17" s="521"/>
      <c r="AE17" s="521"/>
      <c r="AF17" s="521"/>
      <c r="AG17" s="563"/>
      <c r="AH17" s="520">
        <v>8408</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6036145</v>
      </c>
      <c r="BO17" s="470"/>
      <c r="BP17" s="470"/>
      <c r="BQ17" s="470"/>
      <c r="BR17" s="470"/>
      <c r="BS17" s="470"/>
      <c r="BT17" s="470"/>
      <c r="BU17" s="471"/>
      <c r="BV17" s="469">
        <v>5553094</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156</v>
      </c>
      <c r="C18" s="512"/>
      <c r="D18" s="512"/>
      <c r="E18" s="584"/>
      <c r="F18" s="584"/>
      <c r="G18" s="584"/>
      <c r="H18" s="584"/>
      <c r="I18" s="584"/>
      <c r="J18" s="584"/>
      <c r="K18" s="584"/>
      <c r="L18" s="585">
        <v>18.93</v>
      </c>
      <c r="M18" s="585"/>
      <c r="N18" s="585"/>
      <c r="O18" s="585"/>
      <c r="P18" s="585"/>
      <c r="Q18" s="585"/>
      <c r="R18" s="586"/>
      <c r="S18" s="586"/>
      <c r="T18" s="586"/>
      <c r="U18" s="586"/>
      <c r="V18" s="587"/>
      <c r="W18" s="487"/>
      <c r="X18" s="488"/>
      <c r="Y18" s="488"/>
      <c r="Z18" s="488"/>
      <c r="AA18" s="488"/>
      <c r="AB18" s="479"/>
      <c r="AC18" s="588">
        <v>77.400000000000006</v>
      </c>
      <c r="AD18" s="589"/>
      <c r="AE18" s="589"/>
      <c r="AF18" s="589"/>
      <c r="AG18" s="590"/>
      <c r="AH18" s="588">
        <v>75.099999999999994</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6290204</v>
      </c>
      <c r="BO18" s="470"/>
      <c r="BP18" s="470"/>
      <c r="BQ18" s="470"/>
      <c r="BR18" s="470"/>
      <c r="BS18" s="470"/>
      <c r="BT18" s="470"/>
      <c r="BU18" s="471"/>
      <c r="BV18" s="469">
        <v>6035711</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158</v>
      </c>
      <c r="C19" s="512"/>
      <c r="D19" s="512"/>
      <c r="E19" s="584"/>
      <c r="F19" s="584"/>
      <c r="G19" s="584"/>
      <c r="H19" s="584"/>
      <c r="I19" s="584"/>
      <c r="J19" s="584"/>
      <c r="K19" s="584"/>
      <c r="L19" s="592">
        <v>1739</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11617687</v>
      </c>
      <c r="BO19" s="470"/>
      <c r="BP19" s="470"/>
      <c r="BQ19" s="470"/>
      <c r="BR19" s="470"/>
      <c r="BS19" s="470"/>
      <c r="BT19" s="470"/>
      <c r="BU19" s="471"/>
      <c r="BV19" s="469">
        <v>10173251</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160</v>
      </c>
      <c r="C20" s="512"/>
      <c r="D20" s="512"/>
      <c r="E20" s="584"/>
      <c r="F20" s="584"/>
      <c r="G20" s="584"/>
      <c r="H20" s="584"/>
      <c r="I20" s="584"/>
      <c r="J20" s="584"/>
      <c r="K20" s="584"/>
      <c r="L20" s="592">
        <v>12469</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14060156</v>
      </c>
      <c r="BO23" s="470"/>
      <c r="BP23" s="470"/>
      <c r="BQ23" s="470"/>
      <c r="BR23" s="470"/>
      <c r="BS23" s="470"/>
      <c r="BT23" s="470"/>
      <c r="BU23" s="471"/>
      <c r="BV23" s="469">
        <v>13878559</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169</v>
      </c>
      <c r="F24" s="499"/>
      <c r="G24" s="499"/>
      <c r="H24" s="499"/>
      <c r="I24" s="499"/>
      <c r="J24" s="499"/>
      <c r="K24" s="500"/>
      <c r="L24" s="520">
        <v>1</v>
      </c>
      <c r="M24" s="521"/>
      <c r="N24" s="521"/>
      <c r="O24" s="521"/>
      <c r="P24" s="563"/>
      <c r="Q24" s="520">
        <v>8320</v>
      </c>
      <c r="R24" s="521"/>
      <c r="S24" s="521"/>
      <c r="T24" s="521"/>
      <c r="U24" s="521"/>
      <c r="V24" s="563"/>
      <c r="W24" s="622"/>
      <c r="X24" s="610"/>
      <c r="Y24" s="611"/>
      <c r="Z24" s="519" t="s">
        <v>170</v>
      </c>
      <c r="AA24" s="499"/>
      <c r="AB24" s="499"/>
      <c r="AC24" s="499"/>
      <c r="AD24" s="499"/>
      <c r="AE24" s="499"/>
      <c r="AF24" s="499"/>
      <c r="AG24" s="500"/>
      <c r="AH24" s="520">
        <v>131</v>
      </c>
      <c r="AI24" s="521"/>
      <c r="AJ24" s="521"/>
      <c r="AK24" s="521"/>
      <c r="AL24" s="563"/>
      <c r="AM24" s="520">
        <v>393262</v>
      </c>
      <c r="AN24" s="521"/>
      <c r="AO24" s="521"/>
      <c r="AP24" s="521"/>
      <c r="AQ24" s="521"/>
      <c r="AR24" s="563"/>
      <c r="AS24" s="520">
        <v>3002</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13741158</v>
      </c>
      <c r="BO24" s="470"/>
      <c r="BP24" s="470"/>
      <c r="BQ24" s="470"/>
      <c r="BR24" s="470"/>
      <c r="BS24" s="470"/>
      <c r="BT24" s="470"/>
      <c r="BU24" s="471"/>
      <c r="BV24" s="469">
        <v>13542066</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172</v>
      </c>
      <c r="F25" s="499"/>
      <c r="G25" s="499"/>
      <c r="H25" s="499"/>
      <c r="I25" s="499"/>
      <c r="J25" s="499"/>
      <c r="K25" s="500"/>
      <c r="L25" s="520">
        <v>2</v>
      </c>
      <c r="M25" s="521"/>
      <c r="N25" s="521"/>
      <c r="O25" s="521"/>
      <c r="P25" s="563"/>
      <c r="Q25" s="520">
        <v>6730</v>
      </c>
      <c r="R25" s="521"/>
      <c r="S25" s="521"/>
      <c r="T25" s="521"/>
      <c r="U25" s="521"/>
      <c r="V25" s="563"/>
      <c r="W25" s="622"/>
      <c r="X25" s="610"/>
      <c r="Y25" s="611"/>
      <c r="Z25" s="519" t="s">
        <v>173</v>
      </c>
      <c r="AA25" s="499"/>
      <c r="AB25" s="499"/>
      <c r="AC25" s="499"/>
      <c r="AD25" s="499"/>
      <c r="AE25" s="499"/>
      <c r="AF25" s="499"/>
      <c r="AG25" s="500"/>
      <c r="AH25" s="520" t="s">
        <v>174</v>
      </c>
      <c r="AI25" s="521"/>
      <c r="AJ25" s="521"/>
      <c r="AK25" s="521"/>
      <c r="AL25" s="563"/>
      <c r="AM25" s="520" t="s">
        <v>175</v>
      </c>
      <c r="AN25" s="521"/>
      <c r="AO25" s="521"/>
      <c r="AP25" s="521"/>
      <c r="AQ25" s="521"/>
      <c r="AR25" s="563"/>
      <c r="AS25" s="520" t="s">
        <v>128</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1465529</v>
      </c>
      <c r="BO25" s="433"/>
      <c r="BP25" s="433"/>
      <c r="BQ25" s="433"/>
      <c r="BR25" s="433"/>
      <c r="BS25" s="433"/>
      <c r="BT25" s="433"/>
      <c r="BU25" s="434"/>
      <c r="BV25" s="432">
        <v>1489402</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177</v>
      </c>
      <c r="F26" s="499"/>
      <c r="G26" s="499"/>
      <c r="H26" s="499"/>
      <c r="I26" s="499"/>
      <c r="J26" s="499"/>
      <c r="K26" s="500"/>
      <c r="L26" s="520">
        <v>1</v>
      </c>
      <c r="M26" s="521"/>
      <c r="N26" s="521"/>
      <c r="O26" s="521"/>
      <c r="P26" s="563"/>
      <c r="Q26" s="520">
        <v>6260</v>
      </c>
      <c r="R26" s="521"/>
      <c r="S26" s="521"/>
      <c r="T26" s="521"/>
      <c r="U26" s="521"/>
      <c r="V26" s="563"/>
      <c r="W26" s="622"/>
      <c r="X26" s="610"/>
      <c r="Y26" s="611"/>
      <c r="Z26" s="519" t="s">
        <v>178</v>
      </c>
      <c r="AA26" s="632"/>
      <c r="AB26" s="632"/>
      <c r="AC26" s="632"/>
      <c r="AD26" s="632"/>
      <c r="AE26" s="632"/>
      <c r="AF26" s="632"/>
      <c r="AG26" s="633"/>
      <c r="AH26" s="520" t="s">
        <v>175</v>
      </c>
      <c r="AI26" s="521"/>
      <c r="AJ26" s="521"/>
      <c r="AK26" s="521"/>
      <c r="AL26" s="563"/>
      <c r="AM26" s="520" t="s">
        <v>175</v>
      </c>
      <c r="AN26" s="521"/>
      <c r="AO26" s="521"/>
      <c r="AP26" s="521"/>
      <c r="AQ26" s="521"/>
      <c r="AR26" s="563"/>
      <c r="AS26" s="520" t="s">
        <v>128</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175</v>
      </c>
      <c r="BO26" s="470"/>
      <c r="BP26" s="470"/>
      <c r="BQ26" s="470"/>
      <c r="BR26" s="470"/>
      <c r="BS26" s="470"/>
      <c r="BT26" s="470"/>
      <c r="BU26" s="471"/>
      <c r="BV26" s="469" t="s">
        <v>175</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180</v>
      </c>
      <c r="F27" s="499"/>
      <c r="G27" s="499"/>
      <c r="H27" s="499"/>
      <c r="I27" s="499"/>
      <c r="J27" s="499"/>
      <c r="K27" s="500"/>
      <c r="L27" s="520">
        <v>1</v>
      </c>
      <c r="M27" s="521"/>
      <c r="N27" s="521"/>
      <c r="O27" s="521"/>
      <c r="P27" s="563"/>
      <c r="Q27" s="520">
        <v>3460</v>
      </c>
      <c r="R27" s="521"/>
      <c r="S27" s="521"/>
      <c r="T27" s="521"/>
      <c r="U27" s="521"/>
      <c r="V27" s="563"/>
      <c r="W27" s="622"/>
      <c r="X27" s="610"/>
      <c r="Y27" s="611"/>
      <c r="Z27" s="519" t="s">
        <v>181</v>
      </c>
      <c r="AA27" s="499"/>
      <c r="AB27" s="499"/>
      <c r="AC27" s="499"/>
      <c r="AD27" s="499"/>
      <c r="AE27" s="499"/>
      <c r="AF27" s="499"/>
      <c r="AG27" s="500"/>
      <c r="AH27" s="520">
        <v>13</v>
      </c>
      <c r="AI27" s="521"/>
      <c r="AJ27" s="521"/>
      <c r="AK27" s="521"/>
      <c r="AL27" s="563"/>
      <c r="AM27" s="520">
        <v>40534</v>
      </c>
      <c r="AN27" s="521"/>
      <c r="AO27" s="521"/>
      <c r="AP27" s="521"/>
      <c r="AQ27" s="521"/>
      <c r="AR27" s="563"/>
      <c r="AS27" s="520">
        <v>3118</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v>140000</v>
      </c>
      <c r="BO27" s="646"/>
      <c r="BP27" s="646"/>
      <c r="BQ27" s="646"/>
      <c r="BR27" s="646"/>
      <c r="BS27" s="646"/>
      <c r="BT27" s="646"/>
      <c r="BU27" s="647"/>
      <c r="BV27" s="645">
        <v>140000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183</v>
      </c>
      <c r="F28" s="499"/>
      <c r="G28" s="499"/>
      <c r="H28" s="499"/>
      <c r="I28" s="499"/>
      <c r="J28" s="499"/>
      <c r="K28" s="500"/>
      <c r="L28" s="520">
        <v>1</v>
      </c>
      <c r="M28" s="521"/>
      <c r="N28" s="521"/>
      <c r="O28" s="521"/>
      <c r="P28" s="563"/>
      <c r="Q28" s="520">
        <v>2830</v>
      </c>
      <c r="R28" s="521"/>
      <c r="S28" s="521"/>
      <c r="T28" s="521"/>
      <c r="U28" s="521"/>
      <c r="V28" s="563"/>
      <c r="W28" s="622"/>
      <c r="X28" s="610"/>
      <c r="Y28" s="611"/>
      <c r="Z28" s="519" t="s">
        <v>184</v>
      </c>
      <c r="AA28" s="499"/>
      <c r="AB28" s="499"/>
      <c r="AC28" s="499"/>
      <c r="AD28" s="499"/>
      <c r="AE28" s="499"/>
      <c r="AF28" s="499"/>
      <c r="AG28" s="500"/>
      <c r="AH28" s="520" t="s">
        <v>129</v>
      </c>
      <c r="AI28" s="521"/>
      <c r="AJ28" s="521"/>
      <c r="AK28" s="521"/>
      <c r="AL28" s="563"/>
      <c r="AM28" s="520" t="s">
        <v>174</v>
      </c>
      <c r="AN28" s="521"/>
      <c r="AO28" s="521"/>
      <c r="AP28" s="521"/>
      <c r="AQ28" s="521"/>
      <c r="AR28" s="563"/>
      <c r="AS28" s="520" t="s">
        <v>175</v>
      </c>
      <c r="AT28" s="521"/>
      <c r="AU28" s="521"/>
      <c r="AV28" s="521"/>
      <c r="AW28" s="521"/>
      <c r="AX28" s="522"/>
      <c r="AY28" s="648" t="s">
        <v>185</v>
      </c>
      <c r="AZ28" s="649"/>
      <c r="BA28" s="649"/>
      <c r="BB28" s="650"/>
      <c r="BC28" s="429" t="s">
        <v>47</v>
      </c>
      <c r="BD28" s="430"/>
      <c r="BE28" s="430"/>
      <c r="BF28" s="430"/>
      <c r="BG28" s="430"/>
      <c r="BH28" s="430"/>
      <c r="BI28" s="430"/>
      <c r="BJ28" s="430"/>
      <c r="BK28" s="430"/>
      <c r="BL28" s="430"/>
      <c r="BM28" s="431"/>
      <c r="BN28" s="432">
        <v>2407833</v>
      </c>
      <c r="BO28" s="433"/>
      <c r="BP28" s="433"/>
      <c r="BQ28" s="433"/>
      <c r="BR28" s="433"/>
      <c r="BS28" s="433"/>
      <c r="BT28" s="433"/>
      <c r="BU28" s="434"/>
      <c r="BV28" s="432">
        <v>2406956</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186</v>
      </c>
      <c r="F29" s="499"/>
      <c r="G29" s="499"/>
      <c r="H29" s="499"/>
      <c r="I29" s="499"/>
      <c r="J29" s="499"/>
      <c r="K29" s="500"/>
      <c r="L29" s="520">
        <v>10</v>
      </c>
      <c r="M29" s="521"/>
      <c r="N29" s="521"/>
      <c r="O29" s="521"/>
      <c r="P29" s="563"/>
      <c r="Q29" s="520">
        <v>2640</v>
      </c>
      <c r="R29" s="521"/>
      <c r="S29" s="521"/>
      <c r="T29" s="521"/>
      <c r="U29" s="521"/>
      <c r="V29" s="563"/>
      <c r="W29" s="623"/>
      <c r="X29" s="624"/>
      <c r="Y29" s="625"/>
      <c r="Z29" s="519" t="s">
        <v>187</v>
      </c>
      <c r="AA29" s="499"/>
      <c r="AB29" s="499"/>
      <c r="AC29" s="499"/>
      <c r="AD29" s="499"/>
      <c r="AE29" s="499"/>
      <c r="AF29" s="499"/>
      <c r="AG29" s="500"/>
      <c r="AH29" s="520">
        <v>144</v>
      </c>
      <c r="AI29" s="521"/>
      <c r="AJ29" s="521"/>
      <c r="AK29" s="521"/>
      <c r="AL29" s="563"/>
      <c r="AM29" s="520">
        <v>433796</v>
      </c>
      <c r="AN29" s="521"/>
      <c r="AO29" s="521"/>
      <c r="AP29" s="521"/>
      <c r="AQ29" s="521"/>
      <c r="AR29" s="563"/>
      <c r="AS29" s="520">
        <v>3012</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649629</v>
      </c>
      <c r="BO29" s="470"/>
      <c r="BP29" s="470"/>
      <c r="BQ29" s="470"/>
      <c r="BR29" s="470"/>
      <c r="BS29" s="470"/>
      <c r="BT29" s="470"/>
      <c r="BU29" s="471"/>
      <c r="BV29" s="469">
        <v>349422</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96.8</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1821143</v>
      </c>
      <c r="BO30" s="646"/>
      <c r="BP30" s="646"/>
      <c r="BQ30" s="646"/>
      <c r="BR30" s="646"/>
      <c r="BS30" s="646"/>
      <c r="BT30" s="646"/>
      <c r="BU30" s="647"/>
      <c r="BV30" s="645">
        <v>728699</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196</v>
      </c>
      <c r="V33" s="493"/>
      <c r="W33" s="458" t="s">
        <v>198</v>
      </c>
      <c r="X33" s="458"/>
      <c r="Y33" s="458"/>
      <c r="Z33" s="458"/>
      <c r="AA33" s="458"/>
      <c r="AB33" s="458"/>
      <c r="AC33" s="458"/>
      <c r="AD33" s="458"/>
      <c r="AE33" s="458"/>
      <c r="AF33" s="458"/>
      <c r="AG33" s="458"/>
      <c r="AH33" s="458"/>
      <c r="AI33" s="458"/>
      <c r="AJ33" s="458"/>
      <c r="AK33" s="458"/>
      <c r="AL33" s="216"/>
      <c r="AM33" s="493" t="s">
        <v>199</v>
      </c>
      <c r="AN33" s="493"/>
      <c r="AO33" s="458" t="s">
        <v>198</v>
      </c>
      <c r="AP33" s="458"/>
      <c r="AQ33" s="458"/>
      <c r="AR33" s="458"/>
      <c r="AS33" s="458"/>
      <c r="AT33" s="458"/>
      <c r="AU33" s="458"/>
      <c r="AV33" s="458"/>
      <c r="AW33" s="458"/>
      <c r="AX33" s="458"/>
      <c r="AY33" s="458"/>
      <c r="AZ33" s="458"/>
      <c r="BA33" s="458"/>
      <c r="BB33" s="458"/>
      <c r="BC33" s="458"/>
      <c r="BD33" s="217"/>
      <c r="BE33" s="458" t="s">
        <v>200</v>
      </c>
      <c r="BF33" s="458"/>
      <c r="BG33" s="458" t="s">
        <v>201</v>
      </c>
      <c r="BH33" s="458"/>
      <c r="BI33" s="458"/>
      <c r="BJ33" s="458"/>
      <c r="BK33" s="458"/>
      <c r="BL33" s="458"/>
      <c r="BM33" s="458"/>
      <c r="BN33" s="458"/>
      <c r="BO33" s="458"/>
      <c r="BP33" s="458"/>
      <c r="BQ33" s="458"/>
      <c r="BR33" s="458"/>
      <c r="BS33" s="458"/>
      <c r="BT33" s="458"/>
      <c r="BU33" s="458"/>
      <c r="BV33" s="217"/>
      <c r="BW33" s="493" t="s">
        <v>200</v>
      </c>
      <c r="BX33" s="493"/>
      <c r="BY33" s="458" t="s">
        <v>202</v>
      </c>
      <c r="BZ33" s="458"/>
      <c r="CA33" s="458"/>
      <c r="CB33" s="458"/>
      <c r="CC33" s="458"/>
      <c r="CD33" s="458"/>
      <c r="CE33" s="458"/>
      <c r="CF33" s="458"/>
      <c r="CG33" s="458"/>
      <c r="CH33" s="458"/>
      <c r="CI33" s="458"/>
      <c r="CJ33" s="458"/>
      <c r="CK33" s="458"/>
      <c r="CL33" s="458"/>
      <c r="CM33" s="458"/>
      <c r="CN33" s="216"/>
      <c r="CO33" s="493" t="s">
        <v>199</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IF('各会計、関係団体の財政状況及び健全化判断比率'!B30="","",'各会計、関係団体の財政状況及び健全化判断比率'!B30)</f>
        <v>水道事業会計</v>
      </c>
      <c r="AP34" s="659"/>
      <c r="AQ34" s="659"/>
      <c r="AR34" s="659"/>
      <c r="AS34" s="659"/>
      <c r="AT34" s="659"/>
      <c r="AU34" s="659"/>
      <c r="AV34" s="659"/>
      <c r="AW34" s="659"/>
      <c r="AX34" s="659"/>
      <c r="AY34" s="659"/>
      <c r="AZ34" s="659"/>
      <c r="BA34" s="659"/>
      <c r="BB34" s="659"/>
      <c r="BC34" s="659"/>
      <c r="BD34" s="214"/>
      <c r="BE34" s="658">
        <f>IF(BG34="","",MAX(C34:D43,U34:V43,AM34:AN43)+1)</f>
        <v>8</v>
      </c>
      <c r="BF34" s="658"/>
      <c r="BG34" s="659" t="str">
        <f>IF('各会計、関係団体の財政状況及び健全化判断比率'!B32="","",'各会計、関係団体の財政状況及び健全化判断比率'!B32)</f>
        <v>簡易水道事業特別会計</v>
      </c>
      <c r="BH34" s="659"/>
      <c r="BI34" s="659"/>
      <c r="BJ34" s="659"/>
      <c r="BK34" s="659"/>
      <c r="BL34" s="659"/>
      <c r="BM34" s="659"/>
      <c r="BN34" s="659"/>
      <c r="BO34" s="659"/>
      <c r="BP34" s="659"/>
      <c r="BQ34" s="659"/>
      <c r="BR34" s="659"/>
      <c r="BS34" s="659"/>
      <c r="BT34" s="659"/>
      <c r="BU34" s="659"/>
      <c r="BV34" s="214"/>
      <c r="BW34" s="658">
        <f>IF(BY34="","",MAX(C34:D43,U34:V43,AM34:AN43,BE34:BF43)+1)</f>
        <v>11</v>
      </c>
      <c r="BX34" s="658"/>
      <c r="BY34" s="659" t="str">
        <f>IF('各会計、関係団体の財政状況及び健全化判断比率'!B68="","",'各会計、関係団体の財政状況及び健全化判断比率'!B68)</f>
        <v>玄界環境組合(一般会計)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21</v>
      </c>
      <c r="CP34" s="658"/>
      <c r="CQ34" s="659" t="str">
        <f>IF('各会計、関係団体の財政状況及び健全化判断比率'!BS7="","",'各会計、関係団体の財政状況及び健全化判断比率'!BS7)</f>
        <v>新宮町文化振興財団</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f>IF(E35="","",C34+1)</f>
        <v>2</v>
      </c>
      <c r="D35" s="658"/>
      <c r="E35" s="659" t="str">
        <f>IF('各会計、関係団体の財政状況及び健全化判断比率'!B8="","",'各会計、関係団体の財政状況及び健全化判断比率'!B8)</f>
        <v>住宅新築資金等貸付事業特別会計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IF('各会計、関係団体の財政状況及び健全化判断比率'!B31="","",'各会計、関係団体の財政状況及び健全化判断比率'!B31)</f>
        <v>公共下水道事業会計</v>
      </c>
      <c r="AP35" s="659"/>
      <c r="AQ35" s="659"/>
      <c r="AR35" s="659"/>
      <c r="AS35" s="659"/>
      <c r="AT35" s="659"/>
      <c r="AU35" s="659"/>
      <c r="AV35" s="659"/>
      <c r="AW35" s="659"/>
      <c r="AX35" s="659"/>
      <c r="AY35" s="659"/>
      <c r="AZ35" s="659"/>
      <c r="BA35" s="659"/>
      <c r="BB35" s="659"/>
      <c r="BC35" s="659"/>
      <c r="BD35" s="214"/>
      <c r="BE35" s="658">
        <f t="shared" ref="BE35:BE43" si="1">IF(BG35="","",BE34+1)</f>
        <v>9</v>
      </c>
      <c r="BF35" s="658"/>
      <c r="BG35" s="659" t="str">
        <f>IF('各会計、関係団体の財政状況及び健全化判断比率'!B33="","",'各会計、関係団体の財政状況及び健全化判断比率'!B33)</f>
        <v>渡船事業特別会計</v>
      </c>
      <c r="BH35" s="659"/>
      <c r="BI35" s="659"/>
      <c r="BJ35" s="659"/>
      <c r="BK35" s="659"/>
      <c r="BL35" s="659"/>
      <c r="BM35" s="659"/>
      <c r="BN35" s="659"/>
      <c r="BO35" s="659"/>
      <c r="BP35" s="659"/>
      <c r="BQ35" s="659"/>
      <c r="BR35" s="659"/>
      <c r="BS35" s="659"/>
      <c r="BT35" s="659"/>
      <c r="BU35" s="659"/>
      <c r="BV35" s="214"/>
      <c r="BW35" s="658">
        <f t="shared" ref="BW35:BW43" si="2">IF(BY35="","",BW34+1)</f>
        <v>12</v>
      </c>
      <c r="BX35" s="658"/>
      <c r="BY35" s="659" t="str">
        <f>IF('各会計、関係団体の財政状況及び健全化判断比率'!B69="","",'各会計、関係団体の財政状況及び健全化判断比率'!B69)</f>
        <v>古賀高等学校組合(一般会計)</v>
      </c>
      <c r="BZ35" s="659"/>
      <c r="CA35" s="659"/>
      <c r="CB35" s="659"/>
      <c r="CC35" s="659"/>
      <c r="CD35" s="659"/>
      <c r="CE35" s="659"/>
      <c r="CF35" s="659"/>
      <c r="CG35" s="659"/>
      <c r="CH35" s="659"/>
      <c r="CI35" s="659"/>
      <c r="CJ35" s="659"/>
      <c r="CK35" s="659"/>
      <c r="CL35" s="659"/>
      <c r="CM35" s="659"/>
      <c r="CN35" s="214"/>
      <c r="CO35" s="658">
        <f t="shared" ref="CO35:CO43" si="3">IF(CQ35="","",CO34+1)</f>
        <v>22</v>
      </c>
      <c r="CP35" s="658"/>
      <c r="CQ35" s="659" t="str">
        <f>IF('各会計、関係団体の財政状況及び健全化判断比率'!BS8="","",'各会計、関係団体の財政状況及び健全化判断比率'!BS8)</f>
        <v>新宮町土地開発公社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f>IF(E36="","",C35+1)</f>
        <v>3</v>
      </c>
      <c r="D36" s="658"/>
      <c r="E36" s="659" t="str">
        <f>IF('各会計、関係団体の財政状況及び健全化判断比率'!B9="","",'各会計、関係団体の財政状況及び健全化判断比率'!B9)</f>
        <v>相島診療所事業特別会計</v>
      </c>
      <c r="F36" s="659"/>
      <c r="G36" s="659"/>
      <c r="H36" s="659"/>
      <c r="I36" s="659"/>
      <c r="J36" s="659"/>
      <c r="K36" s="659"/>
      <c r="L36" s="659"/>
      <c r="M36" s="659"/>
      <c r="N36" s="659"/>
      <c r="O36" s="659"/>
      <c r="P36" s="659"/>
      <c r="Q36" s="659"/>
      <c r="R36" s="659"/>
      <c r="S36" s="659"/>
      <c r="T36" s="214"/>
      <c r="U36" s="658" t="str">
        <f t="shared" ref="U36:U43" si="4">IF(W36="","",U35+1)</f>
        <v/>
      </c>
      <c r="V36" s="658"/>
      <c r="W36" s="659"/>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10</v>
      </c>
      <c r="BF36" s="658"/>
      <c r="BG36" s="659" t="str">
        <f>IF('各会計、関係団体の財政状況及び健全化判断比率'!B34="","",'各会計、関係団体の財政状況及び健全化判断比率'!B34)</f>
        <v>相島漁業集落環境整備事業特別会計</v>
      </c>
      <c r="BH36" s="659"/>
      <c r="BI36" s="659"/>
      <c r="BJ36" s="659"/>
      <c r="BK36" s="659"/>
      <c r="BL36" s="659"/>
      <c r="BM36" s="659"/>
      <c r="BN36" s="659"/>
      <c r="BO36" s="659"/>
      <c r="BP36" s="659"/>
      <c r="BQ36" s="659"/>
      <c r="BR36" s="659"/>
      <c r="BS36" s="659"/>
      <c r="BT36" s="659"/>
      <c r="BU36" s="659"/>
      <c r="BV36" s="214"/>
      <c r="BW36" s="658">
        <f t="shared" si="2"/>
        <v>13</v>
      </c>
      <c r="BX36" s="658"/>
      <c r="BY36" s="659" t="str">
        <f>IF('各会計、関係団体の財政状況及び健全化判断比率'!B70="","",'各会計、関係団体の財政状況及び健全化判断比率'!B70)</f>
        <v>福岡県市町村消防団員等公務災害補償組合(一般会計)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14</v>
      </c>
      <c r="BX37" s="658"/>
      <c r="BY37" s="659" t="str">
        <f>IF('各会計、関係団体の財政状況及び健全化判断比率'!B71="","",'各会計、関係団体の財政状況及び健全化判断比率'!B71)</f>
        <v>福岡県市町村職員退職手当組合(一般会計)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15</v>
      </c>
      <c r="BX38" s="658"/>
      <c r="BY38" s="659" t="str">
        <f>IF('各会計、関係団体の財政状況及び健全化判断比率'!B72="","",'各会計、関係団体の財政状況及び健全化判断比率'!B72)</f>
        <v>福岡県市町村職員退職手当組合（基金特別会計）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16</v>
      </c>
      <c r="BX39" s="658"/>
      <c r="BY39" s="659" t="str">
        <f>IF('各会計、関係団体の財政状況及び健全化判断比率'!B73="","",'各会計、関係団体の財政状況及び健全化判断比率'!B73)</f>
        <v>福岡県自治会館管理組合(一般会計)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17</v>
      </c>
      <c r="BX40" s="658"/>
      <c r="BY40" s="659" t="str">
        <f>IF('各会計、関係団体の財政状況及び健全化判断比率'!B74="","",'各会計、関係団体の財政状況及び健全化判断比率'!B74)</f>
        <v>糟屋郡自治会館組合(一般会計)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18</v>
      </c>
      <c r="BX41" s="658"/>
      <c r="BY41" s="659" t="str">
        <f>IF('各会計、関係団体の財政状況及び健全化判断比率'!B75="","",'各会計、関係団体の財政状況及び健全化判断比率'!B75)</f>
        <v>北筑昇華苑組合(一般会計)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19</v>
      </c>
      <c r="BX42" s="658"/>
      <c r="BY42" s="659" t="str">
        <f>IF('各会計、関係団体の財政状況及び健全化判断比率'!B76="","",'各会計、関係団体の財政状況及び健全化判断比率'!B76)</f>
        <v>粕屋北部消防組合(一般会計)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20</v>
      </c>
      <c r="BX43" s="658"/>
      <c r="BY43" s="659" t="str">
        <f>IF('各会計、関係団体の財政状況及び健全化判断比率'!B77="","",'各会計、関係団体の財政状況及び健全化判断比率'!B77)</f>
        <v>粕屋北部消防組合(休日診療所事業特別会計)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ZzBD5J8Q0c5BbG+Flt7vOUTa5npxeg4LLZF+TkA97Xd2fmCR+I/gwi9TjhAjQKRMY1V8cYcqi+v4OjXnezSWyQ==" saltValue="czUBduqgYFbHPGuHKYEpk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50" t="s">
        <v>563</v>
      </c>
      <c r="D34" s="1250"/>
      <c r="E34" s="1251"/>
      <c r="F34" s="32">
        <v>16.28</v>
      </c>
      <c r="G34" s="33">
        <v>15.86</v>
      </c>
      <c r="H34" s="33">
        <v>16.420000000000002</v>
      </c>
      <c r="I34" s="33">
        <v>16.579999999999998</v>
      </c>
      <c r="J34" s="34">
        <v>15.49</v>
      </c>
      <c r="K34" s="22"/>
      <c r="L34" s="22"/>
      <c r="M34" s="22"/>
      <c r="N34" s="22"/>
      <c r="O34" s="22"/>
      <c r="P34" s="22"/>
    </row>
    <row r="35" spans="1:16" ht="39" customHeight="1">
      <c r="A35" s="22"/>
      <c r="B35" s="35"/>
      <c r="C35" s="1244" t="s">
        <v>564</v>
      </c>
      <c r="D35" s="1245"/>
      <c r="E35" s="1246"/>
      <c r="F35" s="36">
        <v>5.44</v>
      </c>
      <c r="G35" s="37">
        <v>5.57</v>
      </c>
      <c r="H35" s="37">
        <v>6.02</v>
      </c>
      <c r="I35" s="37">
        <v>4.5599999999999996</v>
      </c>
      <c r="J35" s="38">
        <v>5.2</v>
      </c>
      <c r="K35" s="22"/>
      <c r="L35" s="22"/>
      <c r="M35" s="22"/>
      <c r="N35" s="22"/>
      <c r="O35" s="22"/>
      <c r="P35" s="22"/>
    </row>
    <row r="36" spans="1:16" ht="39" customHeight="1">
      <c r="A36" s="22"/>
      <c r="B36" s="35"/>
      <c r="C36" s="1244" t="s">
        <v>565</v>
      </c>
      <c r="D36" s="1245"/>
      <c r="E36" s="1246"/>
      <c r="F36" s="36" t="s">
        <v>513</v>
      </c>
      <c r="G36" s="37" t="s">
        <v>513</v>
      </c>
      <c r="H36" s="37">
        <v>2.14</v>
      </c>
      <c r="I36" s="37">
        <v>2.56</v>
      </c>
      <c r="J36" s="38">
        <v>3.24</v>
      </c>
      <c r="K36" s="22"/>
      <c r="L36" s="22"/>
      <c r="M36" s="22"/>
      <c r="N36" s="22"/>
      <c r="O36" s="22"/>
      <c r="P36" s="22"/>
    </row>
    <row r="37" spans="1:16" ht="39" customHeight="1">
      <c r="A37" s="22"/>
      <c r="B37" s="35"/>
      <c r="C37" s="1244" t="s">
        <v>566</v>
      </c>
      <c r="D37" s="1245"/>
      <c r="E37" s="1246"/>
      <c r="F37" s="36">
        <v>0.22</v>
      </c>
      <c r="G37" s="37">
        <v>0.13</v>
      </c>
      <c r="H37" s="37">
        <v>0.17</v>
      </c>
      <c r="I37" s="37">
        <v>0.17</v>
      </c>
      <c r="J37" s="38">
        <v>0.48</v>
      </c>
      <c r="K37" s="22"/>
      <c r="L37" s="22"/>
      <c r="M37" s="22"/>
      <c r="N37" s="22"/>
      <c r="O37" s="22"/>
      <c r="P37" s="22"/>
    </row>
    <row r="38" spans="1:16" ht="39" customHeight="1">
      <c r="A38" s="22"/>
      <c r="B38" s="35"/>
      <c r="C38" s="1244" t="s">
        <v>567</v>
      </c>
      <c r="D38" s="1245"/>
      <c r="E38" s="1246"/>
      <c r="F38" s="36">
        <v>0.04</v>
      </c>
      <c r="G38" s="37">
        <v>0.05</v>
      </c>
      <c r="H38" s="37">
        <v>0.04</v>
      </c>
      <c r="I38" s="37">
        <v>0.03</v>
      </c>
      <c r="J38" s="38">
        <v>0.08</v>
      </c>
      <c r="K38" s="22"/>
      <c r="L38" s="22"/>
      <c r="M38" s="22"/>
      <c r="N38" s="22"/>
      <c r="O38" s="22"/>
      <c r="P38" s="22"/>
    </row>
    <row r="39" spans="1:16" ht="39" customHeight="1">
      <c r="A39" s="22"/>
      <c r="B39" s="35"/>
      <c r="C39" s="1244" t="s">
        <v>568</v>
      </c>
      <c r="D39" s="1245"/>
      <c r="E39" s="1246"/>
      <c r="F39" s="36">
        <v>0.03</v>
      </c>
      <c r="G39" s="37">
        <v>0.35</v>
      </c>
      <c r="H39" s="37">
        <v>0.28000000000000003</v>
      </c>
      <c r="I39" s="37">
        <v>0.19</v>
      </c>
      <c r="J39" s="38">
        <v>0.05</v>
      </c>
      <c r="K39" s="22"/>
      <c r="L39" s="22"/>
      <c r="M39" s="22"/>
      <c r="N39" s="22"/>
      <c r="O39" s="22"/>
      <c r="P39" s="22"/>
    </row>
    <row r="40" spans="1:16" ht="39" customHeight="1">
      <c r="A40" s="22"/>
      <c r="B40" s="35"/>
      <c r="C40" s="1244" t="s">
        <v>569</v>
      </c>
      <c r="D40" s="1245"/>
      <c r="E40" s="1246"/>
      <c r="F40" s="36">
        <v>0.04</v>
      </c>
      <c r="G40" s="37">
        <v>0.02</v>
      </c>
      <c r="H40" s="37">
        <v>0.02</v>
      </c>
      <c r="I40" s="37">
        <v>0.03</v>
      </c>
      <c r="J40" s="38">
        <v>0.02</v>
      </c>
      <c r="K40" s="22"/>
      <c r="L40" s="22"/>
      <c r="M40" s="22"/>
      <c r="N40" s="22"/>
      <c r="O40" s="22"/>
      <c r="P40" s="22"/>
    </row>
    <row r="41" spans="1:16" ht="39" customHeight="1">
      <c r="A41" s="22"/>
      <c r="B41" s="35"/>
      <c r="C41" s="1244" t="s">
        <v>570</v>
      </c>
      <c r="D41" s="1245"/>
      <c r="E41" s="1246"/>
      <c r="F41" s="36">
        <v>0.01</v>
      </c>
      <c r="G41" s="37">
        <v>0</v>
      </c>
      <c r="H41" s="37">
        <v>0.02</v>
      </c>
      <c r="I41" s="37">
        <v>0.01</v>
      </c>
      <c r="J41" s="38">
        <v>0.01</v>
      </c>
      <c r="K41" s="22"/>
      <c r="L41" s="22"/>
      <c r="M41" s="22"/>
      <c r="N41" s="22"/>
      <c r="O41" s="22"/>
      <c r="P41" s="22"/>
    </row>
    <row r="42" spans="1:16" ht="39" customHeight="1">
      <c r="A42" s="22"/>
      <c r="B42" s="39"/>
      <c r="C42" s="1244" t="s">
        <v>571</v>
      </c>
      <c r="D42" s="1245"/>
      <c r="E42" s="1246"/>
      <c r="F42" s="36" t="s">
        <v>513</v>
      </c>
      <c r="G42" s="37" t="s">
        <v>513</v>
      </c>
      <c r="H42" s="37" t="s">
        <v>513</v>
      </c>
      <c r="I42" s="37" t="s">
        <v>513</v>
      </c>
      <c r="J42" s="38" t="s">
        <v>513</v>
      </c>
      <c r="K42" s="22"/>
      <c r="L42" s="22"/>
      <c r="M42" s="22"/>
      <c r="N42" s="22"/>
      <c r="O42" s="22"/>
      <c r="P42" s="22"/>
    </row>
    <row r="43" spans="1:16" ht="39" customHeight="1" thickBot="1">
      <c r="A43" s="22"/>
      <c r="B43" s="40"/>
      <c r="C43" s="1247" t="s">
        <v>572</v>
      </c>
      <c r="D43" s="1248"/>
      <c r="E43" s="1249"/>
      <c r="F43" s="41">
        <v>1.06</v>
      </c>
      <c r="G43" s="42">
        <v>2.4300000000000002</v>
      </c>
      <c r="H43" s="42">
        <v>0.01</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aFk4m3vi4AuEDayV+6+aeDZyS/C1zE/GOUdXX9JtbWlc4TqQ5oYrM+gzl5U21FAZfgy8zjsjekm1w6e7IUeRHw==" saltValue="Ad+XPEdR37u7iOLZgfWF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headerFooter>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52" t="s">
        <v>11</v>
      </c>
      <c r="C45" s="1253"/>
      <c r="D45" s="58"/>
      <c r="E45" s="1258" t="s">
        <v>12</v>
      </c>
      <c r="F45" s="1258"/>
      <c r="G45" s="1258"/>
      <c r="H45" s="1258"/>
      <c r="I45" s="1258"/>
      <c r="J45" s="1259"/>
      <c r="K45" s="59">
        <v>747</v>
      </c>
      <c r="L45" s="60">
        <v>762</v>
      </c>
      <c r="M45" s="60">
        <v>793</v>
      </c>
      <c r="N45" s="60">
        <v>815</v>
      </c>
      <c r="O45" s="61">
        <v>941</v>
      </c>
      <c r="P45" s="48"/>
      <c r="Q45" s="48"/>
      <c r="R45" s="48"/>
      <c r="S45" s="48"/>
      <c r="T45" s="48"/>
      <c r="U45" s="48"/>
    </row>
    <row r="46" spans="1:21" ht="30.75" customHeight="1">
      <c r="A46" s="48"/>
      <c r="B46" s="1254"/>
      <c r="C46" s="1255"/>
      <c r="D46" s="62"/>
      <c r="E46" s="1260" t="s">
        <v>13</v>
      </c>
      <c r="F46" s="1260"/>
      <c r="G46" s="1260"/>
      <c r="H46" s="1260"/>
      <c r="I46" s="1260"/>
      <c r="J46" s="1261"/>
      <c r="K46" s="63" t="s">
        <v>513</v>
      </c>
      <c r="L46" s="64" t="s">
        <v>513</v>
      </c>
      <c r="M46" s="64" t="s">
        <v>513</v>
      </c>
      <c r="N46" s="64" t="s">
        <v>513</v>
      </c>
      <c r="O46" s="65" t="s">
        <v>513</v>
      </c>
      <c r="P46" s="48"/>
      <c r="Q46" s="48"/>
      <c r="R46" s="48"/>
      <c r="S46" s="48"/>
      <c r="T46" s="48"/>
      <c r="U46" s="48"/>
    </row>
    <row r="47" spans="1:21" ht="30.75" customHeight="1">
      <c r="A47" s="48"/>
      <c r="B47" s="1254"/>
      <c r="C47" s="1255"/>
      <c r="D47" s="62"/>
      <c r="E47" s="1260" t="s">
        <v>14</v>
      </c>
      <c r="F47" s="1260"/>
      <c r="G47" s="1260"/>
      <c r="H47" s="1260"/>
      <c r="I47" s="1260"/>
      <c r="J47" s="1261"/>
      <c r="K47" s="63" t="s">
        <v>513</v>
      </c>
      <c r="L47" s="64" t="s">
        <v>513</v>
      </c>
      <c r="M47" s="64" t="s">
        <v>513</v>
      </c>
      <c r="N47" s="64" t="s">
        <v>513</v>
      </c>
      <c r="O47" s="65" t="s">
        <v>513</v>
      </c>
      <c r="P47" s="48"/>
      <c r="Q47" s="48"/>
      <c r="R47" s="48"/>
      <c r="S47" s="48"/>
      <c r="T47" s="48"/>
      <c r="U47" s="48"/>
    </row>
    <row r="48" spans="1:21" ht="30.75" customHeight="1">
      <c r="A48" s="48"/>
      <c r="B48" s="1254"/>
      <c r="C48" s="1255"/>
      <c r="D48" s="62"/>
      <c r="E48" s="1260" t="s">
        <v>15</v>
      </c>
      <c r="F48" s="1260"/>
      <c r="G48" s="1260"/>
      <c r="H48" s="1260"/>
      <c r="I48" s="1260"/>
      <c r="J48" s="1261"/>
      <c r="K48" s="63">
        <v>215</v>
      </c>
      <c r="L48" s="64">
        <v>235</v>
      </c>
      <c r="M48" s="64">
        <v>239</v>
      </c>
      <c r="N48" s="64">
        <v>244</v>
      </c>
      <c r="O48" s="65">
        <v>230</v>
      </c>
      <c r="P48" s="48"/>
      <c r="Q48" s="48"/>
      <c r="R48" s="48"/>
      <c r="S48" s="48"/>
      <c r="T48" s="48"/>
      <c r="U48" s="48"/>
    </row>
    <row r="49" spans="1:21" ht="30.75" customHeight="1">
      <c r="A49" s="48"/>
      <c r="B49" s="1254"/>
      <c r="C49" s="1255"/>
      <c r="D49" s="62"/>
      <c r="E49" s="1260" t="s">
        <v>16</v>
      </c>
      <c r="F49" s="1260"/>
      <c r="G49" s="1260"/>
      <c r="H49" s="1260"/>
      <c r="I49" s="1260"/>
      <c r="J49" s="1261"/>
      <c r="K49" s="63">
        <v>157</v>
      </c>
      <c r="L49" s="64">
        <v>76</v>
      </c>
      <c r="M49" s="64">
        <v>84</v>
      </c>
      <c r="N49" s="64">
        <v>41</v>
      </c>
      <c r="O49" s="65">
        <v>41</v>
      </c>
      <c r="P49" s="48"/>
      <c r="Q49" s="48"/>
      <c r="R49" s="48"/>
      <c r="S49" s="48"/>
      <c r="T49" s="48"/>
      <c r="U49" s="48"/>
    </row>
    <row r="50" spans="1:21" ht="30.75" customHeight="1">
      <c r="A50" s="48"/>
      <c r="B50" s="1254"/>
      <c r="C50" s="1255"/>
      <c r="D50" s="62"/>
      <c r="E50" s="1260" t="s">
        <v>17</v>
      </c>
      <c r="F50" s="1260"/>
      <c r="G50" s="1260"/>
      <c r="H50" s="1260"/>
      <c r="I50" s="1260"/>
      <c r="J50" s="1261"/>
      <c r="K50" s="63">
        <v>98</v>
      </c>
      <c r="L50" s="64">
        <v>96</v>
      </c>
      <c r="M50" s="64">
        <v>9</v>
      </c>
      <c r="N50" s="64">
        <v>11</v>
      </c>
      <c r="O50" s="65">
        <v>32</v>
      </c>
      <c r="P50" s="48"/>
      <c r="Q50" s="48"/>
      <c r="R50" s="48"/>
      <c r="S50" s="48"/>
      <c r="T50" s="48"/>
      <c r="U50" s="48"/>
    </row>
    <row r="51" spans="1:21" ht="30.75" customHeight="1">
      <c r="A51" s="48"/>
      <c r="B51" s="1256"/>
      <c r="C51" s="1257"/>
      <c r="D51" s="66"/>
      <c r="E51" s="1260" t="s">
        <v>18</v>
      </c>
      <c r="F51" s="1260"/>
      <c r="G51" s="1260"/>
      <c r="H51" s="1260"/>
      <c r="I51" s="1260"/>
      <c r="J51" s="1261"/>
      <c r="K51" s="63" t="s">
        <v>513</v>
      </c>
      <c r="L51" s="64" t="s">
        <v>513</v>
      </c>
      <c r="M51" s="64" t="s">
        <v>513</v>
      </c>
      <c r="N51" s="64" t="s">
        <v>513</v>
      </c>
      <c r="O51" s="65" t="s">
        <v>513</v>
      </c>
      <c r="P51" s="48"/>
      <c r="Q51" s="48"/>
      <c r="R51" s="48"/>
      <c r="S51" s="48"/>
      <c r="T51" s="48"/>
      <c r="U51" s="48"/>
    </row>
    <row r="52" spans="1:21" ht="30.75" customHeight="1">
      <c r="A52" s="48"/>
      <c r="B52" s="1262" t="s">
        <v>19</v>
      </c>
      <c r="C52" s="1263"/>
      <c r="D52" s="66"/>
      <c r="E52" s="1260" t="s">
        <v>20</v>
      </c>
      <c r="F52" s="1260"/>
      <c r="G52" s="1260"/>
      <c r="H52" s="1260"/>
      <c r="I52" s="1260"/>
      <c r="J52" s="1261"/>
      <c r="K52" s="63">
        <v>761</v>
      </c>
      <c r="L52" s="64">
        <v>731</v>
      </c>
      <c r="M52" s="64">
        <v>708</v>
      </c>
      <c r="N52" s="64">
        <v>738</v>
      </c>
      <c r="O52" s="65">
        <v>751</v>
      </c>
      <c r="P52" s="48"/>
      <c r="Q52" s="48"/>
      <c r="R52" s="48"/>
      <c r="S52" s="48"/>
      <c r="T52" s="48"/>
      <c r="U52" s="48"/>
    </row>
    <row r="53" spans="1:21" ht="30.75" customHeight="1" thickBot="1">
      <c r="A53" s="48"/>
      <c r="B53" s="1264" t="s">
        <v>21</v>
      </c>
      <c r="C53" s="1265"/>
      <c r="D53" s="67"/>
      <c r="E53" s="1266" t="s">
        <v>22</v>
      </c>
      <c r="F53" s="1266"/>
      <c r="G53" s="1266"/>
      <c r="H53" s="1266"/>
      <c r="I53" s="1266"/>
      <c r="J53" s="1267"/>
      <c r="K53" s="68">
        <v>456</v>
      </c>
      <c r="L53" s="69">
        <v>438</v>
      </c>
      <c r="M53" s="69">
        <v>417</v>
      </c>
      <c r="N53" s="69">
        <v>373</v>
      </c>
      <c r="O53" s="70">
        <v>493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c r="B57" s="1268" t="s">
        <v>25</v>
      </c>
      <c r="C57" s="1269"/>
      <c r="D57" s="1272" t="s">
        <v>26</v>
      </c>
      <c r="E57" s="1273"/>
      <c r="F57" s="1273"/>
      <c r="G57" s="1273"/>
      <c r="H57" s="1273"/>
      <c r="I57" s="1273"/>
      <c r="J57" s="1274"/>
      <c r="K57" s="83" t="s">
        <v>609</v>
      </c>
      <c r="L57" s="84" t="s">
        <v>609</v>
      </c>
      <c r="M57" s="84" t="s">
        <v>609</v>
      </c>
      <c r="N57" s="84" t="s">
        <v>609</v>
      </c>
      <c r="O57" s="85" t="s">
        <v>609</v>
      </c>
    </row>
    <row r="58" spans="1:21" ht="31.5" customHeight="1" thickBot="1">
      <c r="B58" s="1270"/>
      <c r="C58" s="1271"/>
      <c r="D58" s="1275" t="s">
        <v>27</v>
      </c>
      <c r="E58" s="1276"/>
      <c r="F58" s="1276"/>
      <c r="G58" s="1276"/>
      <c r="H58" s="1276"/>
      <c r="I58" s="1276"/>
      <c r="J58" s="1277"/>
      <c r="K58" s="86" t="s">
        <v>609</v>
      </c>
      <c r="L58" s="87" t="s">
        <v>609</v>
      </c>
      <c r="M58" s="87" t="s">
        <v>609</v>
      </c>
      <c r="N58" s="87" t="s">
        <v>609</v>
      </c>
      <c r="O58" s="88" t="s">
        <v>609</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aR7XOEfjhsLwORj3rbH8dpjJhzKeIlvkH0Tm36XtoAemgzzS4HY7WY6asBkNwvn8eVimjVglbJGclcmRdQPUQ==" saltValue="sFv4G40MgiefkV01QoyIo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54" orientation="landscape"/>
  <headerFooter>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555</v>
      </c>
      <c r="J40" s="100" t="s">
        <v>556</v>
      </c>
      <c r="K40" s="100" t="s">
        <v>557</v>
      </c>
      <c r="L40" s="100" t="s">
        <v>558</v>
      </c>
      <c r="M40" s="101" t="s">
        <v>559</v>
      </c>
    </row>
    <row r="41" spans="2:13" ht="27.75" customHeight="1">
      <c r="B41" s="1278" t="s">
        <v>30</v>
      </c>
      <c r="C41" s="1279"/>
      <c r="D41" s="102"/>
      <c r="E41" s="1284" t="s">
        <v>31</v>
      </c>
      <c r="F41" s="1284"/>
      <c r="G41" s="1284"/>
      <c r="H41" s="1285"/>
      <c r="I41" s="103">
        <v>11571</v>
      </c>
      <c r="J41" s="104">
        <v>12740</v>
      </c>
      <c r="K41" s="104">
        <v>13997</v>
      </c>
      <c r="L41" s="104">
        <v>13879</v>
      </c>
      <c r="M41" s="105">
        <v>14060</v>
      </c>
    </row>
    <row r="42" spans="2:13" ht="27.75" customHeight="1">
      <c r="B42" s="1280"/>
      <c r="C42" s="1281"/>
      <c r="D42" s="106"/>
      <c r="E42" s="1286" t="s">
        <v>32</v>
      </c>
      <c r="F42" s="1286"/>
      <c r="G42" s="1286"/>
      <c r="H42" s="1287"/>
      <c r="I42" s="107">
        <v>4</v>
      </c>
      <c r="J42" s="108">
        <v>3</v>
      </c>
      <c r="K42" s="108">
        <v>2</v>
      </c>
      <c r="L42" s="108">
        <v>1</v>
      </c>
      <c r="M42" s="109" t="s">
        <v>513</v>
      </c>
    </row>
    <row r="43" spans="2:13" ht="27.75" customHeight="1">
      <c r="B43" s="1280"/>
      <c r="C43" s="1281"/>
      <c r="D43" s="106"/>
      <c r="E43" s="1286" t="s">
        <v>33</v>
      </c>
      <c r="F43" s="1286"/>
      <c r="G43" s="1286"/>
      <c r="H43" s="1287"/>
      <c r="I43" s="107">
        <v>3147</v>
      </c>
      <c r="J43" s="108">
        <v>3463</v>
      </c>
      <c r="K43" s="108">
        <v>3165</v>
      </c>
      <c r="L43" s="108">
        <v>3316</v>
      </c>
      <c r="M43" s="109">
        <v>3357</v>
      </c>
    </row>
    <row r="44" spans="2:13" ht="27.75" customHeight="1">
      <c r="B44" s="1280"/>
      <c r="C44" s="1281"/>
      <c r="D44" s="106"/>
      <c r="E44" s="1286" t="s">
        <v>34</v>
      </c>
      <c r="F44" s="1286"/>
      <c r="G44" s="1286"/>
      <c r="H44" s="1287"/>
      <c r="I44" s="107">
        <v>484</v>
      </c>
      <c r="J44" s="108">
        <v>425</v>
      </c>
      <c r="K44" s="108">
        <v>398</v>
      </c>
      <c r="L44" s="108">
        <v>376</v>
      </c>
      <c r="M44" s="109">
        <v>312</v>
      </c>
    </row>
    <row r="45" spans="2:13" ht="27.75" customHeight="1">
      <c r="B45" s="1280"/>
      <c r="C45" s="1281"/>
      <c r="D45" s="106"/>
      <c r="E45" s="1286" t="s">
        <v>35</v>
      </c>
      <c r="F45" s="1286"/>
      <c r="G45" s="1286"/>
      <c r="H45" s="1287"/>
      <c r="I45" s="107">
        <v>33</v>
      </c>
      <c r="J45" s="108">
        <v>67</v>
      </c>
      <c r="K45" s="108" t="s">
        <v>513</v>
      </c>
      <c r="L45" s="108" t="s">
        <v>513</v>
      </c>
      <c r="M45" s="109" t="s">
        <v>513</v>
      </c>
    </row>
    <row r="46" spans="2:13" ht="27.75" customHeight="1">
      <c r="B46" s="1280"/>
      <c r="C46" s="1281"/>
      <c r="D46" s="110"/>
      <c r="E46" s="1286" t="s">
        <v>36</v>
      </c>
      <c r="F46" s="1286"/>
      <c r="G46" s="1286"/>
      <c r="H46" s="1287"/>
      <c r="I46" s="107">
        <v>424</v>
      </c>
      <c r="J46" s="108">
        <v>353</v>
      </c>
      <c r="K46" s="108">
        <v>512</v>
      </c>
      <c r="L46" s="108">
        <v>585</v>
      </c>
      <c r="M46" s="109">
        <v>425</v>
      </c>
    </row>
    <row r="47" spans="2:13" ht="27.75" customHeight="1">
      <c r="B47" s="1280"/>
      <c r="C47" s="1281"/>
      <c r="D47" s="111"/>
      <c r="E47" s="1288" t="s">
        <v>37</v>
      </c>
      <c r="F47" s="1289"/>
      <c r="G47" s="1289"/>
      <c r="H47" s="1290"/>
      <c r="I47" s="107" t="s">
        <v>513</v>
      </c>
      <c r="J47" s="108" t="s">
        <v>513</v>
      </c>
      <c r="K47" s="108" t="s">
        <v>513</v>
      </c>
      <c r="L47" s="108" t="s">
        <v>513</v>
      </c>
      <c r="M47" s="109" t="s">
        <v>513</v>
      </c>
    </row>
    <row r="48" spans="2:13" ht="27.75" customHeight="1">
      <c r="B48" s="1280"/>
      <c r="C48" s="1281"/>
      <c r="D48" s="106"/>
      <c r="E48" s="1286" t="s">
        <v>38</v>
      </c>
      <c r="F48" s="1286"/>
      <c r="G48" s="1286"/>
      <c r="H48" s="1287"/>
      <c r="I48" s="107" t="s">
        <v>513</v>
      </c>
      <c r="J48" s="108" t="s">
        <v>513</v>
      </c>
      <c r="K48" s="108" t="s">
        <v>513</v>
      </c>
      <c r="L48" s="108" t="s">
        <v>513</v>
      </c>
      <c r="M48" s="109" t="s">
        <v>513</v>
      </c>
    </row>
    <row r="49" spans="2:13" ht="27.75" customHeight="1">
      <c r="B49" s="1282"/>
      <c r="C49" s="1283"/>
      <c r="D49" s="106"/>
      <c r="E49" s="1286" t="s">
        <v>39</v>
      </c>
      <c r="F49" s="1286"/>
      <c r="G49" s="1286"/>
      <c r="H49" s="1287"/>
      <c r="I49" s="107" t="s">
        <v>513</v>
      </c>
      <c r="J49" s="108" t="s">
        <v>513</v>
      </c>
      <c r="K49" s="108" t="s">
        <v>513</v>
      </c>
      <c r="L49" s="108" t="s">
        <v>513</v>
      </c>
      <c r="M49" s="109" t="s">
        <v>513</v>
      </c>
    </row>
    <row r="50" spans="2:13" ht="27.75" customHeight="1">
      <c r="B50" s="1291" t="s">
        <v>40</v>
      </c>
      <c r="C50" s="1292"/>
      <c r="D50" s="112"/>
      <c r="E50" s="1286" t="s">
        <v>41</v>
      </c>
      <c r="F50" s="1286"/>
      <c r="G50" s="1286"/>
      <c r="H50" s="1287"/>
      <c r="I50" s="107">
        <v>3181</v>
      </c>
      <c r="J50" s="108">
        <v>3439</v>
      </c>
      <c r="K50" s="108">
        <v>3192</v>
      </c>
      <c r="L50" s="108">
        <v>3487</v>
      </c>
      <c r="M50" s="109">
        <v>4878</v>
      </c>
    </row>
    <row r="51" spans="2:13" ht="27.75" customHeight="1">
      <c r="B51" s="1280"/>
      <c r="C51" s="1281"/>
      <c r="D51" s="106"/>
      <c r="E51" s="1286" t="s">
        <v>42</v>
      </c>
      <c r="F51" s="1286"/>
      <c r="G51" s="1286"/>
      <c r="H51" s="1287"/>
      <c r="I51" s="107" t="s">
        <v>513</v>
      </c>
      <c r="J51" s="108" t="s">
        <v>513</v>
      </c>
      <c r="K51" s="108" t="s">
        <v>513</v>
      </c>
      <c r="L51" s="108" t="s">
        <v>513</v>
      </c>
      <c r="M51" s="109" t="s">
        <v>513</v>
      </c>
    </row>
    <row r="52" spans="2:13" ht="27.75" customHeight="1">
      <c r="B52" s="1282"/>
      <c r="C52" s="1283"/>
      <c r="D52" s="106"/>
      <c r="E52" s="1286" t="s">
        <v>43</v>
      </c>
      <c r="F52" s="1286"/>
      <c r="G52" s="1286"/>
      <c r="H52" s="1287"/>
      <c r="I52" s="107">
        <v>9435</v>
      </c>
      <c r="J52" s="108">
        <v>9632</v>
      </c>
      <c r="K52" s="108">
        <v>9903</v>
      </c>
      <c r="L52" s="108">
        <v>9699</v>
      </c>
      <c r="M52" s="109">
        <v>9684</v>
      </c>
    </row>
    <row r="53" spans="2:13" ht="27.75" customHeight="1" thickBot="1">
      <c r="B53" s="1293" t="s">
        <v>21</v>
      </c>
      <c r="C53" s="1294"/>
      <c r="D53" s="113"/>
      <c r="E53" s="1295" t="s">
        <v>44</v>
      </c>
      <c r="F53" s="1295"/>
      <c r="G53" s="1295"/>
      <c r="H53" s="1296"/>
      <c r="I53" s="114">
        <v>3049</v>
      </c>
      <c r="J53" s="115">
        <v>3980</v>
      </c>
      <c r="K53" s="115">
        <v>4980</v>
      </c>
      <c r="L53" s="115">
        <v>4968</v>
      </c>
      <c r="M53" s="116">
        <v>3592</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SUbcoZ1r0EpQTuQpsx3v/IuXv8sTSZcBXgEnsq7lQ0HLWBoA6h2H6GpxVb7Oo+OpweTN6/BpkTEQUmkC/A5Mw==" saltValue="soCgeUqeI0Suw7u3KX3Et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8" orientation="landscape"/>
  <headerFooter>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557</v>
      </c>
      <c r="G54" s="125" t="s">
        <v>558</v>
      </c>
      <c r="H54" s="126" t="s">
        <v>559</v>
      </c>
    </row>
    <row r="55" spans="2:8" ht="52.5" customHeight="1">
      <c r="B55" s="127"/>
      <c r="C55" s="1305" t="s">
        <v>47</v>
      </c>
      <c r="D55" s="1305"/>
      <c r="E55" s="1306"/>
      <c r="F55" s="128">
        <v>2407</v>
      </c>
      <c r="G55" s="128">
        <v>2407</v>
      </c>
      <c r="H55" s="129">
        <v>2408</v>
      </c>
    </row>
    <row r="56" spans="2:8" ht="52.5" customHeight="1">
      <c r="B56" s="130"/>
      <c r="C56" s="1307" t="s">
        <v>48</v>
      </c>
      <c r="D56" s="1307"/>
      <c r="E56" s="1308"/>
      <c r="F56" s="131">
        <v>349</v>
      </c>
      <c r="G56" s="131">
        <v>349</v>
      </c>
      <c r="H56" s="132">
        <v>650</v>
      </c>
    </row>
    <row r="57" spans="2:8" ht="53.25" customHeight="1">
      <c r="B57" s="130"/>
      <c r="C57" s="1309" t="s">
        <v>49</v>
      </c>
      <c r="D57" s="1309"/>
      <c r="E57" s="1310"/>
      <c r="F57" s="133">
        <v>432</v>
      </c>
      <c r="G57" s="133">
        <v>729</v>
      </c>
      <c r="H57" s="134">
        <v>1821</v>
      </c>
    </row>
    <row r="58" spans="2:8" ht="45.75" customHeight="1">
      <c r="B58" s="135"/>
      <c r="C58" s="1297" t="s">
        <v>579</v>
      </c>
      <c r="D58" s="1298"/>
      <c r="E58" s="1299"/>
      <c r="F58" s="136">
        <v>425</v>
      </c>
      <c r="G58" s="136">
        <v>720</v>
      </c>
      <c r="H58" s="137">
        <v>1810</v>
      </c>
    </row>
    <row r="59" spans="2:8" ht="45.75" customHeight="1">
      <c r="B59" s="135"/>
      <c r="C59" s="1297" t="s">
        <v>581</v>
      </c>
      <c r="D59" s="1298"/>
      <c r="E59" s="1299"/>
      <c r="F59" s="136">
        <v>7</v>
      </c>
      <c r="G59" s="136">
        <v>7</v>
      </c>
      <c r="H59" s="137">
        <v>7</v>
      </c>
    </row>
    <row r="60" spans="2:8" ht="45.75" customHeight="1">
      <c r="B60" s="135"/>
      <c r="C60" s="1297" t="s">
        <v>580</v>
      </c>
      <c r="D60" s="1298"/>
      <c r="E60" s="1299"/>
      <c r="F60" s="136" t="s">
        <v>582</v>
      </c>
      <c r="G60" s="136">
        <v>2</v>
      </c>
      <c r="H60" s="137">
        <v>4</v>
      </c>
    </row>
    <row r="61" spans="2:8" ht="45.75" customHeight="1">
      <c r="B61" s="135"/>
      <c r="C61" s="1297"/>
      <c r="D61" s="1298"/>
      <c r="E61" s="1299"/>
      <c r="F61" s="136"/>
      <c r="G61" s="136"/>
      <c r="H61" s="137"/>
    </row>
    <row r="62" spans="2:8" ht="45.75" customHeight="1" thickBot="1">
      <c r="B62" s="138"/>
      <c r="C62" s="1300"/>
      <c r="D62" s="1301"/>
      <c r="E62" s="1302"/>
      <c r="F62" s="139"/>
      <c r="G62" s="139"/>
      <c r="H62" s="140"/>
    </row>
    <row r="63" spans="2:8" ht="52.5" customHeight="1" thickBot="1">
      <c r="B63" s="141"/>
      <c r="C63" s="1303" t="s">
        <v>50</v>
      </c>
      <c r="D63" s="1303"/>
      <c r="E63" s="1304"/>
      <c r="F63" s="142">
        <v>3188</v>
      </c>
      <c r="G63" s="142">
        <v>3485</v>
      </c>
      <c r="H63" s="143">
        <v>4879</v>
      </c>
    </row>
    <row r="64" spans="2:8" ht="15" customHeight="1"/>
  </sheetData>
  <sheetProtection algorithmName="SHA-512" hashValue="ZWEC4jALSbCv6OMJJEcGlTpFgcBk8aUq9G8FVss5BxiIPL6SRQZFm066Ni7En5woWPYlph7IOb9XWM3yRwQTNA==" saltValue="PJP8pL9EStqOWw18OQ6d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1" orientation="landscape"/>
  <headerFooter>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70" zoomScale="55" zoomScaleNormal="55"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610</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610</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611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612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1" t="s">
        <v>613</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614</v>
      </c>
    </row>
    <row r="50" spans="1:109">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555</v>
      </c>
      <c r="BQ50" s="1324"/>
      <c r="BR50" s="1324"/>
      <c r="BS50" s="1324"/>
      <c r="BT50" s="1324"/>
      <c r="BU50" s="1324"/>
      <c r="BV50" s="1324"/>
      <c r="BW50" s="1324"/>
      <c r="BX50" s="1324" t="s">
        <v>556</v>
      </c>
      <c r="BY50" s="1324"/>
      <c r="BZ50" s="1324"/>
      <c r="CA50" s="1324"/>
      <c r="CB50" s="1324"/>
      <c r="CC50" s="1324"/>
      <c r="CD50" s="1324"/>
      <c r="CE50" s="1324"/>
      <c r="CF50" s="1324" t="s">
        <v>557</v>
      </c>
      <c r="CG50" s="1324"/>
      <c r="CH50" s="1324"/>
      <c r="CI50" s="1324"/>
      <c r="CJ50" s="1324"/>
      <c r="CK50" s="1324"/>
      <c r="CL50" s="1324"/>
      <c r="CM50" s="1324"/>
      <c r="CN50" s="1324" t="s">
        <v>558</v>
      </c>
      <c r="CO50" s="1324"/>
      <c r="CP50" s="1324"/>
      <c r="CQ50" s="1324"/>
      <c r="CR50" s="1324"/>
      <c r="CS50" s="1324"/>
      <c r="CT50" s="1324"/>
      <c r="CU50" s="1324"/>
      <c r="CV50" s="1324" t="s">
        <v>559</v>
      </c>
      <c r="CW50" s="1324"/>
      <c r="CX50" s="1324"/>
      <c r="CY50" s="1324"/>
      <c r="CZ50" s="1324"/>
      <c r="DA50" s="1324"/>
      <c r="DB50" s="1324"/>
      <c r="DC50" s="1324"/>
    </row>
    <row r="51" spans="1:109" ht="13.5" customHeight="1">
      <c r="B51" s="397"/>
      <c r="G51" s="1330"/>
      <c r="H51" s="1330"/>
      <c r="I51" s="1328"/>
      <c r="J51" s="1328"/>
      <c r="K51" s="1326"/>
      <c r="L51" s="1326"/>
      <c r="M51" s="1326"/>
      <c r="N51" s="1326"/>
      <c r="AM51" s="406"/>
      <c r="AN51" s="1327" t="s">
        <v>615</v>
      </c>
      <c r="AO51" s="1327"/>
      <c r="AP51" s="1327"/>
      <c r="AQ51" s="1327"/>
      <c r="AR51" s="1327"/>
      <c r="AS51" s="1327"/>
      <c r="AT51" s="1327"/>
      <c r="AU51" s="1327"/>
      <c r="AV51" s="1327"/>
      <c r="AW51" s="1327"/>
      <c r="AX51" s="1327"/>
      <c r="AY51" s="1327"/>
      <c r="AZ51" s="1327"/>
      <c r="BA51" s="1327"/>
      <c r="BB51" s="1327" t="s">
        <v>617</v>
      </c>
      <c r="BC51" s="1327"/>
      <c r="BD51" s="1327"/>
      <c r="BE51" s="1327"/>
      <c r="BF51" s="1327"/>
      <c r="BG51" s="1327"/>
      <c r="BH51" s="1327"/>
      <c r="BI51" s="1327"/>
      <c r="BJ51" s="1327"/>
      <c r="BK51" s="1327"/>
      <c r="BL51" s="1327"/>
      <c r="BM51" s="1327"/>
      <c r="BN51" s="1327"/>
      <c r="BO51" s="1327"/>
      <c r="BP51" s="1325">
        <v>56.5</v>
      </c>
      <c r="BQ51" s="1325"/>
      <c r="BR51" s="1325"/>
      <c r="BS51" s="1325"/>
      <c r="BT51" s="1325"/>
      <c r="BU51" s="1325"/>
      <c r="BV51" s="1325"/>
      <c r="BW51" s="1325"/>
      <c r="BX51" s="1325">
        <v>72.5</v>
      </c>
      <c r="BY51" s="1325"/>
      <c r="BZ51" s="1325"/>
      <c r="CA51" s="1325"/>
      <c r="CB51" s="1325"/>
      <c r="CC51" s="1325"/>
      <c r="CD51" s="1325"/>
      <c r="CE51" s="1325"/>
      <c r="CF51" s="1325">
        <v>88.4</v>
      </c>
      <c r="CG51" s="1325"/>
      <c r="CH51" s="1325"/>
      <c r="CI51" s="1325"/>
      <c r="CJ51" s="1325"/>
      <c r="CK51" s="1325"/>
      <c r="CL51" s="1325"/>
      <c r="CM51" s="1325"/>
      <c r="CN51" s="1325">
        <v>88.2</v>
      </c>
      <c r="CO51" s="1325"/>
      <c r="CP51" s="1325"/>
      <c r="CQ51" s="1325"/>
      <c r="CR51" s="1325"/>
      <c r="CS51" s="1325"/>
      <c r="CT51" s="1325"/>
      <c r="CU51" s="1325"/>
      <c r="CV51" s="1325">
        <v>59.8</v>
      </c>
      <c r="CW51" s="1325"/>
      <c r="CX51" s="1325"/>
      <c r="CY51" s="1325"/>
      <c r="CZ51" s="1325"/>
      <c r="DA51" s="1325"/>
      <c r="DB51" s="1325"/>
      <c r="DC51" s="1325"/>
    </row>
    <row r="52" spans="1:109">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619</v>
      </c>
      <c r="BC53" s="1327"/>
      <c r="BD53" s="1327"/>
      <c r="BE53" s="1327"/>
      <c r="BF53" s="1327"/>
      <c r="BG53" s="1327"/>
      <c r="BH53" s="1327"/>
      <c r="BI53" s="1327"/>
      <c r="BJ53" s="1327"/>
      <c r="BK53" s="1327"/>
      <c r="BL53" s="1327"/>
      <c r="BM53" s="1327"/>
      <c r="BN53" s="1327"/>
      <c r="BO53" s="1327"/>
      <c r="BP53" s="1325">
        <v>45.5</v>
      </c>
      <c r="BQ53" s="1325"/>
      <c r="BR53" s="1325"/>
      <c r="BS53" s="1325"/>
      <c r="BT53" s="1325"/>
      <c r="BU53" s="1325"/>
      <c r="BV53" s="1325"/>
      <c r="BW53" s="1325"/>
      <c r="BX53" s="1325">
        <v>46.8</v>
      </c>
      <c r="BY53" s="1325"/>
      <c r="BZ53" s="1325"/>
      <c r="CA53" s="1325"/>
      <c r="CB53" s="1325"/>
      <c r="CC53" s="1325"/>
      <c r="CD53" s="1325"/>
      <c r="CE53" s="1325"/>
      <c r="CF53" s="1325">
        <v>45</v>
      </c>
      <c r="CG53" s="1325"/>
      <c r="CH53" s="1325"/>
      <c r="CI53" s="1325"/>
      <c r="CJ53" s="1325"/>
      <c r="CK53" s="1325"/>
      <c r="CL53" s="1325"/>
      <c r="CM53" s="1325"/>
      <c r="CN53" s="1325">
        <v>46.4</v>
      </c>
      <c r="CO53" s="1325"/>
      <c r="CP53" s="1325"/>
      <c r="CQ53" s="1325"/>
      <c r="CR53" s="1325"/>
      <c r="CS53" s="1325"/>
      <c r="CT53" s="1325"/>
      <c r="CU53" s="1325"/>
      <c r="CV53" s="1325">
        <v>47.4</v>
      </c>
      <c r="CW53" s="1325"/>
      <c r="CX53" s="1325"/>
      <c r="CY53" s="1325"/>
      <c r="CZ53" s="1325"/>
      <c r="DA53" s="1325"/>
      <c r="DB53" s="1325"/>
      <c r="DC53" s="1325"/>
    </row>
    <row r="54" spans="1:109">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c r="A55" s="405"/>
      <c r="B55" s="397"/>
      <c r="G55" s="1320"/>
      <c r="H55" s="1320"/>
      <c r="I55" s="1320"/>
      <c r="J55" s="1320"/>
      <c r="K55" s="1326"/>
      <c r="L55" s="1326"/>
      <c r="M55" s="1326"/>
      <c r="N55" s="1326"/>
      <c r="AN55" s="1324" t="s">
        <v>620</v>
      </c>
      <c r="AO55" s="1324"/>
      <c r="AP55" s="1324"/>
      <c r="AQ55" s="1324"/>
      <c r="AR55" s="1324"/>
      <c r="AS55" s="1324"/>
      <c r="AT55" s="1324"/>
      <c r="AU55" s="1324"/>
      <c r="AV55" s="1324"/>
      <c r="AW55" s="1324"/>
      <c r="AX55" s="1324"/>
      <c r="AY55" s="1324"/>
      <c r="AZ55" s="1324"/>
      <c r="BA55" s="1324"/>
      <c r="BB55" s="1327" t="s">
        <v>616</v>
      </c>
      <c r="BC55" s="1327"/>
      <c r="BD55" s="1327"/>
      <c r="BE55" s="1327"/>
      <c r="BF55" s="1327"/>
      <c r="BG55" s="1327"/>
      <c r="BH55" s="1327"/>
      <c r="BI55" s="1327"/>
      <c r="BJ55" s="1327"/>
      <c r="BK55" s="1327"/>
      <c r="BL55" s="1327"/>
      <c r="BM55" s="1327"/>
      <c r="BN55" s="1327"/>
      <c r="BO55" s="1327"/>
      <c r="BP55" s="1325">
        <v>21</v>
      </c>
      <c r="BQ55" s="1325"/>
      <c r="BR55" s="1325"/>
      <c r="BS55" s="1325"/>
      <c r="BT55" s="1325"/>
      <c r="BU55" s="1325"/>
      <c r="BV55" s="1325"/>
      <c r="BW55" s="1325"/>
      <c r="BX55" s="1325">
        <v>20.2</v>
      </c>
      <c r="BY55" s="1325"/>
      <c r="BZ55" s="1325"/>
      <c r="CA55" s="1325"/>
      <c r="CB55" s="1325"/>
      <c r="CC55" s="1325"/>
      <c r="CD55" s="1325"/>
      <c r="CE55" s="1325"/>
      <c r="CF55" s="1325">
        <v>18.3</v>
      </c>
      <c r="CG55" s="1325"/>
      <c r="CH55" s="1325"/>
      <c r="CI55" s="1325"/>
      <c r="CJ55" s="1325"/>
      <c r="CK55" s="1325"/>
      <c r="CL55" s="1325"/>
      <c r="CM55" s="1325"/>
      <c r="CN55" s="1325">
        <v>20.3</v>
      </c>
      <c r="CO55" s="1325"/>
      <c r="CP55" s="1325"/>
      <c r="CQ55" s="1325"/>
      <c r="CR55" s="1325"/>
      <c r="CS55" s="1325"/>
      <c r="CT55" s="1325"/>
      <c r="CU55" s="1325"/>
      <c r="CV55" s="1325">
        <v>15.5</v>
      </c>
      <c r="CW55" s="1325"/>
      <c r="CX55" s="1325"/>
      <c r="CY55" s="1325"/>
      <c r="CZ55" s="1325"/>
      <c r="DA55" s="1325"/>
      <c r="DB55" s="1325"/>
      <c r="DC55" s="1325"/>
    </row>
    <row r="56" spans="1:109">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618</v>
      </c>
      <c r="BC57" s="1327"/>
      <c r="BD57" s="1327"/>
      <c r="BE57" s="1327"/>
      <c r="BF57" s="1327"/>
      <c r="BG57" s="1327"/>
      <c r="BH57" s="1327"/>
      <c r="BI57" s="1327"/>
      <c r="BJ57" s="1327"/>
      <c r="BK57" s="1327"/>
      <c r="BL57" s="1327"/>
      <c r="BM57" s="1327"/>
      <c r="BN57" s="1327"/>
      <c r="BO57" s="1327"/>
      <c r="BP57" s="1325">
        <v>55.9</v>
      </c>
      <c r="BQ57" s="1325"/>
      <c r="BR57" s="1325"/>
      <c r="BS57" s="1325"/>
      <c r="BT57" s="1325"/>
      <c r="BU57" s="1325"/>
      <c r="BV57" s="1325"/>
      <c r="BW57" s="1325"/>
      <c r="BX57" s="1325">
        <v>57.5</v>
      </c>
      <c r="BY57" s="1325"/>
      <c r="BZ57" s="1325"/>
      <c r="CA57" s="1325"/>
      <c r="CB57" s="1325"/>
      <c r="CC57" s="1325"/>
      <c r="CD57" s="1325"/>
      <c r="CE57" s="1325"/>
      <c r="CF57" s="1325">
        <v>59.3</v>
      </c>
      <c r="CG57" s="1325"/>
      <c r="CH57" s="1325"/>
      <c r="CI57" s="1325"/>
      <c r="CJ57" s="1325"/>
      <c r="CK57" s="1325"/>
      <c r="CL57" s="1325"/>
      <c r="CM57" s="1325"/>
      <c r="CN57" s="1325">
        <v>60.3</v>
      </c>
      <c r="CO57" s="1325"/>
      <c r="CP57" s="1325"/>
      <c r="CQ57" s="1325"/>
      <c r="CR57" s="1325"/>
      <c r="CS57" s="1325"/>
      <c r="CT57" s="1325"/>
      <c r="CU57" s="1325"/>
      <c r="CV57" s="1325">
        <v>61.4</v>
      </c>
      <c r="CW57" s="1325"/>
      <c r="CX57" s="1325"/>
      <c r="CY57" s="1325"/>
      <c r="CZ57" s="1325"/>
      <c r="DA57" s="1325"/>
      <c r="DB57" s="1325"/>
      <c r="DC57" s="1325"/>
      <c r="DD57" s="410"/>
      <c r="DE57" s="409"/>
    </row>
    <row r="58" spans="1:109" s="405" customFormat="1">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621</v>
      </c>
    </row>
    <row r="64" spans="1:109">
      <c r="B64" s="397"/>
      <c r="G64" s="404"/>
      <c r="I64" s="417"/>
      <c r="J64" s="417"/>
      <c r="K64" s="417"/>
      <c r="L64" s="417"/>
      <c r="M64" s="417"/>
      <c r="N64" s="418"/>
      <c r="AM64" s="404"/>
      <c r="AN64" s="404" t="s">
        <v>612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1" t="s">
        <v>622</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614</v>
      </c>
    </row>
    <row r="72" spans="2:107">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555</v>
      </c>
      <c r="BQ72" s="1324"/>
      <c r="BR72" s="1324"/>
      <c r="BS72" s="1324"/>
      <c r="BT72" s="1324"/>
      <c r="BU72" s="1324"/>
      <c r="BV72" s="1324"/>
      <c r="BW72" s="1324"/>
      <c r="BX72" s="1324" t="s">
        <v>556</v>
      </c>
      <c r="BY72" s="1324"/>
      <c r="BZ72" s="1324"/>
      <c r="CA72" s="1324"/>
      <c r="CB72" s="1324"/>
      <c r="CC72" s="1324"/>
      <c r="CD72" s="1324"/>
      <c r="CE72" s="1324"/>
      <c r="CF72" s="1324" t="s">
        <v>557</v>
      </c>
      <c r="CG72" s="1324"/>
      <c r="CH72" s="1324"/>
      <c r="CI72" s="1324"/>
      <c r="CJ72" s="1324"/>
      <c r="CK72" s="1324"/>
      <c r="CL72" s="1324"/>
      <c r="CM72" s="1324"/>
      <c r="CN72" s="1324" t="s">
        <v>558</v>
      </c>
      <c r="CO72" s="1324"/>
      <c r="CP72" s="1324"/>
      <c r="CQ72" s="1324"/>
      <c r="CR72" s="1324"/>
      <c r="CS72" s="1324"/>
      <c r="CT72" s="1324"/>
      <c r="CU72" s="1324"/>
      <c r="CV72" s="1324" t="s">
        <v>559</v>
      </c>
      <c r="CW72" s="1324"/>
      <c r="CX72" s="1324"/>
      <c r="CY72" s="1324"/>
      <c r="CZ72" s="1324"/>
      <c r="DA72" s="1324"/>
      <c r="DB72" s="1324"/>
      <c r="DC72" s="1324"/>
    </row>
    <row r="73" spans="2:107">
      <c r="B73" s="397"/>
      <c r="G73" s="1330"/>
      <c r="H73" s="1330"/>
      <c r="I73" s="1330"/>
      <c r="J73" s="1330"/>
      <c r="K73" s="1331"/>
      <c r="L73" s="1331"/>
      <c r="M73" s="1331"/>
      <c r="N73" s="1331"/>
      <c r="AM73" s="406"/>
      <c r="AN73" s="1327" t="s">
        <v>615</v>
      </c>
      <c r="AO73" s="1327"/>
      <c r="AP73" s="1327"/>
      <c r="AQ73" s="1327"/>
      <c r="AR73" s="1327"/>
      <c r="AS73" s="1327"/>
      <c r="AT73" s="1327"/>
      <c r="AU73" s="1327"/>
      <c r="AV73" s="1327"/>
      <c r="AW73" s="1327"/>
      <c r="AX73" s="1327"/>
      <c r="AY73" s="1327"/>
      <c r="AZ73" s="1327"/>
      <c r="BA73" s="1327"/>
      <c r="BB73" s="1327" t="s">
        <v>616</v>
      </c>
      <c r="BC73" s="1327"/>
      <c r="BD73" s="1327"/>
      <c r="BE73" s="1327"/>
      <c r="BF73" s="1327"/>
      <c r="BG73" s="1327"/>
      <c r="BH73" s="1327"/>
      <c r="BI73" s="1327"/>
      <c r="BJ73" s="1327"/>
      <c r="BK73" s="1327"/>
      <c r="BL73" s="1327"/>
      <c r="BM73" s="1327"/>
      <c r="BN73" s="1327"/>
      <c r="BO73" s="1327"/>
      <c r="BP73" s="1325">
        <v>56.5</v>
      </c>
      <c r="BQ73" s="1325"/>
      <c r="BR73" s="1325"/>
      <c r="BS73" s="1325"/>
      <c r="BT73" s="1325"/>
      <c r="BU73" s="1325"/>
      <c r="BV73" s="1325"/>
      <c r="BW73" s="1325"/>
      <c r="BX73" s="1325">
        <v>72.5</v>
      </c>
      <c r="BY73" s="1325"/>
      <c r="BZ73" s="1325"/>
      <c r="CA73" s="1325"/>
      <c r="CB73" s="1325"/>
      <c r="CC73" s="1325"/>
      <c r="CD73" s="1325"/>
      <c r="CE73" s="1325"/>
      <c r="CF73" s="1325">
        <v>88.4</v>
      </c>
      <c r="CG73" s="1325"/>
      <c r="CH73" s="1325"/>
      <c r="CI73" s="1325"/>
      <c r="CJ73" s="1325"/>
      <c r="CK73" s="1325"/>
      <c r="CL73" s="1325"/>
      <c r="CM73" s="1325"/>
      <c r="CN73" s="1325">
        <v>88.2</v>
      </c>
      <c r="CO73" s="1325"/>
      <c r="CP73" s="1325"/>
      <c r="CQ73" s="1325"/>
      <c r="CR73" s="1325"/>
      <c r="CS73" s="1325"/>
      <c r="CT73" s="1325"/>
      <c r="CU73" s="1325"/>
      <c r="CV73" s="1325">
        <v>59.8</v>
      </c>
      <c r="CW73" s="1325"/>
      <c r="CX73" s="1325"/>
      <c r="CY73" s="1325"/>
      <c r="CZ73" s="1325"/>
      <c r="DA73" s="1325"/>
      <c r="DB73" s="1325"/>
      <c r="DC73" s="1325"/>
    </row>
    <row r="74" spans="2:107">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623</v>
      </c>
      <c r="BC75" s="1327"/>
      <c r="BD75" s="1327"/>
      <c r="BE75" s="1327"/>
      <c r="BF75" s="1327"/>
      <c r="BG75" s="1327"/>
      <c r="BH75" s="1327"/>
      <c r="BI75" s="1327"/>
      <c r="BJ75" s="1327"/>
      <c r="BK75" s="1327"/>
      <c r="BL75" s="1327"/>
      <c r="BM75" s="1327"/>
      <c r="BN75" s="1327"/>
      <c r="BO75" s="1327"/>
      <c r="BP75" s="1325">
        <v>8.1</v>
      </c>
      <c r="BQ75" s="1325"/>
      <c r="BR75" s="1325"/>
      <c r="BS75" s="1325"/>
      <c r="BT75" s="1325"/>
      <c r="BU75" s="1325"/>
      <c r="BV75" s="1325"/>
      <c r="BW75" s="1325"/>
      <c r="BX75" s="1325">
        <v>8.1</v>
      </c>
      <c r="BY75" s="1325"/>
      <c r="BZ75" s="1325"/>
      <c r="CA75" s="1325"/>
      <c r="CB75" s="1325"/>
      <c r="CC75" s="1325"/>
      <c r="CD75" s="1325"/>
      <c r="CE75" s="1325"/>
      <c r="CF75" s="1325">
        <v>7.9</v>
      </c>
      <c r="CG75" s="1325"/>
      <c r="CH75" s="1325"/>
      <c r="CI75" s="1325"/>
      <c r="CJ75" s="1325"/>
      <c r="CK75" s="1325"/>
      <c r="CL75" s="1325"/>
      <c r="CM75" s="1325"/>
      <c r="CN75" s="1325">
        <v>7.3</v>
      </c>
      <c r="CO75" s="1325"/>
      <c r="CP75" s="1325"/>
      <c r="CQ75" s="1325"/>
      <c r="CR75" s="1325"/>
      <c r="CS75" s="1325"/>
      <c r="CT75" s="1325"/>
      <c r="CU75" s="1325"/>
      <c r="CV75" s="1325">
        <v>7.4</v>
      </c>
      <c r="CW75" s="1325"/>
      <c r="CX75" s="1325"/>
      <c r="CY75" s="1325"/>
      <c r="CZ75" s="1325"/>
      <c r="DA75" s="1325"/>
      <c r="DB75" s="1325"/>
      <c r="DC75" s="1325"/>
    </row>
    <row r="76" spans="2:107">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c r="B77" s="397"/>
      <c r="G77" s="1320"/>
      <c r="H77" s="1320"/>
      <c r="I77" s="1320"/>
      <c r="J77" s="1320"/>
      <c r="K77" s="1331"/>
      <c r="L77" s="1331"/>
      <c r="M77" s="1331"/>
      <c r="N77" s="1331"/>
      <c r="AN77" s="1324" t="s">
        <v>620</v>
      </c>
      <c r="AO77" s="1324"/>
      <c r="AP77" s="1324"/>
      <c r="AQ77" s="1324"/>
      <c r="AR77" s="1324"/>
      <c r="AS77" s="1324"/>
      <c r="AT77" s="1324"/>
      <c r="AU77" s="1324"/>
      <c r="AV77" s="1324"/>
      <c r="AW77" s="1324"/>
      <c r="AX77" s="1324"/>
      <c r="AY77" s="1324"/>
      <c r="AZ77" s="1324"/>
      <c r="BA77" s="1324"/>
      <c r="BB77" s="1327" t="s">
        <v>616</v>
      </c>
      <c r="BC77" s="1327"/>
      <c r="BD77" s="1327"/>
      <c r="BE77" s="1327"/>
      <c r="BF77" s="1327"/>
      <c r="BG77" s="1327"/>
      <c r="BH77" s="1327"/>
      <c r="BI77" s="1327"/>
      <c r="BJ77" s="1327"/>
      <c r="BK77" s="1327"/>
      <c r="BL77" s="1327"/>
      <c r="BM77" s="1327"/>
      <c r="BN77" s="1327"/>
      <c r="BO77" s="1327"/>
      <c r="BP77" s="1325">
        <v>21</v>
      </c>
      <c r="BQ77" s="1325"/>
      <c r="BR77" s="1325"/>
      <c r="BS77" s="1325"/>
      <c r="BT77" s="1325"/>
      <c r="BU77" s="1325"/>
      <c r="BV77" s="1325"/>
      <c r="BW77" s="1325"/>
      <c r="BX77" s="1325">
        <v>20.2</v>
      </c>
      <c r="BY77" s="1325"/>
      <c r="BZ77" s="1325"/>
      <c r="CA77" s="1325"/>
      <c r="CB77" s="1325"/>
      <c r="CC77" s="1325"/>
      <c r="CD77" s="1325"/>
      <c r="CE77" s="1325"/>
      <c r="CF77" s="1325">
        <v>18.3</v>
      </c>
      <c r="CG77" s="1325"/>
      <c r="CH77" s="1325"/>
      <c r="CI77" s="1325"/>
      <c r="CJ77" s="1325"/>
      <c r="CK77" s="1325"/>
      <c r="CL77" s="1325"/>
      <c r="CM77" s="1325"/>
      <c r="CN77" s="1325">
        <v>20.3</v>
      </c>
      <c r="CO77" s="1325"/>
      <c r="CP77" s="1325"/>
      <c r="CQ77" s="1325"/>
      <c r="CR77" s="1325"/>
      <c r="CS77" s="1325"/>
      <c r="CT77" s="1325"/>
      <c r="CU77" s="1325"/>
      <c r="CV77" s="1325">
        <v>15.5</v>
      </c>
      <c r="CW77" s="1325"/>
      <c r="CX77" s="1325"/>
      <c r="CY77" s="1325"/>
      <c r="CZ77" s="1325"/>
      <c r="DA77" s="1325"/>
      <c r="DB77" s="1325"/>
      <c r="DC77" s="1325"/>
    </row>
    <row r="78" spans="2:107">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623</v>
      </c>
      <c r="BC79" s="1327"/>
      <c r="BD79" s="1327"/>
      <c r="BE79" s="1327"/>
      <c r="BF79" s="1327"/>
      <c r="BG79" s="1327"/>
      <c r="BH79" s="1327"/>
      <c r="BI79" s="1327"/>
      <c r="BJ79" s="1327"/>
      <c r="BK79" s="1327"/>
      <c r="BL79" s="1327"/>
      <c r="BM79" s="1327"/>
      <c r="BN79" s="1327"/>
      <c r="BO79" s="1327"/>
      <c r="BP79" s="1325">
        <v>6.8</v>
      </c>
      <c r="BQ79" s="1325"/>
      <c r="BR79" s="1325"/>
      <c r="BS79" s="1325"/>
      <c r="BT79" s="1325"/>
      <c r="BU79" s="1325"/>
      <c r="BV79" s="1325"/>
      <c r="BW79" s="1325"/>
      <c r="BX79" s="1325">
        <v>6.8</v>
      </c>
      <c r="BY79" s="1325"/>
      <c r="BZ79" s="1325"/>
      <c r="CA79" s="1325"/>
      <c r="CB79" s="1325"/>
      <c r="CC79" s="1325"/>
      <c r="CD79" s="1325"/>
      <c r="CE79" s="1325"/>
      <c r="CF79" s="1325">
        <v>6.8</v>
      </c>
      <c r="CG79" s="1325"/>
      <c r="CH79" s="1325"/>
      <c r="CI79" s="1325"/>
      <c r="CJ79" s="1325"/>
      <c r="CK79" s="1325"/>
      <c r="CL79" s="1325"/>
      <c r="CM79" s="1325"/>
      <c r="CN79" s="1325">
        <v>6.6</v>
      </c>
      <c r="CO79" s="1325"/>
      <c r="CP79" s="1325"/>
      <c r="CQ79" s="1325"/>
      <c r="CR79" s="1325"/>
      <c r="CS79" s="1325"/>
      <c r="CT79" s="1325"/>
      <c r="CU79" s="1325"/>
      <c r="CV79" s="1325">
        <v>6.4</v>
      </c>
      <c r="CW79" s="1325"/>
      <c r="CX79" s="1325"/>
      <c r="CY79" s="1325"/>
      <c r="CZ79" s="1325"/>
      <c r="DA79" s="1325"/>
      <c r="DB79" s="1325"/>
      <c r="DC79" s="1325"/>
    </row>
    <row r="80" spans="2:107">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pO0X8Cz1G6arhfHUxbNF0hJcM9LiV/pmC3tckGdh82uJC+5L/la0k9Xmz97qV+4p6vhLUVEzEDXLtYlv94dcQ==" saltValue="CJPY5/DXbybI3riAGLyo8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70" zoomScaleNormal="7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502</v>
      </c>
    </row>
  </sheetData>
  <sheetProtection algorithmName="SHA-512" hashValue="twhHJ1EodvNp4WeG0XGXosE4BKeSfcg+MOeRORvZl+k/80j2BPgsm2yhiterbwKu6OeIiAadA+siZmlZspeH3g==" saltValue="yStAAj1aF13Z/0cg0XW9V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15" zoomScale="70" zoomScaleNormal="7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502</v>
      </c>
    </row>
  </sheetData>
  <sheetProtection algorithmName="SHA-512" hashValue="rC3vUIvCXGDRgokcKb2m5QpaktEnwYgPAAOuxdyBXRNrnsWNBZGHJ1txwPAhFTPnM66DjJ8CyGV3gXWM1nOcjA==" saltValue="7cDiVsE6LobuAbtzh63zD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552</v>
      </c>
      <c r="G2" s="157"/>
      <c r="H2" s="158"/>
    </row>
    <row r="3" spans="1:8">
      <c r="A3" s="154" t="s">
        <v>545</v>
      </c>
      <c r="B3" s="159"/>
      <c r="C3" s="160"/>
      <c r="D3" s="161">
        <v>56705</v>
      </c>
      <c r="E3" s="162"/>
      <c r="F3" s="163">
        <v>47738</v>
      </c>
      <c r="G3" s="164"/>
      <c r="H3" s="165"/>
    </row>
    <row r="4" spans="1:8">
      <c r="A4" s="166"/>
      <c r="B4" s="167"/>
      <c r="C4" s="168"/>
      <c r="D4" s="169">
        <v>30144</v>
      </c>
      <c r="E4" s="170"/>
      <c r="F4" s="171">
        <v>24937</v>
      </c>
      <c r="G4" s="172"/>
      <c r="H4" s="173"/>
    </row>
    <row r="5" spans="1:8">
      <c r="A5" s="154" t="s">
        <v>547</v>
      </c>
      <c r="B5" s="159"/>
      <c r="C5" s="160"/>
      <c r="D5" s="161">
        <v>88616</v>
      </c>
      <c r="E5" s="162"/>
      <c r="F5" s="163">
        <v>52191</v>
      </c>
      <c r="G5" s="164"/>
      <c r="H5" s="165"/>
    </row>
    <row r="6" spans="1:8">
      <c r="A6" s="166"/>
      <c r="B6" s="167"/>
      <c r="C6" s="168"/>
      <c r="D6" s="169">
        <v>43198</v>
      </c>
      <c r="E6" s="170"/>
      <c r="F6" s="171">
        <v>24843</v>
      </c>
      <c r="G6" s="172"/>
      <c r="H6" s="173"/>
    </row>
    <row r="7" spans="1:8">
      <c r="A7" s="154" t="s">
        <v>548</v>
      </c>
      <c r="B7" s="159"/>
      <c r="C7" s="160"/>
      <c r="D7" s="161">
        <v>122484</v>
      </c>
      <c r="E7" s="162"/>
      <c r="F7" s="163">
        <v>47387</v>
      </c>
      <c r="G7" s="164"/>
      <c r="H7" s="165"/>
    </row>
    <row r="8" spans="1:8">
      <c r="A8" s="166"/>
      <c r="B8" s="167"/>
      <c r="C8" s="168"/>
      <c r="D8" s="169">
        <v>61262</v>
      </c>
      <c r="E8" s="170"/>
      <c r="F8" s="171">
        <v>24928</v>
      </c>
      <c r="G8" s="172"/>
      <c r="H8" s="173"/>
    </row>
    <row r="9" spans="1:8">
      <c r="A9" s="154" t="s">
        <v>549</v>
      </c>
      <c r="B9" s="159"/>
      <c r="C9" s="160"/>
      <c r="D9" s="161">
        <v>47375</v>
      </c>
      <c r="E9" s="162"/>
      <c r="F9" s="163">
        <v>51264</v>
      </c>
      <c r="G9" s="164"/>
      <c r="H9" s="165"/>
    </row>
    <row r="10" spans="1:8">
      <c r="A10" s="166"/>
      <c r="B10" s="167"/>
      <c r="C10" s="168"/>
      <c r="D10" s="169">
        <v>29445</v>
      </c>
      <c r="E10" s="170"/>
      <c r="F10" s="171">
        <v>26040</v>
      </c>
      <c r="G10" s="172"/>
      <c r="H10" s="173"/>
    </row>
    <row r="11" spans="1:8">
      <c r="A11" s="154" t="s">
        <v>550</v>
      </c>
      <c r="B11" s="159"/>
      <c r="C11" s="160"/>
      <c r="D11" s="161">
        <v>51270</v>
      </c>
      <c r="E11" s="162"/>
      <c r="F11" s="163">
        <v>52068</v>
      </c>
      <c r="G11" s="164"/>
      <c r="H11" s="165"/>
    </row>
    <row r="12" spans="1:8">
      <c r="A12" s="166"/>
      <c r="B12" s="167"/>
      <c r="C12" s="174"/>
      <c r="D12" s="169">
        <v>11430</v>
      </c>
      <c r="E12" s="170"/>
      <c r="F12" s="171">
        <v>26936</v>
      </c>
      <c r="G12" s="172"/>
      <c r="H12" s="173"/>
    </row>
    <row r="13" spans="1:8">
      <c r="A13" s="154"/>
      <c r="B13" s="159"/>
      <c r="C13" s="175"/>
      <c r="D13" s="176">
        <v>73290</v>
      </c>
      <c r="E13" s="177"/>
      <c r="F13" s="178">
        <v>50130</v>
      </c>
      <c r="G13" s="179"/>
      <c r="H13" s="165"/>
    </row>
    <row r="14" spans="1:8">
      <c r="A14" s="166"/>
      <c r="B14" s="167"/>
      <c r="C14" s="168"/>
      <c r="D14" s="169">
        <v>35096</v>
      </c>
      <c r="E14" s="170"/>
      <c r="F14" s="171">
        <v>25537</v>
      </c>
      <c r="G14" s="172"/>
      <c r="H14" s="173"/>
    </row>
    <row r="17" spans="1:11">
      <c r="A17" s="150" t="s">
        <v>52</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53</v>
      </c>
      <c r="B19" s="180">
        <f>ROUND(VALUE(SUBSTITUTE(実質収支比率等に係る経年分析!F$48,"▲","-")),2)</f>
        <v>5.48</v>
      </c>
      <c r="C19" s="180">
        <f>ROUND(VALUE(SUBSTITUTE(実質収支比率等に係る経年分析!G$48,"▲","-")),2)</f>
        <v>5.6</v>
      </c>
      <c r="D19" s="180">
        <f>ROUND(VALUE(SUBSTITUTE(実質収支比率等に係る経年分析!H$48,"▲","-")),2)</f>
        <v>6.05</v>
      </c>
      <c r="E19" s="180">
        <f>ROUND(VALUE(SUBSTITUTE(実質収支比率等に係る経年分析!I$48,"▲","-")),2)</f>
        <v>4.5999999999999996</v>
      </c>
      <c r="F19" s="180">
        <f>ROUND(VALUE(SUBSTITUTE(実質収支比率等に係る経年分析!J$48,"▲","-")),2)</f>
        <v>5.24</v>
      </c>
    </row>
    <row r="20" spans="1:11">
      <c r="A20" s="180" t="s">
        <v>54</v>
      </c>
      <c r="B20" s="180">
        <f>ROUND(VALUE(SUBSTITUTE(実質収支比率等に係る経年分析!F$47,"▲","-")),2)</f>
        <v>42.13</v>
      </c>
      <c r="C20" s="180">
        <f>ROUND(VALUE(SUBSTITUTE(実質収支比率等に係る経年分析!G$47,"▲","-")),2)</f>
        <v>41.72</v>
      </c>
      <c r="D20" s="180">
        <f>ROUND(VALUE(SUBSTITUTE(実質収支比率等に係る経年分析!H$47,"▲","-")),2)</f>
        <v>37.96</v>
      </c>
      <c r="E20" s="180">
        <f>ROUND(VALUE(SUBSTITUTE(実質収支比率等に係る経年分析!I$47,"▲","-")),2)</f>
        <v>37.81</v>
      </c>
      <c r="F20" s="180">
        <f>ROUND(VALUE(SUBSTITUTE(実質収支比率等に係る経年分析!J$47,"▲","-")),2)</f>
        <v>35.69</v>
      </c>
    </row>
    <row r="21" spans="1:11">
      <c r="A21" s="180" t="s">
        <v>55</v>
      </c>
      <c r="B21" s="180">
        <f>IF(ISNUMBER(VALUE(SUBSTITUTE(実質収支比率等に係る経年分析!F$49,"▲","-"))),ROUND(VALUE(SUBSTITUTE(実質収支比率等に係る経年分析!F$49,"▲","-")),2),NA())</f>
        <v>-2.54</v>
      </c>
      <c r="C21" s="180">
        <f>IF(ISNUMBER(VALUE(SUBSTITUTE(実質収支比率等に係る経年分析!G$49,"▲","-"))),ROUND(VALUE(SUBSTITUTE(実質収支比率等に係る経年分析!G$49,"▲","-")),2),NA())</f>
        <v>0.2</v>
      </c>
      <c r="D21" s="180">
        <f>IF(ISNUMBER(VALUE(SUBSTITUTE(実質収支比率等に係る経年分析!H$49,"▲","-"))),ROUND(VALUE(SUBSTITUTE(実質収支比率等に係る経年分析!H$49,"▲","-")),2),NA())</f>
        <v>-2.4</v>
      </c>
      <c r="E21" s="180">
        <f>IF(ISNUMBER(VALUE(SUBSTITUTE(実質収支比率等に係る経年分析!I$49,"▲","-"))),ROUND(VALUE(SUBSTITUTE(実質収支比率等に係る経年分析!I$49,"▲","-")),2),NA())</f>
        <v>-1.42</v>
      </c>
      <c r="F21" s="180">
        <f>IF(ISNUMBER(VALUE(SUBSTITUTE(実質収支比率等に係る経年分析!J$49,"▲","-"))),ROUND(VALUE(SUBSTITUTE(実質収支比率等に係る経年分析!J$49,"▲","-")),2),NA())</f>
        <v>0.91</v>
      </c>
    </row>
    <row r="24" spans="1:11">
      <c r="A24" s="150" t="s">
        <v>56</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1.06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2.4300000000000002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簡易水道事業特別会計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c r="A30" s="181" t="str">
        <f>IF(連結実質赤字比率に係る赤字・黒字の構成分析!C$40="",NA(),連結実質赤字比率に係る赤字・黒字の構成分析!C$40)</f>
        <v>相島診療所事業特別会計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c r="A31" s="181" t="str">
        <f>IF(連結実質赤字比率に係る赤字・黒字の構成分析!C$39="",NA(),連結実質赤字比率に係る赤字・黒字の構成分析!C$39)</f>
        <v>渡船事業特別会計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0.28000000000000003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0.08</v>
      </c>
    </row>
    <row r="33" spans="1:16">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0.48</v>
      </c>
    </row>
    <row r="34" spans="1:16">
      <c r="A34" s="181" t="str">
        <f>IF(連結実質赤字比率に係る赤字・黒字の構成分析!C$36="",NA(),連結実質赤字比率に係る赤字・黒字の構成分析!C$36)</f>
        <v>公共下水道事業会計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2.14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2.56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3.24</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5.44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5.57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4.5599999999999996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5.2</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16.28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15.86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16.420000000000002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16.579999999999998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15.49</v>
      </c>
    </row>
    <row r="39" spans="1:16">
      <c r="A39" s="150" t="s">
        <v>59</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761</v>
      </c>
      <c r="E42" s="182"/>
      <c r="F42" s="182"/>
      <c r="G42" s="182">
        <f>'実質公債費比率（分子）の構造'!L$52</f>
        <v>731</v>
      </c>
      <c r="H42" s="182"/>
      <c r="I42" s="182"/>
      <c r="J42" s="182">
        <f>'実質公債費比率（分子）の構造'!M$52</f>
        <v>708</v>
      </c>
      <c r="K42" s="182"/>
      <c r="L42" s="182"/>
      <c r="M42" s="182">
        <f>'実質公債費比率（分子）の構造'!N$52</f>
        <v>738</v>
      </c>
      <c r="N42" s="182"/>
      <c r="O42" s="182"/>
      <c r="P42" s="182">
        <f>'実質公債費比率（分子）の構造'!O$52</f>
        <v>751</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f>'実質公債費比率（分子）の構造'!K$50</f>
        <v>98</v>
      </c>
      <c r="C44" s="182"/>
      <c r="D44" s="182"/>
      <c r="E44" s="182">
        <f>'実質公債費比率（分子）の構造'!L$50</f>
        <v>96</v>
      </c>
      <c r="F44" s="182"/>
      <c r="G44" s="182"/>
      <c r="H44" s="182">
        <f>'実質公債費比率（分子）の構造'!M$50</f>
        <v>9</v>
      </c>
      <c r="I44" s="182"/>
      <c r="J44" s="182"/>
      <c r="K44" s="182">
        <f>'実質公債費比率（分子）の構造'!N$50</f>
        <v>11</v>
      </c>
      <c r="L44" s="182"/>
      <c r="M44" s="182"/>
      <c r="N44" s="182">
        <f>'実質公債費比率（分子）の構造'!O$50</f>
        <v>32</v>
      </c>
      <c r="O44" s="182"/>
      <c r="P44" s="182"/>
    </row>
    <row r="45" spans="1:16">
      <c r="A45" s="182" t="s">
        <v>65</v>
      </c>
      <c r="B45" s="182">
        <f>'実質公債費比率（分子）の構造'!K$49</f>
        <v>157</v>
      </c>
      <c r="C45" s="182"/>
      <c r="D45" s="182"/>
      <c r="E45" s="182">
        <f>'実質公債費比率（分子）の構造'!L$49</f>
        <v>76</v>
      </c>
      <c r="F45" s="182"/>
      <c r="G45" s="182"/>
      <c r="H45" s="182">
        <f>'実質公債費比率（分子）の構造'!M$49</f>
        <v>84</v>
      </c>
      <c r="I45" s="182"/>
      <c r="J45" s="182"/>
      <c r="K45" s="182">
        <f>'実質公債費比率（分子）の構造'!N$49</f>
        <v>41</v>
      </c>
      <c r="L45" s="182"/>
      <c r="M45" s="182"/>
      <c r="N45" s="182">
        <f>'実質公債費比率（分子）の構造'!O$49</f>
        <v>41</v>
      </c>
      <c r="O45" s="182"/>
      <c r="P45" s="182"/>
    </row>
    <row r="46" spans="1:16">
      <c r="A46" s="182" t="s">
        <v>66</v>
      </c>
      <c r="B46" s="182">
        <f>'実質公債費比率（分子）の構造'!K$48</f>
        <v>215</v>
      </c>
      <c r="C46" s="182"/>
      <c r="D46" s="182"/>
      <c r="E46" s="182">
        <f>'実質公債費比率（分子）の構造'!L$48</f>
        <v>235</v>
      </c>
      <c r="F46" s="182"/>
      <c r="G46" s="182"/>
      <c r="H46" s="182">
        <f>'実質公債費比率（分子）の構造'!M$48</f>
        <v>239</v>
      </c>
      <c r="I46" s="182"/>
      <c r="J46" s="182"/>
      <c r="K46" s="182">
        <f>'実質公債費比率（分子）の構造'!N$48</f>
        <v>244</v>
      </c>
      <c r="L46" s="182"/>
      <c r="M46" s="182"/>
      <c r="N46" s="182">
        <f>'実質公債費比率（分子）の構造'!O$48</f>
        <v>230</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747</v>
      </c>
      <c r="C49" s="182"/>
      <c r="D49" s="182"/>
      <c r="E49" s="182">
        <f>'実質公債費比率（分子）の構造'!L$45</f>
        <v>762</v>
      </c>
      <c r="F49" s="182"/>
      <c r="G49" s="182"/>
      <c r="H49" s="182">
        <f>'実質公債費比率（分子）の構造'!M$45</f>
        <v>793</v>
      </c>
      <c r="I49" s="182"/>
      <c r="J49" s="182"/>
      <c r="K49" s="182">
        <f>'実質公債費比率（分子）の構造'!N$45</f>
        <v>815</v>
      </c>
      <c r="L49" s="182"/>
      <c r="M49" s="182"/>
      <c r="N49" s="182">
        <f>'実質公債費比率（分子）の構造'!O$45</f>
        <v>941</v>
      </c>
      <c r="O49" s="182"/>
      <c r="P49" s="182"/>
    </row>
    <row r="50" spans="1:16">
      <c r="A50" s="182" t="s">
        <v>70</v>
      </c>
      <c r="B50" s="182" t="e">
        <f>NA()</f>
        <v>#N/A</v>
      </c>
      <c r="C50" s="182">
        <f>IF(ISNUMBER('実質公債費比率（分子）の構造'!K$53),'実質公債費比率（分子）の構造'!K$53,NA())</f>
        <v>456</v>
      </c>
      <c r="D50" s="182" t="e">
        <f>NA()</f>
        <v>#N/A</v>
      </c>
      <c r="E50" s="182" t="e">
        <f>NA()</f>
        <v>#N/A</v>
      </c>
      <c r="F50" s="182">
        <f>IF(ISNUMBER('実質公債費比率（分子）の構造'!L$53),'実質公債費比率（分子）の構造'!L$53,NA())</f>
        <v>438</v>
      </c>
      <c r="G50" s="182" t="e">
        <f>NA()</f>
        <v>#N/A</v>
      </c>
      <c r="H50" s="182" t="e">
        <f>NA()</f>
        <v>#N/A</v>
      </c>
      <c r="I50" s="182">
        <f>IF(ISNUMBER('実質公債費比率（分子）の構造'!M$53),'実質公債費比率（分子）の構造'!M$53,NA())</f>
        <v>417</v>
      </c>
      <c r="J50" s="182" t="e">
        <f>NA()</f>
        <v>#N/A</v>
      </c>
      <c r="K50" s="182" t="e">
        <f>NA()</f>
        <v>#N/A</v>
      </c>
      <c r="L50" s="182">
        <f>IF(ISNUMBER('実質公債費比率（分子）の構造'!N$53),'実質公債費比率（分子）の構造'!N$53,NA())</f>
        <v>373</v>
      </c>
      <c r="M50" s="182" t="e">
        <f>NA()</f>
        <v>#N/A</v>
      </c>
      <c r="N50" s="182" t="e">
        <f>NA()</f>
        <v>#N/A</v>
      </c>
      <c r="O50" s="182">
        <f>IF(ISNUMBER('実質公債費比率（分子）の構造'!O$53),'実質公債費比率（分子）の構造'!O$53,NA())</f>
        <v>493</v>
      </c>
      <c r="P50" s="182" t="e">
        <f>NA()</f>
        <v>#N/A</v>
      </c>
    </row>
    <row r="53" spans="1:16">
      <c r="A53" s="150" t="s">
        <v>71</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43</v>
      </c>
      <c r="B56" s="181"/>
      <c r="C56" s="181"/>
      <c r="D56" s="181">
        <f>'将来負担比率（分子）の構造'!I$52</f>
        <v>9435</v>
      </c>
      <c r="E56" s="181"/>
      <c r="F56" s="181"/>
      <c r="G56" s="181">
        <f>'将来負担比率（分子）の構造'!J$52</f>
        <v>9632</v>
      </c>
      <c r="H56" s="181"/>
      <c r="I56" s="181"/>
      <c r="J56" s="181">
        <f>'将来負担比率（分子）の構造'!K$52</f>
        <v>9903</v>
      </c>
      <c r="K56" s="181"/>
      <c r="L56" s="181"/>
      <c r="M56" s="181">
        <f>'将来負担比率（分子）の構造'!L$52</f>
        <v>9699</v>
      </c>
      <c r="N56" s="181"/>
      <c r="O56" s="181"/>
      <c r="P56" s="181">
        <f>'将来負担比率（分子）の構造'!M$52</f>
        <v>9684</v>
      </c>
    </row>
    <row r="57" spans="1:16">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c r="A58" s="181" t="s">
        <v>41</v>
      </c>
      <c r="B58" s="181"/>
      <c r="C58" s="181"/>
      <c r="D58" s="181">
        <f>'将来負担比率（分子）の構造'!I$50</f>
        <v>3181</v>
      </c>
      <c r="E58" s="181"/>
      <c r="F58" s="181"/>
      <c r="G58" s="181">
        <f>'将来負担比率（分子）の構造'!J$50</f>
        <v>3439</v>
      </c>
      <c r="H58" s="181"/>
      <c r="I58" s="181"/>
      <c r="J58" s="181">
        <f>'将来負担比率（分子）の構造'!K$50</f>
        <v>3192</v>
      </c>
      <c r="K58" s="181"/>
      <c r="L58" s="181"/>
      <c r="M58" s="181">
        <f>'将来負担比率（分子）の構造'!L$50</f>
        <v>3487</v>
      </c>
      <c r="N58" s="181"/>
      <c r="O58" s="181"/>
      <c r="P58" s="181">
        <f>'将来負担比率（分子）の構造'!M$50</f>
        <v>4878</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424</v>
      </c>
      <c r="C61" s="181"/>
      <c r="D61" s="181"/>
      <c r="E61" s="181">
        <f>'将来負担比率（分子）の構造'!J$46</f>
        <v>353</v>
      </c>
      <c r="F61" s="181"/>
      <c r="G61" s="181"/>
      <c r="H61" s="181">
        <f>'将来負担比率（分子）の構造'!K$46</f>
        <v>512</v>
      </c>
      <c r="I61" s="181"/>
      <c r="J61" s="181"/>
      <c r="K61" s="181">
        <f>'将来負担比率（分子）の構造'!L$46</f>
        <v>585</v>
      </c>
      <c r="L61" s="181"/>
      <c r="M61" s="181"/>
      <c r="N61" s="181">
        <f>'将来負担比率（分子）の構造'!M$46</f>
        <v>425</v>
      </c>
      <c r="O61" s="181"/>
      <c r="P61" s="181"/>
    </row>
    <row r="62" spans="1:16">
      <c r="A62" s="181" t="s">
        <v>35</v>
      </c>
      <c r="B62" s="181">
        <f>'将来負担比率（分子）の構造'!I$45</f>
        <v>33</v>
      </c>
      <c r="C62" s="181"/>
      <c r="D62" s="181"/>
      <c r="E62" s="181">
        <f>'将来負担比率（分子）の構造'!J$45</f>
        <v>67</v>
      </c>
      <c r="F62" s="181"/>
      <c r="G62" s="181"/>
      <c r="H62" s="181" t="str">
        <f>'将来負担比率（分子）の構造'!K$45</f>
        <v>-</v>
      </c>
      <c r="I62" s="181"/>
      <c r="J62" s="181"/>
      <c r="K62" s="181" t="str">
        <f>'将来負担比率（分子）の構造'!L$45</f>
        <v>-</v>
      </c>
      <c r="L62" s="181"/>
      <c r="M62" s="181"/>
      <c r="N62" s="181" t="str">
        <f>'将来負担比率（分子）の構造'!M$45</f>
        <v>-</v>
      </c>
      <c r="O62" s="181"/>
      <c r="P62" s="181"/>
    </row>
    <row r="63" spans="1:16">
      <c r="A63" s="181" t="s">
        <v>34</v>
      </c>
      <c r="B63" s="181">
        <f>'将来負担比率（分子）の構造'!I$44</f>
        <v>484</v>
      </c>
      <c r="C63" s="181"/>
      <c r="D63" s="181"/>
      <c r="E63" s="181">
        <f>'将来負担比率（分子）の構造'!J$44</f>
        <v>425</v>
      </c>
      <c r="F63" s="181"/>
      <c r="G63" s="181"/>
      <c r="H63" s="181">
        <f>'将来負担比率（分子）の構造'!K$44</f>
        <v>398</v>
      </c>
      <c r="I63" s="181"/>
      <c r="J63" s="181"/>
      <c r="K63" s="181">
        <f>'将来負担比率（分子）の構造'!L$44</f>
        <v>376</v>
      </c>
      <c r="L63" s="181"/>
      <c r="M63" s="181"/>
      <c r="N63" s="181">
        <f>'将来負担比率（分子）の構造'!M$44</f>
        <v>312</v>
      </c>
      <c r="O63" s="181"/>
      <c r="P63" s="181"/>
    </row>
    <row r="64" spans="1:16">
      <c r="A64" s="181" t="s">
        <v>33</v>
      </c>
      <c r="B64" s="181">
        <f>'将来負担比率（分子）の構造'!I$43</f>
        <v>3147</v>
      </c>
      <c r="C64" s="181"/>
      <c r="D64" s="181"/>
      <c r="E64" s="181">
        <f>'将来負担比率（分子）の構造'!J$43</f>
        <v>3463</v>
      </c>
      <c r="F64" s="181"/>
      <c r="G64" s="181"/>
      <c r="H64" s="181">
        <f>'将来負担比率（分子）の構造'!K$43</f>
        <v>3165</v>
      </c>
      <c r="I64" s="181"/>
      <c r="J64" s="181"/>
      <c r="K64" s="181">
        <f>'将来負担比率（分子）の構造'!L$43</f>
        <v>3316</v>
      </c>
      <c r="L64" s="181"/>
      <c r="M64" s="181"/>
      <c r="N64" s="181">
        <f>'将来負担比率（分子）の構造'!M$43</f>
        <v>3357</v>
      </c>
      <c r="O64" s="181"/>
      <c r="P64" s="181"/>
    </row>
    <row r="65" spans="1:16">
      <c r="A65" s="181" t="s">
        <v>32</v>
      </c>
      <c r="B65" s="181">
        <f>'将来負担比率（分子）の構造'!I$42</f>
        <v>4</v>
      </c>
      <c r="C65" s="181"/>
      <c r="D65" s="181"/>
      <c r="E65" s="181">
        <f>'将来負担比率（分子）の構造'!J$42</f>
        <v>3</v>
      </c>
      <c r="F65" s="181"/>
      <c r="G65" s="181"/>
      <c r="H65" s="181">
        <f>'将来負担比率（分子）の構造'!K$42</f>
        <v>2</v>
      </c>
      <c r="I65" s="181"/>
      <c r="J65" s="181"/>
      <c r="K65" s="181">
        <f>'将来負担比率（分子）の構造'!L$42</f>
        <v>1</v>
      </c>
      <c r="L65" s="181"/>
      <c r="M65" s="181"/>
      <c r="N65" s="181" t="str">
        <f>'将来負担比率（分子）の構造'!M$42</f>
        <v>-</v>
      </c>
      <c r="O65" s="181"/>
      <c r="P65" s="181"/>
    </row>
    <row r="66" spans="1:16">
      <c r="A66" s="181" t="s">
        <v>31</v>
      </c>
      <c r="B66" s="181">
        <f>'将来負担比率（分子）の構造'!I$41</f>
        <v>11571</v>
      </c>
      <c r="C66" s="181"/>
      <c r="D66" s="181"/>
      <c r="E66" s="181">
        <f>'将来負担比率（分子）の構造'!J$41</f>
        <v>12740</v>
      </c>
      <c r="F66" s="181"/>
      <c r="G66" s="181"/>
      <c r="H66" s="181">
        <f>'将来負担比率（分子）の構造'!K$41</f>
        <v>13997</v>
      </c>
      <c r="I66" s="181"/>
      <c r="J66" s="181"/>
      <c r="K66" s="181">
        <f>'将来負担比率（分子）の構造'!L$41</f>
        <v>13879</v>
      </c>
      <c r="L66" s="181"/>
      <c r="M66" s="181"/>
      <c r="N66" s="181">
        <f>'将来負担比率（分子）の構造'!M$41</f>
        <v>14060</v>
      </c>
      <c r="O66" s="181"/>
      <c r="P66" s="181"/>
    </row>
    <row r="67" spans="1:16">
      <c r="A67" s="181" t="s">
        <v>74</v>
      </c>
      <c r="B67" s="181" t="e">
        <f>NA()</f>
        <v>#N/A</v>
      </c>
      <c r="C67" s="181">
        <f>IF(ISNUMBER('将来負担比率（分子）の構造'!I$53), IF('将来負担比率（分子）の構造'!I$53 &lt; 0, 0, '将来負担比率（分子）の構造'!I$53), NA())</f>
        <v>3049</v>
      </c>
      <c r="D67" s="181" t="e">
        <f>NA()</f>
        <v>#N/A</v>
      </c>
      <c r="E67" s="181" t="e">
        <f>NA()</f>
        <v>#N/A</v>
      </c>
      <c r="F67" s="181">
        <f>IF(ISNUMBER('将来負担比率（分子）の構造'!J$53), IF('将来負担比率（分子）の構造'!J$53 &lt; 0, 0, '将来負担比率（分子）の構造'!J$53), NA())</f>
        <v>3980</v>
      </c>
      <c r="G67" s="181" t="e">
        <f>NA()</f>
        <v>#N/A</v>
      </c>
      <c r="H67" s="181" t="e">
        <f>NA()</f>
        <v>#N/A</v>
      </c>
      <c r="I67" s="181">
        <f>IF(ISNUMBER('将来負担比率（分子）の構造'!K$53), IF('将来負担比率（分子）の構造'!K$53 &lt; 0, 0, '将来負担比率（分子）の構造'!K$53), NA())</f>
        <v>4980</v>
      </c>
      <c r="J67" s="181" t="e">
        <f>NA()</f>
        <v>#N/A</v>
      </c>
      <c r="K67" s="181" t="e">
        <f>NA()</f>
        <v>#N/A</v>
      </c>
      <c r="L67" s="181">
        <f>IF(ISNUMBER('将来負担比率（分子）の構造'!L$53), IF('将来負担比率（分子）の構造'!L$53 &lt; 0, 0, '将来負担比率（分子）の構造'!L$53), NA())</f>
        <v>4968</v>
      </c>
      <c r="M67" s="181" t="e">
        <f>NA()</f>
        <v>#N/A</v>
      </c>
      <c r="N67" s="181" t="e">
        <f>NA()</f>
        <v>#N/A</v>
      </c>
      <c r="O67" s="181">
        <f>IF(ISNUMBER('将来負担比率（分子）の構造'!M$53), IF('将来負担比率（分子）の構造'!M$53 &lt; 0, 0, '将来負担比率（分子）の構造'!M$53), NA())</f>
        <v>3592</v>
      </c>
      <c r="P67" s="181" t="e">
        <f>NA()</f>
        <v>#N/A</v>
      </c>
    </row>
    <row r="70" spans="1:16">
      <c r="A70" s="183" t="s">
        <v>75</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76</v>
      </c>
      <c r="B72" s="185">
        <f>基金残高に係る経年分析!F55</f>
        <v>2407</v>
      </c>
      <c r="C72" s="185">
        <f>基金残高に係る経年分析!G55</f>
        <v>2407</v>
      </c>
      <c r="D72" s="185">
        <f>基金残高に係る経年分析!H55</f>
        <v>2408</v>
      </c>
    </row>
    <row r="73" spans="1:16">
      <c r="A73" s="184" t="s">
        <v>77</v>
      </c>
      <c r="B73" s="185">
        <f>基金残高に係る経年分析!F56</f>
        <v>349</v>
      </c>
      <c r="C73" s="185">
        <f>基金残高に係る経年分析!G56</f>
        <v>349</v>
      </c>
      <c r="D73" s="185">
        <f>基金残高に係る経年分析!H56</f>
        <v>650</v>
      </c>
    </row>
    <row r="74" spans="1:16">
      <c r="A74" s="184" t="s">
        <v>78</v>
      </c>
      <c r="B74" s="185">
        <f>基金残高に係る経年分析!F57</f>
        <v>432</v>
      </c>
      <c r="C74" s="185">
        <f>基金残高に係る経年分析!G57</f>
        <v>729</v>
      </c>
      <c r="D74" s="185">
        <f>基金残高に係る経年分析!H57</f>
        <v>1821</v>
      </c>
    </row>
  </sheetData>
  <sheetProtection algorithmName="SHA-512" hashValue="bAq0pqygCd+vB7PTom+nrQILPM5R1j6GciW8JqvG5P8oNdbzvJFfSDOs8QSBZtpLLfVG34xNUeMXRrxig1/fBg==" saltValue="e7hyXoSocQwGsbt9lkqMX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226</v>
      </c>
      <c r="C5" s="672"/>
      <c r="D5" s="672"/>
      <c r="E5" s="672"/>
      <c r="F5" s="672"/>
      <c r="G5" s="672"/>
      <c r="H5" s="672"/>
      <c r="I5" s="672"/>
      <c r="J5" s="672"/>
      <c r="K5" s="672"/>
      <c r="L5" s="672"/>
      <c r="M5" s="672"/>
      <c r="N5" s="672"/>
      <c r="O5" s="672"/>
      <c r="P5" s="672"/>
      <c r="Q5" s="673"/>
      <c r="R5" s="674">
        <v>4916092</v>
      </c>
      <c r="S5" s="675"/>
      <c r="T5" s="675"/>
      <c r="U5" s="675"/>
      <c r="V5" s="675"/>
      <c r="W5" s="675"/>
      <c r="X5" s="675"/>
      <c r="Y5" s="676"/>
      <c r="Z5" s="677">
        <v>24.7</v>
      </c>
      <c r="AA5" s="677"/>
      <c r="AB5" s="677"/>
      <c r="AC5" s="677"/>
      <c r="AD5" s="678">
        <v>4916092</v>
      </c>
      <c r="AE5" s="678"/>
      <c r="AF5" s="678"/>
      <c r="AG5" s="678"/>
      <c r="AH5" s="678"/>
      <c r="AI5" s="678"/>
      <c r="AJ5" s="678"/>
      <c r="AK5" s="678"/>
      <c r="AL5" s="679">
        <v>78.599999999999994</v>
      </c>
      <c r="AM5" s="680"/>
      <c r="AN5" s="680"/>
      <c r="AO5" s="681"/>
      <c r="AP5" s="671" t="s">
        <v>227</v>
      </c>
      <c r="AQ5" s="672"/>
      <c r="AR5" s="672"/>
      <c r="AS5" s="672"/>
      <c r="AT5" s="672"/>
      <c r="AU5" s="672"/>
      <c r="AV5" s="672"/>
      <c r="AW5" s="672"/>
      <c r="AX5" s="672"/>
      <c r="AY5" s="672"/>
      <c r="AZ5" s="672"/>
      <c r="BA5" s="672"/>
      <c r="BB5" s="672"/>
      <c r="BC5" s="672"/>
      <c r="BD5" s="672"/>
      <c r="BE5" s="672"/>
      <c r="BF5" s="673"/>
      <c r="BG5" s="685">
        <v>4916092</v>
      </c>
      <c r="BH5" s="686"/>
      <c r="BI5" s="686"/>
      <c r="BJ5" s="686"/>
      <c r="BK5" s="686"/>
      <c r="BL5" s="686"/>
      <c r="BM5" s="686"/>
      <c r="BN5" s="687"/>
      <c r="BO5" s="688">
        <v>100</v>
      </c>
      <c r="BP5" s="688"/>
      <c r="BQ5" s="688"/>
      <c r="BR5" s="688"/>
      <c r="BS5" s="689">
        <v>86857</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220</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c r="B6" s="682" t="s">
        <v>231</v>
      </c>
      <c r="C6" s="683"/>
      <c r="D6" s="683"/>
      <c r="E6" s="683"/>
      <c r="F6" s="683"/>
      <c r="G6" s="683"/>
      <c r="H6" s="683"/>
      <c r="I6" s="683"/>
      <c r="J6" s="683"/>
      <c r="K6" s="683"/>
      <c r="L6" s="683"/>
      <c r="M6" s="683"/>
      <c r="N6" s="683"/>
      <c r="O6" s="683"/>
      <c r="P6" s="683"/>
      <c r="Q6" s="684"/>
      <c r="R6" s="685">
        <v>76637</v>
      </c>
      <c r="S6" s="686"/>
      <c r="T6" s="686"/>
      <c r="U6" s="686"/>
      <c r="V6" s="686"/>
      <c r="W6" s="686"/>
      <c r="X6" s="686"/>
      <c r="Y6" s="687"/>
      <c r="Z6" s="688">
        <v>0.4</v>
      </c>
      <c r="AA6" s="688"/>
      <c r="AB6" s="688"/>
      <c r="AC6" s="688"/>
      <c r="AD6" s="689">
        <v>76637</v>
      </c>
      <c r="AE6" s="689"/>
      <c r="AF6" s="689"/>
      <c r="AG6" s="689"/>
      <c r="AH6" s="689"/>
      <c r="AI6" s="689"/>
      <c r="AJ6" s="689"/>
      <c r="AK6" s="689"/>
      <c r="AL6" s="690">
        <v>1.2</v>
      </c>
      <c r="AM6" s="691"/>
      <c r="AN6" s="691"/>
      <c r="AO6" s="692"/>
      <c r="AP6" s="682" t="s">
        <v>232</v>
      </c>
      <c r="AQ6" s="683"/>
      <c r="AR6" s="683"/>
      <c r="AS6" s="683"/>
      <c r="AT6" s="683"/>
      <c r="AU6" s="683"/>
      <c r="AV6" s="683"/>
      <c r="AW6" s="683"/>
      <c r="AX6" s="683"/>
      <c r="AY6" s="683"/>
      <c r="AZ6" s="683"/>
      <c r="BA6" s="683"/>
      <c r="BB6" s="683"/>
      <c r="BC6" s="683"/>
      <c r="BD6" s="683"/>
      <c r="BE6" s="683"/>
      <c r="BF6" s="684"/>
      <c r="BG6" s="685">
        <v>4916092</v>
      </c>
      <c r="BH6" s="686"/>
      <c r="BI6" s="686"/>
      <c r="BJ6" s="686"/>
      <c r="BK6" s="686"/>
      <c r="BL6" s="686"/>
      <c r="BM6" s="686"/>
      <c r="BN6" s="687"/>
      <c r="BO6" s="688">
        <v>100</v>
      </c>
      <c r="BP6" s="688"/>
      <c r="BQ6" s="688"/>
      <c r="BR6" s="688"/>
      <c r="BS6" s="689">
        <v>86857</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94609</v>
      </c>
      <c r="CS6" s="686"/>
      <c r="CT6" s="686"/>
      <c r="CU6" s="686"/>
      <c r="CV6" s="686"/>
      <c r="CW6" s="686"/>
      <c r="CX6" s="686"/>
      <c r="CY6" s="687"/>
      <c r="CZ6" s="679">
        <v>0.5</v>
      </c>
      <c r="DA6" s="680"/>
      <c r="DB6" s="680"/>
      <c r="DC6" s="699"/>
      <c r="DD6" s="694" t="s">
        <v>128</v>
      </c>
      <c r="DE6" s="686"/>
      <c r="DF6" s="686"/>
      <c r="DG6" s="686"/>
      <c r="DH6" s="686"/>
      <c r="DI6" s="686"/>
      <c r="DJ6" s="686"/>
      <c r="DK6" s="686"/>
      <c r="DL6" s="686"/>
      <c r="DM6" s="686"/>
      <c r="DN6" s="686"/>
      <c r="DO6" s="686"/>
      <c r="DP6" s="687"/>
      <c r="DQ6" s="694">
        <v>94609</v>
      </c>
      <c r="DR6" s="686"/>
      <c r="DS6" s="686"/>
      <c r="DT6" s="686"/>
      <c r="DU6" s="686"/>
      <c r="DV6" s="686"/>
      <c r="DW6" s="686"/>
      <c r="DX6" s="686"/>
      <c r="DY6" s="686"/>
      <c r="DZ6" s="686"/>
      <c r="EA6" s="686"/>
      <c r="EB6" s="686"/>
      <c r="EC6" s="695"/>
    </row>
    <row r="7" spans="2:143" ht="11.25" customHeight="1">
      <c r="B7" s="682" t="s">
        <v>234</v>
      </c>
      <c r="C7" s="683"/>
      <c r="D7" s="683"/>
      <c r="E7" s="683"/>
      <c r="F7" s="683"/>
      <c r="G7" s="683"/>
      <c r="H7" s="683"/>
      <c r="I7" s="683"/>
      <c r="J7" s="683"/>
      <c r="K7" s="683"/>
      <c r="L7" s="683"/>
      <c r="M7" s="683"/>
      <c r="N7" s="683"/>
      <c r="O7" s="683"/>
      <c r="P7" s="683"/>
      <c r="Q7" s="684"/>
      <c r="R7" s="685">
        <v>3264</v>
      </c>
      <c r="S7" s="686"/>
      <c r="T7" s="686"/>
      <c r="U7" s="686"/>
      <c r="V7" s="686"/>
      <c r="W7" s="686"/>
      <c r="X7" s="686"/>
      <c r="Y7" s="687"/>
      <c r="Z7" s="688">
        <v>0</v>
      </c>
      <c r="AA7" s="688"/>
      <c r="AB7" s="688"/>
      <c r="AC7" s="688"/>
      <c r="AD7" s="689">
        <v>3264</v>
      </c>
      <c r="AE7" s="689"/>
      <c r="AF7" s="689"/>
      <c r="AG7" s="689"/>
      <c r="AH7" s="689"/>
      <c r="AI7" s="689"/>
      <c r="AJ7" s="689"/>
      <c r="AK7" s="689"/>
      <c r="AL7" s="690">
        <v>0.1</v>
      </c>
      <c r="AM7" s="691"/>
      <c r="AN7" s="691"/>
      <c r="AO7" s="692"/>
      <c r="AP7" s="682" t="s">
        <v>235</v>
      </c>
      <c r="AQ7" s="683"/>
      <c r="AR7" s="683"/>
      <c r="AS7" s="683"/>
      <c r="AT7" s="683"/>
      <c r="AU7" s="683"/>
      <c r="AV7" s="683"/>
      <c r="AW7" s="683"/>
      <c r="AX7" s="683"/>
      <c r="AY7" s="683"/>
      <c r="AZ7" s="683"/>
      <c r="BA7" s="683"/>
      <c r="BB7" s="683"/>
      <c r="BC7" s="683"/>
      <c r="BD7" s="683"/>
      <c r="BE7" s="683"/>
      <c r="BF7" s="684"/>
      <c r="BG7" s="685">
        <v>2336827</v>
      </c>
      <c r="BH7" s="686"/>
      <c r="BI7" s="686"/>
      <c r="BJ7" s="686"/>
      <c r="BK7" s="686"/>
      <c r="BL7" s="686"/>
      <c r="BM7" s="686"/>
      <c r="BN7" s="687"/>
      <c r="BO7" s="688">
        <v>47.5</v>
      </c>
      <c r="BP7" s="688"/>
      <c r="BQ7" s="688"/>
      <c r="BR7" s="688"/>
      <c r="BS7" s="689">
        <v>86857</v>
      </c>
      <c r="BT7" s="689"/>
      <c r="BU7" s="689"/>
      <c r="BV7" s="689"/>
      <c r="BW7" s="689"/>
      <c r="BX7" s="689"/>
      <c r="BY7" s="689"/>
      <c r="BZ7" s="689"/>
      <c r="CA7" s="689"/>
      <c r="CB7" s="693"/>
      <c r="CD7" s="700" t="s">
        <v>236</v>
      </c>
      <c r="CE7" s="701"/>
      <c r="CF7" s="701"/>
      <c r="CG7" s="701"/>
      <c r="CH7" s="701"/>
      <c r="CI7" s="701"/>
      <c r="CJ7" s="701"/>
      <c r="CK7" s="701"/>
      <c r="CL7" s="701"/>
      <c r="CM7" s="701"/>
      <c r="CN7" s="701"/>
      <c r="CO7" s="701"/>
      <c r="CP7" s="701"/>
      <c r="CQ7" s="702"/>
      <c r="CR7" s="685">
        <v>8349728</v>
      </c>
      <c r="CS7" s="686"/>
      <c r="CT7" s="686"/>
      <c r="CU7" s="686"/>
      <c r="CV7" s="686"/>
      <c r="CW7" s="686"/>
      <c r="CX7" s="686"/>
      <c r="CY7" s="687"/>
      <c r="CZ7" s="688">
        <v>42.7</v>
      </c>
      <c r="DA7" s="688"/>
      <c r="DB7" s="688"/>
      <c r="DC7" s="688"/>
      <c r="DD7" s="694">
        <v>92849</v>
      </c>
      <c r="DE7" s="686"/>
      <c r="DF7" s="686"/>
      <c r="DG7" s="686"/>
      <c r="DH7" s="686"/>
      <c r="DI7" s="686"/>
      <c r="DJ7" s="686"/>
      <c r="DK7" s="686"/>
      <c r="DL7" s="686"/>
      <c r="DM7" s="686"/>
      <c r="DN7" s="686"/>
      <c r="DO7" s="686"/>
      <c r="DP7" s="687"/>
      <c r="DQ7" s="694">
        <v>4755372</v>
      </c>
      <c r="DR7" s="686"/>
      <c r="DS7" s="686"/>
      <c r="DT7" s="686"/>
      <c r="DU7" s="686"/>
      <c r="DV7" s="686"/>
      <c r="DW7" s="686"/>
      <c r="DX7" s="686"/>
      <c r="DY7" s="686"/>
      <c r="DZ7" s="686"/>
      <c r="EA7" s="686"/>
      <c r="EB7" s="686"/>
      <c r="EC7" s="695"/>
    </row>
    <row r="8" spans="2:143" ht="11.25" customHeight="1">
      <c r="B8" s="682" t="s">
        <v>237</v>
      </c>
      <c r="C8" s="683"/>
      <c r="D8" s="683"/>
      <c r="E8" s="683"/>
      <c r="F8" s="683"/>
      <c r="G8" s="683"/>
      <c r="H8" s="683"/>
      <c r="I8" s="683"/>
      <c r="J8" s="683"/>
      <c r="K8" s="683"/>
      <c r="L8" s="683"/>
      <c r="M8" s="683"/>
      <c r="N8" s="683"/>
      <c r="O8" s="683"/>
      <c r="P8" s="683"/>
      <c r="Q8" s="684"/>
      <c r="R8" s="685">
        <v>16447</v>
      </c>
      <c r="S8" s="686"/>
      <c r="T8" s="686"/>
      <c r="U8" s="686"/>
      <c r="V8" s="686"/>
      <c r="W8" s="686"/>
      <c r="X8" s="686"/>
      <c r="Y8" s="687"/>
      <c r="Z8" s="688">
        <v>0.1</v>
      </c>
      <c r="AA8" s="688"/>
      <c r="AB8" s="688"/>
      <c r="AC8" s="688"/>
      <c r="AD8" s="689">
        <v>16447</v>
      </c>
      <c r="AE8" s="689"/>
      <c r="AF8" s="689"/>
      <c r="AG8" s="689"/>
      <c r="AH8" s="689"/>
      <c r="AI8" s="689"/>
      <c r="AJ8" s="689"/>
      <c r="AK8" s="689"/>
      <c r="AL8" s="690">
        <v>0.3</v>
      </c>
      <c r="AM8" s="691"/>
      <c r="AN8" s="691"/>
      <c r="AO8" s="692"/>
      <c r="AP8" s="682" t="s">
        <v>238</v>
      </c>
      <c r="AQ8" s="683"/>
      <c r="AR8" s="683"/>
      <c r="AS8" s="683"/>
      <c r="AT8" s="683"/>
      <c r="AU8" s="683"/>
      <c r="AV8" s="683"/>
      <c r="AW8" s="683"/>
      <c r="AX8" s="683"/>
      <c r="AY8" s="683"/>
      <c r="AZ8" s="683"/>
      <c r="BA8" s="683"/>
      <c r="BB8" s="683"/>
      <c r="BC8" s="683"/>
      <c r="BD8" s="683"/>
      <c r="BE8" s="683"/>
      <c r="BF8" s="684"/>
      <c r="BG8" s="685">
        <v>55148</v>
      </c>
      <c r="BH8" s="686"/>
      <c r="BI8" s="686"/>
      <c r="BJ8" s="686"/>
      <c r="BK8" s="686"/>
      <c r="BL8" s="686"/>
      <c r="BM8" s="686"/>
      <c r="BN8" s="687"/>
      <c r="BO8" s="688">
        <v>1.1000000000000001</v>
      </c>
      <c r="BP8" s="688"/>
      <c r="BQ8" s="688"/>
      <c r="BR8" s="688"/>
      <c r="BS8" s="694" t="s">
        <v>239</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3825945</v>
      </c>
      <c r="CS8" s="686"/>
      <c r="CT8" s="686"/>
      <c r="CU8" s="686"/>
      <c r="CV8" s="686"/>
      <c r="CW8" s="686"/>
      <c r="CX8" s="686"/>
      <c r="CY8" s="687"/>
      <c r="CZ8" s="688">
        <v>19.600000000000001</v>
      </c>
      <c r="DA8" s="688"/>
      <c r="DB8" s="688"/>
      <c r="DC8" s="688"/>
      <c r="DD8" s="694">
        <v>7527</v>
      </c>
      <c r="DE8" s="686"/>
      <c r="DF8" s="686"/>
      <c r="DG8" s="686"/>
      <c r="DH8" s="686"/>
      <c r="DI8" s="686"/>
      <c r="DJ8" s="686"/>
      <c r="DK8" s="686"/>
      <c r="DL8" s="686"/>
      <c r="DM8" s="686"/>
      <c r="DN8" s="686"/>
      <c r="DO8" s="686"/>
      <c r="DP8" s="687"/>
      <c r="DQ8" s="694">
        <v>1586838</v>
      </c>
      <c r="DR8" s="686"/>
      <c r="DS8" s="686"/>
      <c r="DT8" s="686"/>
      <c r="DU8" s="686"/>
      <c r="DV8" s="686"/>
      <c r="DW8" s="686"/>
      <c r="DX8" s="686"/>
      <c r="DY8" s="686"/>
      <c r="DZ8" s="686"/>
      <c r="EA8" s="686"/>
      <c r="EB8" s="686"/>
      <c r="EC8" s="695"/>
    </row>
    <row r="9" spans="2:143" ht="11.25" customHeight="1">
      <c r="B9" s="682" t="s">
        <v>241</v>
      </c>
      <c r="C9" s="683"/>
      <c r="D9" s="683"/>
      <c r="E9" s="683"/>
      <c r="F9" s="683"/>
      <c r="G9" s="683"/>
      <c r="H9" s="683"/>
      <c r="I9" s="683"/>
      <c r="J9" s="683"/>
      <c r="K9" s="683"/>
      <c r="L9" s="683"/>
      <c r="M9" s="683"/>
      <c r="N9" s="683"/>
      <c r="O9" s="683"/>
      <c r="P9" s="683"/>
      <c r="Q9" s="684"/>
      <c r="R9" s="685">
        <v>21531</v>
      </c>
      <c r="S9" s="686"/>
      <c r="T9" s="686"/>
      <c r="U9" s="686"/>
      <c r="V9" s="686"/>
      <c r="W9" s="686"/>
      <c r="X9" s="686"/>
      <c r="Y9" s="687"/>
      <c r="Z9" s="688">
        <v>0.1</v>
      </c>
      <c r="AA9" s="688"/>
      <c r="AB9" s="688"/>
      <c r="AC9" s="688"/>
      <c r="AD9" s="689">
        <v>21531</v>
      </c>
      <c r="AE9" s="689"/>
      <c r="AF9" s="689"/>
      <c r="AG9" s="689"/>
      <c r="AH9" s="689"/>
      <c r="AI9" s="689"/>
      <c r="AJ9" s="689"/>
      <c r="AK9" s="689"/>
      <c r="AL9" s="690">
        <v>0.3</v>
      </c>
      <c r="AM9" s="691"/>
      <c r="AN9" s="691"/>
      <c r="AO9" s="692"/>
      <c r="AP9" s="682" t="s">
        <v>242</v>
      </c>
      <c r="AQ9" s="683"/>
      <c r="AR9" s="683"/>
      <c r="AS9" s="683"/>
      <c r="AT9" s="683"/>
      <c r="AU9" s="683"/>
      <c r="AV9" s="683"/>
      <c r="AW9" s="683"/>
      <c r="AX9" s="683"/>
      <c r="AY9" s="683"/>
      <c r="AZ9" s="683"/>
      <c r="BA9" s="683"/>
      <c r="BB9" s="683"/>
      <c r="BC9" s="683"/>
      <c r="BD9" s="683"/>
      <c r="BE9" s="683"/>
      <c r="BF9" s="684"/>
      <c r="BG9" s="685">
        <v>1912698</v>
      </c>
      <c r="BH9" s="686"/>
      <c r="BI9" s="686"/>
      <c r="BJ9" s="686"/>
      <c r="BK9" s="686"/>
      <c r="BL9" s="686"/>
      <c r="BM9" s="686"/>
      <c r="BN9" s="687"/>
      <c r="BO9" s="688">
        <v>38.9</v>
      </c>
      <c r="BP9" s="688"/>
      <c r="BQ9" s="688"/>
      <c r="BR9" s="688"/>
      <c r="BS9" s="694" t="s">
        <v>128</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1030302</v>
      </c>
      <c r="CS9" s="686"/>
      <c r="CT9" s="686"/>
      <c r="CU9" s="686"/>
      <c r="CV9" s="686"/>
      <c r="CW9" s="686"/>
      <c r="CX9" s="686"/>
      <c r="CY9" s="687"/>
      <c r="CZ9" s="688">
        <v>5.3</v>
      </c>
      <c r="DA9" s="688"/>
      <c r="DB9" s="688"/>
      <c r="DC9" s="688"/>
      <c r="DD9" s="694">
        <v>9645</v>
      </c>
      <c r="DE9" s="686"/>
      <c r="DF9" s="686"/>
      <c r="DG9" s="686"/>
      <c r="DH9" s="686"/>
      <c r="DI9" s="686"/>
      <c r="DJ9" s="686"/>
      <c r="DK9" s="686"/>
      <c r="DL9" s="686"/>
      <c r="DM9" s="686"/>
      <c r="DN9" s="686"/>
      <c r="DO9" s="686"/>
      <c r="DP9" s="687"/>
      <c r="DQ9" s="694">
        <v>851184</v>
      </c>
      <c r="DR9" s="686"/>
      <c r="DS9" s="686"/>
      <c r="DT9" s="686"/>
      <c r="DU9" s="686"/>
      <c r="DV9" s="686"/>
      <c r="DW9" s="686"/>
      <c r="DX9" s="686"/>
      <c r="DY9" s="686"/>
      <c r="DZ9" s="686"/>
      <c r="EA9" s="686"/>
      <c r="EB9" s="686"/>
      <c r="EC9" s="695"/>
    </row>
    <row r="10" spans="2:143" ht="11.25" customHeight="1">
      <c r="B10" s="682" t="s">
        <v>244</v>
      </c>
      <c r="C10" s="683"/>
      <c r="D10" s="683"/>
      <c r="E10" s="683"/>
      <c r="F10" s="683"/>
      <c r="G10" s="683"/>
      <c r="H10" s="683"/>
      <c r="I10" s="683"/>
      <c r="J10" s="683"/>
      <c r="K10" s="683"/>
      <c r="L10" s="683"/>
      <c r="M10" s="683"/>
      <c r="N10" s="683"/>
      <c r="O10" s="683"/>
      <c r="P10" s="683"/>
      <c r="Q10" s="684"/>
      <c r="R10" s="685" t="s">
        <v>239</v>
      </c>
      <c r="S10" s="686"/>
      <c r="T10" s="686"/>
      <c r="U10" s="686"/>
      <c r="V10" s="686"/>
      <c r="W10" s="686"/>
      <c r="X10" s="686"/>
      <c r="Y10" s="687"/>
      <c r="Z10" s="688" t="s">
        <v>175</v>
      </c>
      <c r="AA10" s="688"/>
      <c r="AB10" s="688"/>
      <c r="AC10" s="688"/>
      <c r="AD10" s="689" t="s">
        <v>239</v>
      </c>
      <c r="AE10" s="689"/>
      <c r="AF10" s="689"/>
      <c r="AG10" s="689"/>
      <c r="AH10" s="689"/>
      <c r="AI10" s="689"/>
      <c r="AJ10" s="689"/>
      <c r="AK10" s="689"/>
      <c r="AL10" s="690" t="s">
        <v>239</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158335</v>
      </c>
      <c r="BH10" s="686"/>
      <c r="BI10" s="686"/>
      <c r="BJ10" s="686"/>
      <c r="BK10" s="686"/>
      <c r="BL10" s="686"/>
      <c r="BM10" s="686"/>
      <c r="BN10" s="687"/>
      <c r="BO10" s="688">
        <v>3.2</v>
      </c>
      <c r="BP10" s="688"/>
      <c r="BQ10" s="688"/>
      <c r="BR10" s="688"/>
      <c r="BS10" s="694">
        <v>26635</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t="s">
        <v>247</v>
      </c>
      <c r="CS10" s="686"/>
      <c r="CT10" s="686"/>
      <c r="CU10" s="686"/>
      <c r="CV10" s="686"/>
      <c r="CW10" s="686"/>
      <c r="CX10" s="686"/>
      <c r="CY10" s="687"/>
      <c r="CZ10" s="688" t="s">
        <v>239</v>
      </c>
      <c r="DA10" s="688"/>
      <c r="DB10" s="688"/>
      <c r="DC10" s="688"/>
      <c r="DD10" s="694" t="s">
        <v>247</v>
      </c>
      <c r="DE10" s="686"/>
      <c r="DF10" s="686"/>
      <c r="DG10" s="686"/>
      <c r="DH10" s="686"/>
      <c r="DI10" s="686"/>
      <c r="DJ10" s="686"/>
      <c r="DK10" s="686"/>
      <c r="DL10" s="686"/>
      <c r="DM10" s="686"/>
      <c r="DN10" s="686"/>
      <c r="DO10" s="686"/>
      <c r="DP10" s="687"/>
      <c r="DQ10" s="694" t="s">
        <v>128</v>
      </c>
      <c r="DR10" s="686"/>
      <c r="DS10" s="686"/>
      <c r="DT10" s="686"/>
      <c r="DU10" s="686"/>
      <c r="DV10" s="686"/>
      <c r="DW10" s="686"/>
      <c r="DX10" s="686"/>
      <c r="DY10" s="686"/>
      <c r="DZ10" s="686"/>
      <c r="EA10" s="686"/>
      <c r="EB10" s="686"/>
      <c r="EC10" s="695"/>
    </row>
    <row r="11" spans="2:143" ht="11.25" customHeight="1">
      <c r="B11" s="682" t="s">
        <v>248</v>
      </c>
      <c r="C11" s="683"/>
      <c r="D11" s="683"/>
      <c r="E11" s="683"/>
      <c r="F11" s="683"/>
      <c r="G11" s="683"/>
      <c r="H11" s="683"/>
      <c r="I11" s="683"/>
      <c r="J11" s="683"/>
      <c r="K11" s="683"/>
      <c r="L11" s="683"/>
      <c r="M11" s="683"/>
      <c r="N11" s="683"/>
      <c r="O11" s="683"/>
      <c r="P11" s="683"/>
      <c r="Q11" s="684"/>
      <c r="R11" s="685">
        <v>675233</v>
      </c>
      <c r="S11" s="686"/>
      <c r="T11" s="686"/>
      <c r="U11" s="686"/>
      <c r="V11" s="686"/>
      <c r="W11" s="686"/>
      <c r="X11" s="686"/>
      <c r="Y11" s="687"/>
      <c r="Z11" s="690">
        <v>3.4</v>
      </c>
      <c r="AA11" s="691"/>
      <c r="AB11" s="691"/>
      <c r="AC11" s="703"/>
      <c r="AD11" s="694">
        <v>675233</v>
      </c>
      <c r="AE11" s="686"/>
      <c r="AF11" s="686"/>
      <c r="AG11" s="686"/>
      <c r="AH11" s="686"/>
      <c r="AI11" s="686"/>
      <c r="AJ11" s="686"/>
      <c r="AK11" s="687"/>
      <c r="AL11" s="690">
        <v>10.8</v>
      </c>
      <c r="AM11" s="691"/>
      <c r="AN11" s="691"/>
      <c r="AO11" s="692"/>
      <c r="AP11" s="682" t="s">
        <v>249</v>
      </c>
      <c r="AQ11" s="683"/>
      <c r="AR11" s="683"/>
      <c r="AS11" s="683"/>
      <c r="AT11" s="683"/>
      <c r="AU11" s="683"/>
      <c r="AV11" s="683"/>
      <c r="AW11" s="683"/>
      <c r="AX11" s="683"/>
      <c r="AY11" s="683"/>
      <c r="AZ11" s="683"/>
      <c r="BA11" s="683"/>
      <c r="BB11" s="683"/>
      <c r="BC11" s="683"/>
      <c r="BD11" s="683"/>
      <c r="BE11" s="683"/>
      <c r="BF11" s="684"/>
      <c r="BG11" s="685">
        <v>210646</v>
      </c>
      <c r="BH11" s="686"/>
      <c r="BI11" s="686"/>
      <c r="BJ11" s="686"/>
      <c r="BK11" s="686"/>
      <c r="BL11" s="686"/>
      <c r="BM11" s="686"/>
      <c r="BN11" s="687"/>
      <c r="BO11" s="688">
        <v>4.3</v>
      </c>
      <c r="BP11" s="688"/>
      <c r="BQ11" s="688"/>
      <c r="BR11" s="688"/>
      <c r="BS11" s="694">
        <v>60222</v>
      </c>
      <c r="BT11" s="686"/>
      <c r="BU11" s="686"/>
      <c r="BV11" s="686"/>
      <c r="BW11" s="686"/>
      <c r="BX11" s="686"/>
      <c r="BY11" s="686"/>
      <c r="BZ11" s="686"/>
      <c r="CA11" s="686"/>
      <c r="CB11" s="695"/>
      <c r="CD11" s="700" t="s">
        <v>250</v>
      </c>
      <c r="CE11" s="701"/>
      <c r="CF11" s="701"/>
      <c r="CG11" s="701"/>
      <c r="CH11" s="701"/>
      <c r="CI11" s="701"/>
      <c r="CJ11" s="701"/>
      <c r="CK11" s="701"/>
      <c r="CL11" s="701"/>
      <c r="CM11" s="701"/>
      <c r="CN11" s="701"/>
      <c r="CO11" s="701"/>
      <c r="CP11" s="701"/>
      <c r="CQ11" s="702"/>
      <c r="CR11" s="685">
        <v>126773</v>
      </c>
      <c r="CS11" s="686"/>
      <c r="CT11" s="686"/>
      <c r="CU11" s="686"/>
      <c r="CV11" s="686"/>
      <c r="CW11" s="686"/>
      <c r="CX11" s="686"/>
      <c r="CY11" s="687"/>
      <c r="CZ11" s="688">
        <v>0.6</v>
      </c>
      <c r="DA11" s="688"/>
      <c r="DB11" s="688"/>
      <c r="DC11" s="688"/>
      <c r="DD11" s="694">
        <v>50640</v>
      </c>
      <c r="DE11" s="686"/>
      <c r="DF11" s="686"/>
      <c r="DG11" s="686"/>
      <c r="DH11" s="686"/>
      <c r="DI11" s="686"/>
      <c r="DJ11" s="686"/>
      <c r="DK11" s="686"/>
      <c r="DL11" s="686"/>
      <c r="DM11" s="686"/>
      <c r="DN11" s="686"/>
      <c r="DO11" s="686"/>
      <c r="DP11" s="687"/>
      <c r="DQ11" s="694">
        <v>81474</v>
      </c>
      <c r="DR11" s="686"/>
      <c r="DS11" s="686"/>
      <c r="DT11" s="686"/>
      <c r="DU11" s="686"/>
      <c r="DV11" s="686"/>
      <c r="DW11" s="686"/>
      <c r="DX11" s="686"/>
      <c r="DY11" s="686"/>
      <c r="DZ11" s="686"/>
      <c r="EA11" s="686"/>
      <c r="EB11" s="686"/>
      <c r="EC11" s="695"/>
    </row>
    <row r="12" spans="2:143" ht="11.25" customHeight="1">
      <c r="B12" s="682" t="s">
        <v>251</v>
      </c>
      <c r="C12" s="683"/>
      <c r="D12" s="683"/>
      <c r="E12" s="683"/>
      <c r="F12" s="683"/>
      <c r="G12" s="683"/>
      <c r="H12" s="683"/>
      <c r="I12" s="683"/>
      <c r="J12" s="683"/>
      <c r="K12" s="683"/>
      <c r="L12" s="683"/>
      <c r="M12" s="683"/>
      <c r="N12" s="683"/>
      <c r="O12" s="683"/>
      <c r="P12" s="683"/>
      <c r="Q12" s="684"/>
      <c r="R12" s="685">
        <v>3600</v>
      </c>
      <c r="S12" s="686"/>
      <c r="T12" s="686"/>
      <c r="U12" s="686"/>
      <c r="V12" s="686"/>
      <c r="W12" s="686"/>
      <c r="X12" s="686"/>
      <c r="Y12" s="687"/>
      <c r="Z12" s="688">
        <v>0</v>
      </c>
      <c r="AA12" s="688"/>
      <c r="AB12" s="688"/>
      <c r="AC12" s="688"/>
      <c r="AD12" s="689">
        <v>3600</v>
      </c>
      <c r="AE12" s="689"/>
      <c r="AF12" s="689"/>
      <c r="AG12" s="689"/>
      <c r="AH12" s="689"/>
      <c r="AI12" s="689"/>
      <c r="AJ12" s="689"/>
      <c r="AK12" s="689"/>
      <c r="AL12" s="690">
        <v>0.1</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v>2268572</v>
      </c>
      <c r="BH12" s="686"/>
      <c r="BI12" s="686"/>
      <c r="BJ12" s="686"/>
      <c r="BK12" s="686"/>
      <c r="BL12" s="686"/>
      <c r="BM12" s="686"/>
      <c r="BN12" s="687"/>
      <c r="BO12" s="688">
        <v>46.1</v>
      </c>
      <c r="BP12" s="688"/>
      <c r="BQ12" s="688"/>
      <c r="BR12" s="688"/>
      <c r="BS12" s="694" t="s">
        <v>128</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173052</v>
      </c>
      <c r="CS12" s="686"/>
      <c r="CT12" s="686"/>
      <c r="CU12" s="686"/>
      <c r="CV12" s="686"/>
      <c r="CW12" s="686"/>
      <c r="CX12" s="686"/>
      <c r="CY12" s="687"/>
      <c r="CZ12" s="688">
        <v>0.9</v>
      </c>
      <c r="DA12" s="688"/>
      <c r="DB12" s="688"/>
      <c r="DC12" s="688"/>
      <c r="DD12" s="694" t="s">
        <v>128</v>
      </c>
      <c r="DE12" s="686"/>
      <c r="DF12" s="686"/>
      <c r="DG12" s="686"/>
      <c r="DH12" s="686"/>
      <c r="DI12" s="686"/>
      <c r="DJ12" s="686"/>
      <c r="DK12" s="686"/>
      <c r="DL12" s="686"/>
      <c r="DM12" s="686"/>
      <c r="DN12" s="686"/>
      <c r="DO12" s="686"/>
      <c r="DP12" s="687"/>
      <c r="DQ12" s="694">
        <v>170898</v>
      </c>
      <c r="DR12" s="686"/>
      <c r="DS12" s="686"/>
      <c r="DT12" s="686"/>
      <c r="DU12" s="686"/>
      <c r="DV12" s="686"/>
      <c r="DW12" s="686"/>
      <c r="DX12" s="686"/>
      <c r="DY12" s="686"/>
      <c r="DZ12" s="686"/>
      <c r="EA12" s="686"/>
      <c r="EB12" s="686"/>
      <c r="EC12" s="695"/>
    </row>
    <row r="13" spans="2:143" ht="11.25" customHeight="1">
      <c r="B13" s="682" t="s">
        <v>254</v>
      </c>
      <c r="C13" s="683"/>
      <c r="D13" s="683"/>
      <c r="E13" s="683"/>
      <c r="F13" s="683"/>
      <c r="G13" s="683"/>
      <c r="H13" s="683"/>
      <c r="I13" s="683"/>
      <c r="J13" s="683"/>
      <c r="K13" s="683"/>
      <c r="L13" s="683"/>
      <c r="M13" s="683"/>
      <c r="N13" s="683"/>
      <c r="O13" s="683"/>
      <c r="P13" s="683"/>
      <c r="Q13" s="684"/>
      <c r="R13" s="685" t="s">
        <v>128</v>
      </c>
      <c r="S13" s="686"/>
      <c r="T13" s="686"/>
      <c r="U13" s="686"/>
      <c r="V13" s="686"/>
      <c r="W13" s="686"/>
      <c r="X13" s="686"/>
      <c r="Y13" s="687"/>
      <c r="Z13" s="688" t="s">
        <v>128</v>
      </c>
      <c r="AA13" s="688"/>
      <c r="AB13" s="688"/>
      <c r="AC13" s="688"/>
      <c r="AD13" s="689" t="s">
        <v>239</v>
      </c>
      <c r="AE13" s="689"/>
      <c r="AF13" s="689"/>
      <c r="AG13" s="689"/>
      <c r="AH13" s="689"/>
      <c r="AI13" s="689"/>
      <c r="AJ13" s="689"/>
      <c r="AK13" s="689"/>
      <c r="AL13" s="690" t="s">
        <v>128</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2267728</v>
      </c>
      <c r="BH13" s="686"/>
      <c r="BI13" s="686"/>
      <c r="BJ13" s="686"/>
      <c r="BK13" s="686"/>
      <c r="BL13" s="686"/>
      <c r="BM13" s="686"/>
      <c r="BN13" s="687"/>
      <c r="BO13" s="688">
        <v>46.1</v>
      </c>
      <c r="BP13" s="688"/>
      <c r="BQ13" s="688"/>
      <c r="BR13" s="688"/>
      <c r="BS13" s="694" t="s">
        <v>128</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1779429</v>
      </c>
      <c r="CS13" s="686"/>
      <c r="CT13" s="686"/>
      <c r="CU13" s="686"/>
      <c r="CV13" s="686"/>
      <c r="CW13" s="686"/>
      <c r="CX13" s="686"/>
      <c r="CY13" s="687"/>
      <c r="CZ13" s="688">
        <v>9.1</v>
      </c>
      <c r="DA13" s="688"/>
      <c r="DB13" s="688"/>
      <c r="DC13" s="688"/>
      <c r="DD13" s="694">
        <v>1255625</v>
      </c>
      <c r="DE13" s="686"/>
      <c r="DF13" s="686"/>
      <c r="DG13" s="686"/>
      <c r="DH13" s="686"/>
      <c r="DI13" s="686"/>
      <c r="DJ13" s="686"/>
      <c r="DK13" s="686"/>
      <c r="DL13" s="686"/>
      <c r="DM13" s="686"/>
      <c r="DN13" s="686"/>
      <c r="DO13" s="686"/>
      <c r="DP13" s="687"/>
      <c r="DQ13" s="694">
        <v>704736</v>
      </c>
      <c r="DR13" s="686"/>
      <c r="DS13" s="686"/>
      <c r="DT13" s="686"/>
      <c r="DU13" s="686"/>
      <c r="DV13" s="686"/>
      <c r="DW13" s="686"/>
      <c r="DX13" s="686"/>
      <c r="DY13" s="686"/>
      <c r="DZ13" s="686"/>
      <c r="EA13" s="686"/>
      <c r="EB13" s="686"/>
      <c r="EC13" s="695"/>
    </row>
    <row r="14" spans="2:143" ht="11.25" customHeight="1">
      <c r="B14" s="682" t="s">
        <v>257</v>
      </c>
      <c r="C14" s="683"/>
      <c r="D14" s="683"/>
      <c r="E14" s="683"/>
      <c r="F14" s="683"/>
      <c r="G14" s="683"/>
      <c r="H14" s="683"/>
      <c r="I14" s="683"/>
      <c r="J14" s="683"/>
      <c r="K14" s="683"/>
      <c r="L14" s="683"/>
      <c r="M14" s="683"/>
      <c r="N14" s="683"/>
      <c r="O14" s="683"/>
      <c r="P14" s="683"/>
      <c r="Q14" s="684"/>
      <c r="R14" s="685" t="s">
        <v>128</v>
      </c>
      <c r="S14" s="686"/>
      <c r="T14" s="686"/>
      <c r="U14" s="686"/>
      <c r="V14" s="686"/>
      <c r="W14" s="686"/>
      <c r="X14" s="686"/>
      <c r="Y14" s="687"/>
      <c r="Z14" s="688" t="s">
        <v>128</v>
      </c>
      <c r="AA14" s="688"/>
      <c r="AB14" s="688"/>
      <c r="AC14" s="688"/>
      <c r="AD14" s="689" t="s">
        <v>128</v>
      </c>
      <c r="AE14" s="689"/>
      <c r="AF14" s="689"/>
      <c r="AG14" s="689"/>
      <c r="AH14" s="689"/>
      <c r="AI14" s="689"/>
      <c r="AJ14" s="689"/>
      <c r="AK14" s="689"/>
      <c r="AL14" s="690" t="s">
        <v>239</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72046</v>
      </c>
      <c r="BH14" s="686"/>
      <c r="BI14" s="686"/>
      <c r="BJ14" s="686"/>
      <c r="BK14" s="686"/>
      <c r="BL14" s="686"/>
      <c r="BM14" s="686"/>
      <c r="BN14" s="687"/>
      <c r="BO14" s="688">
        <v>1.5</v>
      </c>
      <c r="BP14" s="688"/>
      <c r="BQ14" s="688"/>
      <c r="BR14" s="688"/>
      <c r="BS14" s="694" t="s">
        <v>128</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521519</v>
      </c>
      <c r="CS14" s="686"/>
      <c r="CT14" s="686"/>
      <c r="CU14" s="686"/>
      <c r="CV14" s="686"/>
      <c r="CW14" s="686"/>
      <c r="CX14" s="686"/>
      <c r="CY14" s="687"/>
      <c r="CZ14" s="688">
        <v>2.7</v>
      </c>
      <c r="DA14" s="688"/>
      <c r="DB14" s="688"/>
      <c r="DC14" s="688"/>
      <c r="DD14" s="694">
        <v>36929</v>
      </c>
      <c r="DE14" s="686"/>
      <c r="DF14" s="686"/>
      <c r="DG14" s="686"/>
      <c r="DH14" s="686"/>
      <c r="DI14" s="686"/>
      <c r="DJ14" s="686"/>
      <c r="DK14" s="686"/>
      <c r="DL14" s="686"/>
      <c r="DM14" s="686"/>
      <c r="DN14" s="686"/>
      <c r="DO14" s="686"/>
      <c r="DP14" s="687"/>
      <c r="DQ14" s="694">
        <v>484094</v>
      </c>
      <c r="DR14" s="686"/>
      <c r="DS14" s="686"/>
      <c r="DT14" s="686"/>
      <c r="DU14" s="686"/>
      <c r="DV14" s="686"/>
      <c r="DW14" s="686"/>
      <c r="DX14" s="686"/>
      <c r="DY14" s="686"/>
      <c r="DZ14" s="686"/>
      <c r="EA14" s="686"/>
      <c r="EB14" s="686"/>
      <c r="EC14" s="695"/>
    </row>
    <row r="15" spans="2:143" ht="11.25" customHeight="1">
      <c r="B15" s="682" t="s">
        <v>260</v>
      </c>
      <c r="C15" s="683"/>
      <c r="D15" s="683"/>
      <c r="E15" s="683"/>
      <c r="F15" s="683"/>
      <c r="G15" s="683"/>
      <c r="H15" s="683"/>
      <c r="I15" s="683"/>
      <c r="J15" s="683"/>
      <c r="K15" s="683"/>
      <c r="L15" s="683"/>
      <c r="M15" s="683"/>
      <c r="N15" s="683"/>
      <c r="O15" s="683"/>
      <c r="P15" s="683"/>
      <c r="Q15" s="684"/>
      <c r="R15" s="685" t="s">
        <v>175</v>
      </c>
      <c r="S15" s="686"/>
      <c r="T15" s="686"/>
      <c r="U15" s="686"/>
      <c r="V15" s="686"/>
      <c r="W15" s="686"/>
      <c r="X15" s="686"/>
      <c r="Y15" s="687"/>
      <c r="Z15" s="688" t="s">
        <v>128</v>
      </c>
      <c r="AA15" s="688"/>
      <c r="AB15" s="688"/>
      <c r="AC15" s="688"/>
      <c r="AD15" s="689" t="s">
        <v>239</v>
      </c>
      <c r="AE15" s="689"/>
      <c r="AF15" s="689"/>
      <c r="AG15" s="689"/>
      <c r="AH15" s="689"/>
      <c r="AI15" s="689"/>
      <c r="AJ15" s="689"/>
      <c r="AK15" s="689"/>
      <c r="AL15" s="690" t="s">
        <v>128</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238647</v>
      </c>
      <c r="BH15" s="686"/>
      <c r="BI15" s="686"/>
      <c r="BJ15" s="686"/>
      <c r="BK15" s="686"/>
      <c r="BL15" s="686"/>
      <c r="BM15" s="686"/>
      <c r="BN15" s="687"/>
      <c r="BO15" s="688">
        <v>4.9000000000000004</v>
      </c>
      <c r="BP15" s="688"/>
      <c r="BQ15" s="688"/>
      <c r="BR15" s="688"/>
      <c r="BS15" s="694" t="s">
        <v>247</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2045745</v>
      </c>
      <c r="CS15" s="686"/>
      <c r="CT15" s="686"/>
      <c r="CU15" s="686"/>
      <c r="CV15" s="686"/>
      <c r="CW15" s="686"/>
      <c r="CX15" s="686"/>
      <c r="CY15" s="687"/>
      <c r="CZ15" s="688">
        <v>10.5</v>
      </c>
      <c r="DA15" s="688"/>
      <c r="DB15" s="688"/>
      <c r="DC15" s="688"/>
      <c r="DD15" s="694">
        <v>274074</v>
      </c>
      <c r="DE15" s="686"/>
      <c r="DF15" s="686"/>
      <c r="DG15" s="686"/>
      <c r="DH15" s="686"/>
      <c r="DI15" s="686"/>
      <c r="DJ15" s="686"/>
      <c r="DK15" s="686"/>
      <c r="DL15" s="686"/>
      <c r="DM15" s="686"/>
      <c r="DN15" s="686"/>
      <c r="DO15" s="686"/>
      <c r="DP15" s="687"/>
      <c r="DQ15" s="694">
        <v>1504630</v>
      </c>
      <c r="DR15" s="686"/>
      <c r="DS15" s="686"/>
      <c r="DT15" s="686"/>
      <c r="DU15" s="686"/>
      <c r="DV15" s="686"/>
      <c r="DW15" s="686"/>
      <c r="DX15" s="686"/>
      <c r="DY15" s="686"/>
      <c r="DZ15" s="686"/>
      <c r="EA15" s="686"/>
      <c r="EB15" s="686"/>
      <c r="EC15" s="695"/>
    </row>
    <row r="16" spans="2:143" ht="11.25" customHeight="1">
      <c r="B16" s="682" t="s">
        <v>263</v>
      </c>
      <c r="C16" s="683"/>
      <c r="D16" s="683"/>
      <c r="E16" s="683"/>
      <c r="F16" s="683"/>
      <c r="G16" s="683"/>
      <c r="H16" s="683"/>
      <c r="I16" s="683"/>
      <c r="J16" s="683"/>
      <c r="K16" s="683"/>
      <c r="L16" s="683"/>
      <c r="M16" s="683"/>
      <c r="N16" s="683"/>
      <c r="O16" s="683"/>
      <c r="P16" s="683"/>
      <c r="Q16" s="684"/>
      <c r="R16" s="685">
        <v>9619</v>
      </c>
      <c r="S16" s="686"/>
      <c r="T16" s="686"/>
      <c r="U16" s="686"/>
      <c r="V16" s="686"/>
      <c r="W16" s="686"/>
      <c r="X16" s="686"/>
      <c r="Y16" s="687"/>
      <c r="Z16" s="688">
        <v>0</v>
      </c>
      <c r="AA16" s="688"/>
      <c r="AB16" s="688"/>
      <c r="AC16" s="688"/>
      <c r="AD16" s="689">
        <v>9619</v>
      </c>
      <c r="AE16" s="689"/>
      <c r="AF16" s="689"/>
      <c r="AG16" s="689"/>
      <c r="AH16" s="689"/>
      <c r="AI16" s="689"/>
      <c r="AJ16" s="689"/>
      <c r="AK16" s="689"/>
      <c r="AL16" s="690">
        <v>0.2</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t="s">
        <v>128</v>
      </c>
      <c r="BH16" s="686"/>
      <c r="BI16" s="686"/>
      <c r="BJ16" s="686"/>
      <c r="BK16" s="686"/>
      <c r="BL16" s="686"/>
      <c r="BM16" s="686"/>
      <c r="BN16" s="687"/>
      <c r="BO16" s="688" t="s">
        <v>239</v>
      </c>
      <c r="BP16" s="688"/>
      <c r="BQ16" s="688"/>
      <c r="BR16" s="688"/>
      <c r="BS16" s="694" t="s">
        <v>128</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v>626378</v>
      </c>
      <c r="CS16" s="686"/>
      <c r="CT16" s="686"/>
      <c r="CU16" s="686"/>
      <c r="CV16" s="686"/>
      <c r="CW16" s="686"/>
      <c r="CX16" s="686"/>
      <c r="CY16" s="687"/>
      <c r="CZ16" s="688">
        <v>3.2</v>
      </c>
      <c r="DA16" s="688"/>
      <c r="DB16" s="688"/>
      <c r="DC16" s="688"/>
      <c r="DD16" s="694" t="s">
        <v>175</v>
      </c>
      <c r="DE16" s="686"/>
      <c r="DF16" s="686"/>
      <c r="DG16" s="686"/>
      <c r="DH16" s="686"/>
      <c r="DI16" s="686"/>
      <c r="DJ16" s="686"/>
      <c r="DK16" s="686"/>
      <c r="DL16" s="686"/>
      <c r="DM16" s="686"/>
      <c r="DN16" s="686"/>
      <c r="DO16" s="686"/>
      <c r="DP16" s="687"/>
      <c r="DQ16" s="694">
        <v>21529</v>
      </c>
      <c r="DR16" s="686"/>
      <c r="DS16" s="686"/>
      <c r="DT16" s="686"/>
      <c r="DU16" s="686"/>
      <c r="DV16" s="686"/>
      <c r="DW16" s="686"/>
      <c r="DX16" s="686"/>
      <c r="DY16" s="686"/>
      <c r="DZ16" s="686"/>
      <c r="EA16" s="686"/>
      <c r="EB16" s="686"/>
      <c r="EC16" s="695"/>
    </row>
    <row r="17" spans="2:133" ht="11.25" customHeight="1">
      <c r="B17" s="682" t="s">
        <v>266</v>
      </c>
      <c r="C17" s="683"/>
      <c r="D17" s="683"/>
      <c r="E17" s="683"/>
      <c r="F17" s="683"/>
      <c r="G17" s="683"/>
      <c r="H17" s="683"/>
      <c r="I17" s="683"/>
      <c r="J17" s="683"/>
      <c r="K17" s="683"/>
      <c r="L17" s="683"/>
      <c r="M17" s="683"/>
      <c r="N17" s="683"/>
      <c r="O17" s="683"/>
      <c r="P17" s="683"/>
      <c r="Q17" s="684"/>
      <c r="R17" s="685">
        <v>30400</v>
      </c>
      <c r="S17" s="686"/>
      <c r="T17" s="686"/>
      <c r="U17" s="686"/>
      <c r="V17" s="686"/>
      <c r="W17" s="686"/>
      <c r="X17" s="686"/>
      <c r="Y17" s="687"/>
      <c r="Z17" s="688">
        <v>0.2</v>
      </c>
      <c r="AA17" s="688"/>
      <c r="AB17" s="688"/>
      <c r="AC17" s="688"/>
      <c r="AD17" s="689">
        <v>30400</v>
      </c>
      <c r="AE17" s="689"/>
      <c r="AF17" s="689"/>
      <c r="AG17" s="689"/>
      <c r="AH17" s="689"/>
      <c r="AI17" s="689"/>
      <c r="AJ17" s="689"/>
      <c r="AK17" s="689"/>
      <c r="AL17" s="690">
        <v>0.5</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128</v>
      </c>
      <c r="BH17" s="686"/>
      <c r="BI17" s="686"/>
      <c r="BJ17" s="686"/>
      <c r="BK17" s="686"/>
      <c r="BL17" s="686"/>
      <c r="BM17" s="686"/>
      <c r="BN17" s="687"/>
      <c r="BO17" s="688" t="s">
        <v>239</v>
      </c>
      <c r="BP17" s="688"/>
      <c r="BQ17" s="688"/>
      <c r="BR17" s="688"/>
      <c r="BS17" s="694" t="s">
        <v>128</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946549</v>
      </c>
      <c r="CS17" s="686"/>
      <c r="CT17" s="686"/>
      <c r="CU17" s="686"/>
      <c r="CV17" s="686"/>
      <c r="CW17" s="686"/>
      <c r="CX17" s="686"/>
      <c r="CY17" s="687"/>
      <c r="CZ17" s="688">
        <v>4.8</v>
      </c>
      <c r="DA17" s="688"/>
      <c r="DB17" s="688"/>
      <c r="DC17" s="688"/>
      <c r="DD17" s="694" t="s">
        <v>128</v>
      </c>
      <c r="DE17" s="686"/>
      <c r="DF17" s="686"/>
      <c r="DG17" s="686"/>
      <c r="DH17" s="686"/>
      <c r="DI17" s="686"/>
      <c r="DJ17" s="686"/>
      <c r="DK17" s="686"/>
      <c r="DL17" s="686"/>
      <c r="DM17" s="686"/>
      <c r="DN17" s="686"/>
      <c r="DO17" s="686"/>
      <c r="DP17" s="687"/>
      <c r="DQ17" s="694">
        <v>946549</v>
      </c>
      <c r="DR17" s="686"/>
      <c r="DS17" s="686"/>
      <c r="DT17" s="686"/>
      <c r="DU17" s="686"/>
      <c r="DV17" s="686"/>
      <c r="DW17" s="686"/>
      <c r="DX17" s="686"/>
      <c r="DY17" s="686"/>
      <c r="DZ17" s="686"/>
      <c r="EA17" s="686"/>
      <c r="EB17" s="686"/>
      <c r="EC17" s="695"/>
    </row>
    <row r="18" spans="2:133" ht="11.25" customHeight="1">
      <c r="B18" s="682" t="s">
        <v>269</v>
      </c>
      <c r="C18" s="683"/>
      <c r="D18" s="683"/>
      <c r="E18" s="683"/>
      <c r="F18" s="683"/>
      <c r="G18" s="683"/>
      <c r="H18" s="683"/>
      <c r="I18" s="683"/>
      <c r="J18" s="683"/>
      <c r="K18" s="683"/>
      <c r="L18" s="683"/>
      <c r="M18" s="683"/>
      <c r="N18" s="683"/>
      <c r="O18" s="683"/>
      <c r="P18" s="683"/>
      <c r="Q18" s="684"/>
      <c r="R18" s="685">
        <v>53275</v>
      </c>
      <c r="S18" s="686"/>
      <c r="T18" s="686"/>
      <c r="U18" s="686"/>
      <c r="V18" s="686"/>
      <c r="W18" s="686"/>
      <c r="X18" s="686"/>
      <c r="Y18" s="687"/>
      <c r="Z18" s="688">
        <v>0.3</v>
      </c>
      <c r="AA18" s="688"/>
      <c r="AB18" s="688"/>
      <c r="AC18" s="688"/>
      <c r="AD18" s="689">
        <v>53275</v>
      </c>
      <c r="AE18" s="689"/>
      <c r="AF18" s="689"/>
      <c r="AG18" s="689"/>
      <c r="AH18" s="689"/>
      <c r="AI18" s="689"/>
      <c r="AJ18" s="689"/>
      <c r="AK18" s="689"/>
      <c r="AL18" s="690">
        <v>0.9</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128</v>
      </c>
      <c r="BH18" s="686"/>
      <c r="BI18" s="686"/>
      <c r="BJ18" s="686"/>
      <c r="BK18" s="686"/>
      <c r="BL18" s="686"/>
      <c r="BM18" s="686"/>
      <c r="BN18" s="687"/>
      <c r="BO18" s="688" t="s">
        <v>128</v>
      </c>
      <c r="BP18" s="688"/>
      <c r="BQ18" s="688"/>
      <c r="BR18" s="688"/>
      <c r="BS18" s="694" t="s">
        <v>128</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v>43102</v>
      </c>
      <c r="CS18" s="686"/>
      <c r="CT18" s="686"/>
      <c r="CU18" s="686"/>
      <c r="CV18" s="686"/>
      <c r="CW18" s="686"/>
      <c r="CX18" s="686"/>
      <c r="CY18" s="687"/>
      <c r="CZ18" s="688">
        <v>0.2</v>
      </c>
      <c r="DA18" s="688"/>
      <c r="DB18" s="688"/>
      <c r="DC18" s="688"/>
      <c r="DD18" s="694" t="s">
        <v>239</v>
      </c>
      <c r="DE18" s="686"/>
      <c r="DF18" s="686"/>
      <c r="DG18" s="686"/>
      <c r="DH18" s="686"/>
      <c r="DI18" s="686"/>
      <c r="DJ18" s="686"/>
      <c r="DK18" s="686"/>
      <c r="DL18" s="686"/>
      <c r="DM18" s="686"/>
      <c r="DN18" s="686"/>
      <c r="DO18" s="686"/>
      <c r="DP18" s="687"/>
      <c r="DQ18" s="694">
        <v>43102</v>
      </c>
      <c r="DR18" s="686"/>
      <c r="DS18" s="686"/>
      <c r="DT18" s="686"/>
      <c r="DU18" s="686"/>
      <c r="DV18" s="686"/>
      <c r="DW18" s="686"/>
      <c r="DX18" s="686"/>
      <c r="DY18" s="686"/>
      <c r="DZ18" s="686"/>
      <c r="EA18" s="686"/>
      <c r="EB18" s="686"/>
      <c r="EC18" s="695"/>
    </row>
    <row r="19" spans="2:133" ht="11.25" customHeight="1">
      <c r="B19" s="682" t="s">
        <v>272</v>
      </c>
      <c r="C19" s="683"/>
      <c r="D19" s="683"/>
      <c r="E19" s="683"/>
      <c r="F19" s="683"/>
      <c r="G19" s="683"/>
      <c r="H19" s="683"/>
      <c r="I19" s="683"/>
      <c r="J19" s="683"/>
      <c r="K19" s="683"/>
      <c r="L19" s="683"/>
      <c r="M19" s="683"/>
      <c r="N19" s="683"/>
      <c r="O19" s="683"/>
      <c r="P19" s="683"/>
      <c r="Q19" s="684"/>
      <c r="R19" s="685">
        <v>47553</v>
      </c>
      <c r="S19" s="686"/>
      <c r="T19" s="686"/>
      <c r="U19" s="686"/>
      <c r="V19" s="686"/>
      <c r="W19" s="686"/>
      <c r="X19" s="686"/>
      <c r="Y19" s="687"/>
      <c r="Z19" s="688">
        <v>0.2</v>
      </c>
      <c r="AA19" s="688"/>
      <c r="AB19" s="688"/>
      <c r="AC19" s="688"/>
      <c r="AD19" s="689">
        <v>47553</v>
      </c>
      <c r="AE19" s="689"/>
      <c r="AF19" s="689"/>
      <c r="AG19" s="689"/>
      <c r="AH19" s="689"/>
      <c r="AI19" s="689"/>
      <c r="AJ19" s="689"/>
      <c r="AK19" s="689"/>
      <c r="AL19" s="690">
        <v>0.8</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t="s">
        <v>128</v>
      </c>
      <c r="BH19" s="686"/>
      <c r="BI19" s="686"/>
      <c r="BJ19" s="686"/>
      <c r="BK19" s="686"/>
      <c r="BL19" s="686"/>
      <c r="BM19" s="686"/>
      <c r="BN19" s="687"/>
      <c r="BO19" s="688" t="s">
        <v>128</v>
      </c>
      <c r="BP19" s="688"/>
      <c r="BQ19" s="688"/>
      <c r="BR19" s="688"/>
      <c r="BS19" s="694" t="s">
        <v>128</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247</v>
      </c>
      <c r="CS19" s="686"/>
      <c r="CT19" s="686"/>
      <c r="CU19" s="686"/>
      <c r="CV19" s="686"/>
      <c r="CW19" s="686"/>
      <c r="CX19" s="686"/>
      <c r="CY19" s="687"/>
      <c r="CZ19" s="688" t="s">
        <v>128</v>
      </c>
      <c r="DA19" s="688"/>
      <c r="DB19" s="688"/>
      <c r="DC19" s="688"/>
      <c r="DD19" s="694" t="s">
        <v>128</v>
      </c>
      <c r="DE19" s="686"/>
      <c r="DF19" s="686"/>
      <c r="DG19" s="686"/>
      <c r="DH19" s="686"/>
      <c r="DI19" s="686"/>
      <c r="DJ19" s="686"/>
      <c r="DK19" s="686"/>
      <c r="DL19" s="686"/>
      <c r="DM19" s="686"/>
      <c r="DN19" s="686"/>
      <c r="DO19" s="686"/>
      <c r="DP19" s="687"/>
      <c r="DQ19" s="694" t="s">
        <v>128</v>
      </c>
      <c r="DR19" s="686"/>
      <c r="DS19" s="686"/>
      <c r="DT19" s="686"/>
      <c r="DU19" s="686"/>
      <c r="DV19" s="686"/>
      <c r="DW19" s="686"/>
      <c r="DX19" s="686"/>
      <c r="DY19" s="686"/>
      <c r="DZ19" s="686"/>
      <c r="EA19" s="686"/>
      <c r="EB19" s="686"/>
      <c r="EC19" s="695"/>
    </row>
    <row r="20" spans="2:133" ht="11.25" customHeight="1">
      <c r="B20" s="682" t="s">
        <v>275</v>
      </c>
      <c r="C20" s="683"/>
      <c r="D20" s="683"/>
      <c r="E20" s="683"/>
      <c r="F20" s="683"/>
      <c r="G20" s="683"/>
      <c r="H20" s="683"/>
      <c r="I20" s="683"/>
      <c r="J20" s="683"/>
      <c r="K20" s="683"/>
      <c r="L20" s="683"/>
      <c r="M20" s="683"/>
      <c r="N20" s="683"/>
      <c r="O20" s="683"/>
      <c r="P20" s="683"/>
      <c r="Q20" s="684"/>
      <c r="R20" s="685">
        <v>4231</v>
      </c>
      <c r="S20" s="686"/>
      <c r="T20" s="686"/>
      <c r="U20" s="686"/>
      <c r="V20" s="686"/>
      <c r="W20" s="686"/>
      <c r="X20" s="686"/>
      <c r="Y20" s="687"/>
      <c r="Z20" s="688">
        <v>0</v>
      </c>
      <c r="AA20" s="688"/>
      <c r="AB20" s="688"/>
      <c r="AC20" s="688"/>
      <c r="AD20" s="689">
        <v>4231</v>
      </c>
      <c r="AE20" s="689"/>
      <c r="AF20" s="689"/>
      <c r="AG20" s="689"/>
      <c r="AH20" s="689"/>
      <c r="AI20" s="689"/>
      <c r="AJ20" s="689"/>
      <c r="AK20" s="689"/>
      <c r="AL20" s="690">
        <v>0.1</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t="s">
        <v>128</v>
      </c>
      <c r="BH20" s="686"/>
      <c r="BI20" s="686"/>
      <c r="BJ20" s="686"/>
      <c r="BK20" s="686"/>
      <c r="BL20" s="686"/>
      <c r="BM20" s="686"/>
      <c r="BN20" s="687"/>
      <c r="BO20" s="688" t="s">
        <v>128</v>
      </c>
      <c r="BP20" s="688"/>
      <c r="BQ20" s="688"/>
      <c r="BR20" s="688"/>
      <c r="BS20" s="694" t="s">
        <v>128</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19563131</v>
      </c>
      <c r="CS20" s="686"/>
      <c r="CT20" s="686"/>
      <c r="CU20" s="686"/>
      <c r="CV20" s="686"/>
      <c r="CW20" s="686"/>
      <c r="CX20" s="686"/>
      <c r="CY20" s="687"/>
      <c r="CZ20" s="688">
        <v>100</v>
      </c>
      <c r="DA20" s="688"/>
      <c r="DB20" s="688"/>
      <c r="DC20" s="688"/>
      <c r="DD20" s="694">
        <v>1727289</v>
      </c>
      <c r="DE20" s="686"/>
      <c r="DF20" s="686"/>
      <c r="DG20" s="686"/>
      <c r="DH20" s="686"/>
      <c r="DI20" s="686"/>
      <c r="DJ20" s="686"/>
      <c r="DK20" s="686"/>
      <c r="DL20" s="686"/>
      <c r="DM20" s="686"/>
      <c r="DN20" s="686"/>
      <c r="DO20" s="686"/>
      <c r="DP20" s="687"/>
      <c r="DQ20" s="694">
        <v>11245015</v>
      </c>
      <c r="DR20" s="686"/>
      <c r="DS20" s="686"/>
      <c r="DT20" s="686"/>
      <c r="DU20" s="686"/>
      <c r="DV20" s="686"/>
      <c r="DW20" s="686"/>
      <c r="DX20" s="686"/>
      <c r="DY20" s="686"/>
      <c r="DZ20" s="686"/>
      <c r="EA20" s="686"/>
      <c r="EB20" s="686"/>
      <c r="EC20" s="695"/>
    </row>
    <row r="21" spans="2:133" ht="11.25" customHeight="1">
      <c r="B21" s="682" t="s">
        <v>278</v>
      </c>
      <c r="C21" s="683"/>
      <c r="D21" s="683"/>
      <c r="E21" s="683"/>
      <c r="F21" s="683"/>
      <c r="G21" s="683"/>
      <c r="H21" s="683"/>
      <c r="I21" s="683"/>
      <c r="J21" s="683"/>
      <c r="K21" s="683"/>
      <c r="L21" s="683"/>
      <c r="M21" s="683"/>
      <c r="N21" s="683"/>
      <c r="O21" s="683"/>
      <c r="P21" s="683"/>
      <c r="Q21" s="684"/>
      <c r="R21" s="685">
        <v>1491</v>
      </c>
      <c r="S21" s="686"/>
      <c r="T21" s="686"/>
      <c r="U21" s="686"/>
      <c r="V21" s="686"/>
      <c r="W21" s="686"/>
      <c r="X21" s="686"/>
      <c r="Y21" s="687"/>
      <c r="Z21" s="688">
        <v>0</v>
      </c>
      <c r="AA21" s="688"/>
      <c r="AB21" s="688"/>
      <c r="AC21" s="688"/>
      <c r="AD21" s="689">
        <v>1491</v>
      </c>
      <c r="AE21" s="689"/>
      <c r="AF21" s="689"/>
      <c r="AG21" s="689"/>
      <c r="AH21" s="689"/>
      <c r="AI21" s="689"/>
      <c r="AJ21" s="689"/>
      <c r="AK21" s="689"/>
      <c r="AL21" s="690">
        <v>0</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t="s">
        <v>128</v>
      </c>
      <c r="BH21" s="686"/>
      <c r="BI21" s="686"/>
      <c r="BJ21" s="686"/>
      <c r="BK21" s="686"/>
      <c r="BL21" s="686"/>
      <c r="BM21" s="686"/>
      <c r="BN21" s="687"/>
      <c r="BO21" s="688" t="s">
        <v>128</v>
      </c>
      <c r="BP21" s="688"/>
      <c r="BQ21" s="688"/>
      <c r="BR21" s="688"/>
      <c r="BS21" s="694" t="s">
        <v>128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c r="B22" s="682" t="s">
        <v>280</v>
      </c>
      <c r="C22" s="683"/>
      <c r="D22" s="683"/>
      <c r="E22" s="683"/>
      <c r="F22" s="683"/>
      <c r="G22" s="683"/>
      <c r="H22" s="683"/>
      <c r="I22" s="683"/>
      <c r="J22" s="683"/>
      <c r="K22" s="683"/>
      <c r="L22" s="683"/>
      <c r="M22" s="683"/>
      <c r="N22" s="683"/>
      <c r="O22" s="683"/>
      <c r="P22" s="683"/>
      <c r="Q22" s="684"/>
      <c r="R22" s="685">
        <v>599554</v>
      </c>
      <c r="S22" s="686"/>
      <c r="T22" s="686"/>
      <c r="U22" s="686"/>
      <c r="V22" s="686"/>
      <c r="W22" s="686"/>
      <c r="X22" s="686"/>
      <c r="Y22" s="687"/>
      <c r="Z22" s="688">
        <v>3</v>
      </c>
      <c r="AA22" s="688"/>
      <c r="AB22" s="688"/>
      <c r="AC22" s="688"/>
      <c r="AD22" s="689">
        <v>431209</v>
      </c>
      <c r="AE22" s="689"/>
      <c r="AF22" s="689"/>
      <c r="AG22" s="689"/>
      <c r="AH22" s="689"/>
      <c r="AI22" s="689"/>
      <c r="AJ22" s="689"/>
      <c r="AK22" s="689"/>
      <c r="AL22" s="690">
        <v>6.9</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t="s">
        <v>239</v>
      </c>
      <c r="BH22" s="686"/>
      <c r="BI22" s="686"/>
      <c r="BJ22" s="686"/>
      <c r="BK22" s="686"/>
      <c r="BL22" s="686"/>
      <c r="BM22" s="686"/>
      <c r="BN22" s="687"/>
      <c r="BO22" s="688" t="s">
        <v>128</v>
      </c>
      <c r="BP22" s="688"/>
      <c r="BQ22" s="688"/>
      <c r="BR22" s="688"/>
      <c r="BS22" s="694" t="s">
        <v>239</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283</v>
      </c>
      <c r="C23" s="683"/>
      <c r="D23" s="683"/>
      <c r="E23" s="683"/>
      <c r="F23" s="683"/>
      <c r="G23" s="683"/>
      <c r="H23" s="683"/>
      <c r="I23" s="683"/>
      <c r="J23" s="683"/>
      <c r="K23" s="683"/>
      <c r="L23" s="683"/>
      <c r="M23" s="683"/>
      <c r="N23" s="683"/>
      <c r="O23" s="683"/>
      <c r="P23" s="683"/>
      <c r="Q23" s="684"/>
      <c r="R23" s="685">
        <v>431209</v>
      </c>
      <c r="S23" s="686"/>
      <c r="T23" s="686"/>
      <c r="U23" s="686"/>
      <c r="V23" s="686"/>
      <c r="W23" s="686"/>
      <c r="X23" s="686"/>
      <c r="Y23" s="687"/>
      <c r="Z23" s="688">
        <v>2.2000000000000002</v>
      </c>
      <c r="AA23" s="688"/>
      <c r="AB23" s="688"/>
      <c r="AC23" s="688"/>
      <c r="AD23" s="689">
        <v>431209</v>
      </c>
      <c r="AE23" s="689"/>
      <c r="AF23" s="689"/>
      <c r="AG23" s="689"/>
      <c r="AH23" s="689"/>
      <c r="AI23" s="689"/>
      <c r="AJ23" s="689"/>
      <c r="AK23" s="689"/>
      <c r="AL23" s="690">
        <v>6.9</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t="s">
        <v>239</v>
      </c>
      <c r="BH23" s="686"/>
      <c r="BI23" s="686"/>
      <c r="BJ23" s="686"/>
      <c r="BK23" s="686"/>
      <c r="BL23" s="686"/>
      <c r="BM23" s="686"/>
      <c r="BN23" s="687"/>
      <c r="BO23" s="688" t="s">
        <v>239</v>
      </c>
      <c r="BP23" s="688"/>
      <c r="BQ23" s="688"/>
      <c r="BR23" s="688"/>
      <c r="BS23" s="694" t="s">
        <v>247</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6" t="s">
        <v>288</v>
      </c>
      <c r="DM23" s="717"/>
      <c r="DN23" s="717"/>
      <c r="DO23" s="717"/>
      <c r="DP23" s="717"/>
      <c r="DQ23" s="717"/>
      <c r="DR23" s="717"/>
      <c r="DS23" s="717"/>
      <c r="DT23" s="717"/>
      <c r="DU23" s="717"/>
      <c r="DV23" s="718"/>
      <c r="DW23" s="667" t="s">
        <v>289</v>
      </c>
      <c r="DX23" s="668"/>
      <c r="DY23" s="668"/>
      <c r="DZ23" s="668"/>
      <c r="EA23" s="668"/>
      <c r="EB23" s="668"/>
      <c r="EC23" s="669"/>
    </row>
    <row r="24" spans="2:133" ht="11.25" customHeight="1">
      <c r="B24" s="682" t="s">
        <v>290</v>
      </c>
      <c r="C24" s="683"/>
      <c r="D24" s="683"/>
      <c r="E24" s="683"/>
      <c r="F24" s="683"/>
      <c r="G24" s="683"/>
      <c r="H24" s="683"/>
      <c r="I24" s="683"/>
      <c r="J24" s="683"/>
      <c r="K24" s="683"/>
      <c r="L24" s="683"/>
      <c r="M24" s="683"/>
      <c r="N24" s="683"/>
      <c r="O24" s="683"/>
      <c r="P24" s="683"/>
      <c r="Q24" s="684"/>
      <c r="R24" s="685">
        <v>168345</v>
      </c>
      <c r="S24" s="686"/>
      <c r="T24" s="686"/>
      <c r="U24" s="686"/>
      <c r="V24" s="686"/>
      <c r="W24" s="686"/>
      <c r="X24" s="686"/>
      <c r="Y24" s="687"/>
      <c r="Z24" s="688">
        <v>0.8</v>
      </c>
      <c r="AA24" s="688"/>
      <c r="AB24" s="688"/>
      <c r="AC24" s="688"/>
      <c r="AD24" s="689" t="s">
        <v>128</v>
      </c>
      <c r="AE24" s="689"/>
      <c r="AF24" s="689"/>
      <c r="AG24" s="689"/>
      <c r="AH24" s="689"/>
      <c r="AI24" s="689"/>
      <c r="AJ24" s="689"/>
      <c r="AK24" s="689"/>
      <c r="AL24" s="690" t="s">
        <v>128</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t="s">
        <v>239</v>
      </c>
      <c r="BH24" s="686"/>
      <c r="BI24" s="686"/>
      <c r="BJ24" s="686"/>
      <c r="BK24" s="686"/>
      <c r="BL24" s="686"/>
      <c r="BM24" s="686"/>
      <c r="BN24" s="687"/>
      <c r="BO24" s="688" t="s">
        <v>128</v>
      </c>
      <c r="BP24" s="688"/>
      <c r="BQ24" s="688"/>
      <c r="BR24" s="688"/>
      <c r="BS24" s="694" t="s">
        <v>239</v>
      </c>
      <c r="BT24" s="686"/>
      <c r="BU24" s="686"/>
      <c r="BV24" s="686"/>
      <c r="BW24" s="686"/>
      <c r="BX24" s="686"/>
      <c r="BY24" s="686"/>
      <c r="BZ24" s="686"/>
      <c r="CA24" s="686"/>
      <c r="CB24" s="695"/>
      <c r="CD24" s="696" t="s">
        <v>292</v>
      </c>
      <c r="CE24" s="697"/>
      <c r="CF24" s="697"/>
      <c r="CG24" s="697"/>
      <c r="CH24" s="697"/>
      <c r="CI24" s="697"/>
      <c r="CJ24" s="697"/>
      <c r="CK24" s="697"/>
      <c r="CL24" s="697"/>
      <c r="CM24" s="697"/>
      <c r="CN24" s="697"/>
      <c r="CO24" s="697"/>
      <c r="CP24" s="697"/>
      <c r="CQ24" s="698"/>
      <c r="CR24" s="674">
        <v>5391911</v>
      </c>
      <c r="CS24" s="675"/>
      <c r="CT24" s="675"/>
      <c r="CU24" s="675"/>
      <c r="CV24" s="675"/>
      <c r="CW24" s="675"/>
      <c r="CX24" s="675"/>
      <c r="CY24" s="676"/>
      <c r="CZ24" s="679">
        <v>27.6</v>
      </c>
      <c r="DA24" s="680"/>
      <c r="DB24" s="680"/>
      <c r="DC24" s="699"/>
      <c r="DD24" s="724">
        <v>3091251</v>
      </c>
      <c r="DE24" s="675"/>
      <c r="DF24" s="675"/>
      <c r="DG24" s="675"/>
      <c r="DH24" s="675"/>
      <c r="DI24" s="675"/>
      <c r="DJ24" s="675"/>
      <c r="DK24" s="676"/>
      <c r="DL24" s="724">
        <v>3063127</v>
      </c>
      <c r="DM24" s="675"/>
      <c r="DN24" s="675"/>
      <c r="DO24" s="675"/>
      <c r="DP24" s="675"/>
      <c r="DQ24" s="675"/>
      <c r="DR24" s="675"/>
      <c r="DS24" s="675"/>
      <c r="DT24" s="675"/>
      <c r="DU24" s="675"/>
      <c r="DV24" s="676"/>
      <c r="DW24" s="679">
        <v>46.9</v>
      </c>
      <c r="DX24" s="680"/>
      <c r="DY24" s="680"/>
      <c r="DZ24" s="680"/>
      <c r="EA24" s="680"/>
      <c r="EB24" s="680"/>
      <c r="EC24" s="681"/>
    </row>
    <row r="25" spans="2:133" ht="11.25" customHeight="1">
      <c r="B25" s="682" t="s">
        <v>293</v>
      </c>
      <c r="C25" s="683"/>
      <c r="D25" s="683"/>
      <c r="E25" s="683"/>
      <c r="F25" s="683"/>
      <c r="G25" s="683"/>
      <c r="H25" s="683"/>
      <c r="I25" s="683"/>
      <c r="J25" s="683"/>
      <c r="K25" s="683"/>
      <c r="L25" s="683"/>
      <c r="M25" s="683"/>
      <c r="N25" s="683"/>
      <c r="O25" s="683"/>
      <c r="P25" s="683"/>
      <c r="Q25" s="684"/>
      <c r="R25" s="685" t="s">
        <v>239</v>
      </c>
      <c r="S25" s="686"/>
      <c r="T25" s="686"/>
      <c r="U25" s="686"/>
      <c r="V25" s="686"/>
      <c r="W25" s="686"/>
      <c r="X25" s="686"/>
      <c r="Y25" s="687"/>
      <c r="Z25" s="688" t="s">
        <v>247</v>
      </c>
      <c r="AA25" s="688"/>
      <c r="AB25" s="688"/>
      <c r="AC25" s="688"/>
      <c r="AD25" s="689" t="s">
        <v>239</v>
      </c>
      <c r="AE25" s="689"/>
      <c r="AF25" s="689"/>
      <c r="AG25" s="689"/>
      <c r="AH25" s="689"/>
      <c r="AI25" s="689"/>
      <c r="AJ25" s="689"/>
      <c r="AK25" s="689"/>
      <c r="AL25" s="690" t="s">
        <v>175</v>
      </c>
      <c r="AM25" s="691"/>
      <c r="AN25" s="691"/>
      <c r="AO25" s="692"/>
      <c r="AP25" s="704" t="s">
        <v>294</v>
      </c>
      <c r="AQ25" s="705"/>
      <c r="AR25" s="705"/>
      <c r="AS25" s="705"/>
      <c r="AT25" s="705"/>
      <c r="AU25" s="705"/>
      <c r="AV25" s="705"/>
      <c r="AW25" s="705"/>
      <c r="AX25" s="705"/>
      <c r="AY25" s="705"/>
      <c r="AZ25" s="705"/>
      <c r="BA25" s="705"/>
      <c r="BB25" s="705"/>
      <c r="BC25" s="705"/>
      <c r="BD25" s="705"/>
      <c r="BE25" s="705"/>
      <c r="BF25" s="706"/>
      <c r="BG25" s="685" t="s">
        <v>128</v>
      </c>
      <c r="BH25" s="686"/>
      <c r="BI25" s="686"/>
      <c r="BJ25" s="686"/>
      <c r="BK25" s="686"/>
      <c r="BL25" s="686"/>
      <c r="BM25" s="686"/>
      <c r="BN25" s="687"/>
      <c r="BO25" s="688" t="s">
        <v>175</v>
      </c>
      <c r="BP25" s="688"/>
      <c r="BQ25" s="688"/>
      <c r="BR25" s="688"/>
      <c r="BS25" s="694" t="s">
        <v>128</v>
      </c>
      <c r="BT25" s="686"/>
      <c r="BU25" s="686"/>
      <c r="BV25" s="686"/>
      <c r="BW25" s="686"/>
      <c r="BX25" s="686"/>
      <c r="BY25" s="686"/>
      <c r="BZ25" s="686"/>
      <c r="CA25" s="686"/>
      <c r="CB25" s="695"/>
      <c r="CD25" s="700" t="s">
        <v>295</v>
      </c>
      <c r="CE25" s="701"/>
      <c r="CF25" s="701"/>
      <c r="CG25" s="701"/>
      <c r="CH25" s="701"/>
      <c r="CI25" s="701"/>
      <c r="CJ25" s="701"/>
      <c r="CK25" s="701"/>
      <c r="CL25" s="701"/>
      <c r="CM25" s="701"/>
      <c r="CN25" s="701"/>
      <c r="CO25" s="701"/>
      <c r="CP25" s="701"/>
      <c r="CQ25" s="702"/>
      <c r="CR25" s="685">
        <v>1697350</v>
      </c>
      <c r="CS25" s="721"/>
      <c r="CT25" s="721"/>
      <c r="CU25" s="721"/>
      <c r="CV25" s="721"/>
      <c r="CW25" s="721"/>
      <c r="CX25" s="721"/>
      <c r="CY25" s="722"/>
      <c r="CZ25" s="690">
        <v>8.6999999999999993</v>
      </c>
      <c r="DA25" s="719"/>
      <c r="DB25" s="719"/>
      <c r="DC25" s="723"/>
      <c r="DD25" s="694">
        <v>1503208</v>
      </c>
      <c r="DE25" s="721"/>
      <c r="DF25" s="721"/>
      <c r="DG25" s="721"/>
      <c r="DH25" s="721"/>
      <c r="DI25" s="721"/>
      <c r="DJ25" s="721"/>
      <c r="DK25" s="722"/>
      <c r="DL25" s="694">
        <v>1481194</v>
      </c>
      <c r="DM25" s="721"/>
      <c r="DN25" s="721"/>
      <c r="DO25" s="721"/>
      <c r="DP25" s="721"/>
      <c r="DQ25" s="721"/>
      <c r="DR25" s="721"/>
      <c r="DS25" s="721"/>
      <c r="DT25" s="721"/>
      <c r="DU25" s="721"/>
      <c r="DV25" s="722"/>
      <c r="DW25" s="690">
        <v>22.7</v>
      </c>
      <c r="DX25" s="719"/>
      <c r="DY25" s="719"/>
      <c r="DZ25" s="719"/>
      <c r="EA25" s="719"/>
      <c r="EB25" s="719"/>
      <c r="EC25" s="720"/>
    </row>
    <row r="26" spans="2:133" ht="11.25" customHeight="1">
      <c r="B26" s="682" t="s">
        <v>296</v>
      </c>
      <c r="C26" s="683"/>
      <c r="D26" s="683"/>
      <c r="E26" s="683"/>
      <c r="F26" s="683"/>
      <c r="G26" s="683"/>
      <c r="H26" s="683"/>
      <c r="I26" s="683"/>
      <c r="J26" s="683"/>
      <c r="K26" s="683"/>
      <c r="L26" s="683"/>
      <c r="M26" s="683"/>
      <c r="N26" s="683"/>
      <c r="O26" s="683"/>
      <c r="P26" s="683"/>
      <c r="Q26" s="684"/>
      <c r="R26" s="685">
        <v>6405652</v>
      </c>
      <c r="S26" s="686"/>
      <c r="T26" s="686"/>
      <c r="U26" s="686"/>
      <c r="V26" s="686"/>
      <c r="W26" s="686"/>
      <c r="X26" s="686"/>
      <c r="Y26" s="687"/>
      <c r="Z26" s="688">
        <v>32.1</v>
      </c>
      <c r="AA26" s="688"/>
      <c r="AB26" s="688"/>
      <c r="AC26" s="688"/>
      <c r="AD26" s="689">
        <v>6237307</v>
      </c>
      <c r="AE26" s="689"/>
      <c r="AF26" s="689"/>
      <c r="AG26" s="689"/>
      <c r="AH26" s="689"/>
      <c r="AI26" s="689"/>
      <c r="AJ26" s="689"/>
      <c r="AK26" s="689"/>
      <c r="AL26" s="690">
        <v>99.7</v>
      </c>
      <c r="AM26" s="691"/>
      <c r="AN26" s="691"/>
      <c r="AO26" s="692"/>
      <c r="AP26" s="704" t="s">
        <v>297</v>
      </c>
      <c r="AQ26" s="734"/>
      <c r="AR26" s="734"/>
      <c r="AS26" s="734"/>
      <c r="AT26" s="734"/>
      <c r="AU26" s="734"/>
      <c r="AV26" s="734"/>
      <c r="AW26" s="734"/>
      <c r="AX26" s="734"/>
      <c r="AY26" s="734"/>
      <c r="AZ26" s="734"/>
      <c r="BA26" s="734"/>
      <c r="BB26" s="734"/>
      <c r="BC26" s="734"/>
      <c r="BD26" s="734"/>
      <c r="BE26" s="734"/>
      <c r="BF26" s="706"/>
      <c r="BG26" s="685" t="s">
        <v>128</v>
      </c>
      <c r="BH26" s="686"/>
      <c r="BI26" s="686"/>
      <c r="BJ26" s="686"/>
      <c r="BK26" s="686"/>
      <c r="BL26" s="686"/>
      <c r="BM26" s="686"/>
      <c r="BN26" s="687"/>
      <c r="BO26" s="688" t="s">
        <v>239</v>
      </c>
      <c r="BP26" s="688"/>
      <c r="BQ26" s="688"/>
      <c r="BR26" s="688"/>
      <c r="BS26" s="694" t="s">
        <v>128</v>
      </c>
      <c r="BT26" s="686"/>
      <c r="BU26" s="686"/>
      <c r="BV26" s="686"/>
      <c r="BW26" s="686"/>
      <c r="BX26" s="686"/>
      <c r="BY26" s="686"/>
      <c r="BZ26" s="686"/>
      <c r="CA26" s="686"/>
      <c r="CB26" s="695"/>
      <c r="CD26" s="700" t="s">
        <v>298</v>
      </c>
      <c r="CE26" s="701"/>
      <c r="CF26" s="701"/>
      <c r="CG26" s="701"/>
      <c r="CH26" s="701"/>
      <c r="CI26" s="701"/>
      <c r="CJ26" s="701"/>
      <c r="CK26" s="701"/>
      <c r="CL26" s="701"/>
      <c r="CM26" s="701"/>
      <c r="CN26" s="701"/>
      <c r="CO26" s="701"/>
      <c r="CP26" s="701"/>
      <c r="CQ26" s="702"/>
      <c r="CR26" s="685">
        <v>920177</v>
      </c>
      <c r="CS26" s="686"/>
      <c r="CT26" s="686"/>
      <c r="CU26" s="686"/>
      <c r="CV26" s="686"/>
      <c r="CW26" s="686"/>
      <c r="CX26" s="686"/>
      <c r="CY26" s="687"/>
      <c r="CZ26" s="690">
        <v>4.7</v>
      </c>
      <c r="DA26" s="719"/>
      <c r="DB26" s="719"/>
      <c r="DC26" s="723"/>
      <c r="DD26" s="694">
        <v>803633</v>
      </c>
      <c r="DE26" s="686"/>
      <c r="DF26" s="686"/>
      <c r="DG26" s="686"/>
      <c r="DH26" s="686"/>
      <c r="DI26" s="686"/>
      <c r="DJ26" s="686"/>
      <c r="DK26" s="687"/>
      <c r="DL26" s="694" t="s">
        <v>128</v>
      </c>
      <c r="DM26" s="686"/>
      <c r="DN26" s="686"/>
      <c r="DO26" s="686"/>
      <c r="DP26" s="686"/>
      <c r="DQ26" s="686"/>
      <c r="DR26" s="686"/>
      <c r="DS26" s="686"/>
      <c r="DT26" s="686"/>
      <c r="DU26" s="686"/>
      <c r="DV26" s="687"/>
      <c r="DW26" s="690" t="s">
        <v>128</v>
      </c>
      <c r="DX26" s="719"/>
      <c r="DY26" s="719"/>
      <c r="DZ26" s="719"/>
      <c r="EA26" s="719"/>
      <c r="EB26" s="719"/>
      <c r="EC26" s="720"/>
    </row>
    <row r="27" spans="2:133" ht="11.25" customHeight="1">
      <c r="B27" s="682" t="s">
        <v>299</v>
      </c>
      <c r="C27" s="683"/>
      <c r="D27" s="683"/>
      <c r="E27" s="683"/>
      <c r="F27" s="683"/>
      <c r="G27" s="683"/>
      <c r="H27" s="683"/>
      <c r="I27" s="683"/>
      <c r="J27" s="683"/>
      <c r="K27" s="683"/>
      <c r="L27" s="683"/>
      <c r="M27" s="683"/>
      <c r="N27" s="683"/>
      <c r="O27" s="683"/>
      <c r="P27" s="683"/>
      <c r="Q27" s="684"/>
      <c r="R27" s="685">
        <v>7208</v>
      </c>
      <c r="S27" s="686"/>
      <c r="T27" s="686"/>
      <c r="U27" s="686"/>
      <c r="V27" s="686"/>
      <c r="W27" s="686"/>
      <c r="X27" s="686"/>
      <c r="Y27" s="687"/>
      <c r="Z27" s="688">
        <v>0</v>
      </c>
      <c r="AA27" s="688"/>
      <c r="AB27" s="688"/>
      <c r="AC27" s="688"/>
      <c r="AD27" s="689">
        <v>7208</v>
      </c>
      <c r="AE27" s="689"/>
      <c r="AF27" s="689"/>
      <c r="AG27" s="689"/>
      <c r="AH27" s="689"/>
      <c r="AI27" s="689"/>
      <c r="AJ27" s="689"/>
      <c r="AK27" s="689"/>
      <c r="AL27" s="690">
        <v>0.1</v>
      </c>
      <c r="AM27" s="691"/>
      <c r="AN27" s="691"/>
      <c r="AO27" s="692"/>
      <c r="AP27" s="682" t="s">
        <v>300</v>
      </c>
      <c r="AQ27" s="683"/>
      <c r="AR27" s="683"/>
      <c r="AS27" s="683"/>
      <c r="AT27" s="683"/>
      <c r="AU27" s="683"/>
      <c r="AV27" s="683"/>
      <c r="AW27" s="683"/>
      <c r="AX27" s="683"/>
      <c r="AY27" s="683"/>
      <c r="AZ27" s="683"/>
      <c r="BA27" s="683"/>
      <c r="BB27" s="683"/>
      <c r="BC27" s="683"/>
      <c r="BD27" s="683"/>
      <c r="BE27" s="683"/>
      <c r="BF27" s="684"/>
      <c r="BG27" s="685">
        <v>4916092</v>
      </c>
      <c r="BH27" s="686"/>
      <c r="BI27" s="686"/>
      <c r="BJ27" s="686"/>
      <c r="BK27" s="686"/>
      <c r="BL27" s="686"/>
      <c r="BM27" s="686"/>
      <c r="BN27" s="687"/>
      <c r="BO27" s="688">
        <v>100</v>
      </c>
      <c r="BP27" s="688"/>
      <c r="BQ27" s="688"/>
      <c r="BR27" s="688"/>
      <c r="BS27" s="694">
        <v>86857</v>
      </c>
      <c r="BT27" s="686"/>
      <c r="BU27" s="686"/>
      <c r="BV27" s="686"/>
      <c r="BW27" s="686"/>
      <c r="BX27" s="686"/>
      <c r="BY27" s="686"/>
      <c r="BZ27" s="686"/>
      <c r="CA27" s="686"/>
      <c r="CB27" s="695"/>
      <c r="CD27" s="700" t="s">
        <v>301</v>
      </c>
      <c r="CE27" s="701"/>
      <c r="CF27" s="701"/>
      <c r="CG27" s="701"/>
      <c r="CH27" s="701"/>
      <c r="CI27" s="701"/>
      <c r="CJ27" s="701"/>
      <c r="CK27" s="701"/>
      <c r="CL27" s="701"/>
      <c r="CM27" s="701"/>
      <c r="CN27" s="701"/>
      <c r="CO27" s="701"/>
      <c r="CP27" s="701"/>
      <c r="CQ27" s="702"/>
      <c r="CR27" s="685">
        <v>2748054</v>
      </c>
      <c r="CS27" s="721"/>
      <c r="CT27" s="721"/>
      <c r="CU27" s="721"/>
      <c r="CV27" s="721"/>
      <c r="CW27" s="721"/>
      <c r="CX27" s="721"/>
      <c r="CY27" s="722"/>
      <c r="CZ27" s="690">
        <v>14</v>
      </c>
      <c r="DA27" s="719"/>
      <c r="DB27" s="719"/>
      <c r="DC27" s="723"/>
      <c r="DD27" s="694">
        <v>641536</v>
      </c>
      <c r="DE27" s="721"/>
      <c r="DF27" s="721"/>
      <c r="DG27" s="721"/>
      <c r="DH27" s="721"/>
      <c r="DI27" s="721"/>
      <c r="DJ27" s="721"/>
      <c r="DK27" s="722"/>
      <c r="DL27" s="694">
        <v>641342</v>
      </c>
      <c r="DM27" s="721"/>
      <c r="DN27" s="721"/>
      <c r="DO27" s="721"/>
      <c r="DP27" s="721"/>
      <c r="DQ27" s="721"/>
      <c r="DR27" s="721"/>
      <c r="DS27" s="721"/>
      <c r="DT27" s="721"/>
      <c r="DU27" s="721"/>
      <c r="DV27" s="722"/>
      <c r="DW27" s="690">
        <v>9.8000000000000007</v>
      </c>
      <c r="DX27" s="719"/>
      <c r="DY27" s="719"/>
      <c r="DZ27" s="719"/>
      <c r="EA27" s="719"/>
      <c r="EB27" s="719"/>
      <c r="EC27" s="720"/>
    </row>
    <row r="28" spans="2:133" ht="11.25" customHeight="1">
      <c r="B28" s="682" t="s">
        <v>302</v>
      </c>
      <c r="C28" s="683"/>
      <c r="D28" s="683"/>
      <c r="E28" s="683"/>
      <c r="F28" s="683"/>
      <c r="G28" s="683"/>
      <c r="H28" s="683"/>
      <c r="I28" s="683"/>
      <c r="J28" s="683"/>
      <c r="K28" s="683"/>
      <c r="L28" s="683"/>
      <c r="M28" s="683"/>
      <c r="N28" s="683"/>
      <c r="O28" s="683"/>
      <c r="P28" s="683"/>
      <c r="Q28" s="684"/>
      <c r="R28" s="685">
        <v>128326</v>
      </c>
      <c r="S28" s="686"/>
      <c r="T28" s="686"/>
      <c r="U28" s="686"/>
      <c r="V28" s="686"/>
      <c r="W28" s="686"/>
      <c r="X28" s="686"/>
      <c r="Y28" s="687"/>
      <c r="Z28" s="688">
        <v>0.6</v>
      </c>
      <c r="AA28" s="688"/>
      <c r="AB28" s="688"/>
      <c r="AC28" s="688"/>
      <c r="AD28" s="689" t="s">
        <v>128</v>
      </c>
      <c r="AE28" s="689"/>
      <c r="AF28" s="689"/>
      <c r="AG28" s="689"/>
      <c r="AH28" s="689"/>
      <c r="AI28" s="689"/>
      <c r="AJ28" s="689"/>
      <c r="AK28" s="689"/>
      <c r="AL28" s="690" t="s">
        <v>239</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303</v>
      </c>
      <c r="CE28" s="701"/>
      <c r="CF28" s="701"/>
      <c r="CG28" s="701"/>
      <c r="CH28" s="701"/>
      <c r="CI28" s="701"/>
      <c r="CJ28" s="701"/>
      <c r="CK28" s="701"/>
      <c r="CL28" s="701"/>
      <c r="CM28" s="701"/>
      <c r="CN28" s="701"/>
      <c r="CO28" s="701"/>
      <c r="CP28" s="701"/>
      <c r="CQ28" s="702"/>
      <c r="CR28" s="685">
        <v>946507</v>
      </c>
      <c r="CS28" s="686"/>
      <c r="CT28" s="686"/>
      <c r="CU28" s="686"/>
      <c r="CV28" s="686"/>
      <c r="CW28" s="686"/>
      <c r="CX28" s="686"/>
      <c r="CY28" s="687"/>
      <c r="CZ28" s="690">
        <v>4.8</v>
      </c>
      <c r="DA28" s="719"/>
      <c r="DB28" s="719"/>
      <c r="DC28" s="723"/>
      <c r="DD28" s="694">
        <v>946507</v>
      </c>
      <c r="DE28" s="686"/>
      <c r="DF28" s="686"/>
      <c r="DG28" s="686"/>
      <c r="DH28" s="686"/>
      <c r="DI28" s="686"/>
      <c r="DJ28" s="686"/>
      <c r="DK28" s="687"/>
      <c r="DL28" s="694">
        <v>940591</v>
      </c>
      <c r="DM28" s="686"/>
      <c r="DN28" s="686"/>
      <c r="DO28" s="686"/>
      <c r="DP28" s="686"/>
      <c r="DQ28" s="686"/>
      <c r="DR28" s="686"/>
      <c r="DS28" s="686"/>
      <c r="DT28" s="686"/>
      <c r="DU28" s="686"/>
      <c r="DV28" s="687"/>
      <c r="DW28" s="690">
        <v>14.4</v>
      </c>
      <c r="DX28" s="719"/>
      <c r="DY28" s="719"/>
      <c r="DZ28" s="719"/>
      <c r="EA28" s="719"/>
      <c r="EB28" s="719"/>
      <c r="EC28" s="720"/>
    </row>
    <row r="29" spans="2:133" ht="11.25" customHeight="1">
      <c r="B29" s="682" t="s">
        <v>304</v>
      </c>
      <c r="C29" s="683"/>
      <c r="D29" s="683"/>
      <c r="E29" s="683"/>
      <c r="F29" s="683"/>
      <c r="G29" s="683"/>
      <c r="H29" s="683"/>
      <c r="I29" s="683"/>
      <c r="J29" s="683"/>
      <c r="K29" s="683"/>
      <c r="L29" s="683"/>
      <c r="M29" s="683"/>
      <c r="N29" s="683"/>
      <c r="O29" s="683"/>
      <c r="P29" s="683"/>
      <c r="Q29" s="684"/>
      <c r="R29" s="685">
        <v>70483</v>
      </c>
      <c r="S29" s="686"/>
      <c r="T29" s="686"/>
      <c r="U29" s="686"/>
      <c r="V29" s="686"/>
      <c r="W29" s="686"/>
      <c r="X29" s="686"/>
      <c r="Y29" s="687"/>
      <c r="Z29" s="688">
        <v>0.4</v>
      </c>
      <c r="AA29" s="688"/>
      <c r="AB29" s="688"/>
      <c r="AC29" s="688"/>
      <c r="AD29" s="689">
        <v>12745</v>
      </c>
      <c r="AE29" s="689"/>
      <c r="AF29" s="689"/>
      <c r="AG29" s="689"/>
      <c r="AH29" s="689"/>
      <c r="AI29" s="689"/>
      <c r="AJ29" s="689"/>
      <c r="AK29" s="689"/>
      <c r="AL29" s="690">
        <v>0.2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305</v>
      </c>
      <c r="CE29" s="726"/>
      <c r="CF29" s="700" t="s">
        <v>306</v>
      </c>
      <c r="CG29" s="701"/>
      <c r="CH29" s="701"/>
      <c r="CI29" s="701"/>
      <c r="CJ29" s="701"/>
      <c r="CK29" s="701"/>
      <c r="CL29" s="701"/>
      <c r="CM29" s="701"/>
      <c r="CN29" s="701"/>
      <c r="CO29" s="701"/>
      <c r="CP29" s="701"/>
      <c r="CQ29" s="702"/>
      <c r="CR29" s="685">
        <v>946507</v>
      </c>
      <c r="CS29" s="721"/>
      <c r="CT29" s="721"/>
      <c r="CU29" s="721"/>
      <c r="CV29" s="721"/>
      <c r="CW29" s="721"/>
      <c r="CX29" s="721"/>
      <c r="CY29" s="722"/>
      <c r="CZ29" s="690">
        <v>4.8</v>
      </c>
      <c r="DA29" s="719"/>
      <c r="DB29" s="719"/>
      <c r="DC29" s="723"/>
      <c r="DD29" s="694">
        <v>946507</v>
      </c>
      <c r="DE29" s="721"/>
      <c r="DF29" s="721"/>
      <c r="DG29" s="721"/>
      <c r="DH29" s="721"/>
      <c r="DI29" s="721"/>
      <c r="DJ29" s="721"/>
      <c r="DK29" s="722"/>
      <c r="DL29" s="694">
        <v>940591</v>
      </c>
      <c r="DM29" s="721"/>
      <c r="DN29" s="721"/>
      <c r="DO29" s="721"/>
      <c r="DP29" s="721"/>
      <c r="DQ29" s="721"/>
      <c r="DR29" s="721"/>
      <c r="DS29" s="721"/>
      <c r="DT29" s="721"/>
      <c r="DU29" s="721"/>
      <c r="DV29" s="722"/>
      <c r="DW29" s="690">
        <v>14.4</v>
      </c>
      <c r="DX29" s="719"/>
      <c r="DY29" s="719"/>
      <c r="DZ29" s="719"/>
      <c r="EA29" s="719"/>
      <c r="EB29" s="719"/>
      <c r="EC29" s="720"/>
    </row>
    <row r="30" spans="2:133" ht="11.25" customHeight="1">
      <c r="B30" s="682" t="s">
        <v>307</v>
      </c>
      <c r="C30" s="683"/>
      <c r="D30" s="683"/>
      <c r="E30" s="683"/>
      <c r="F30" s="683"/>
      <c r="G30" s="683"/>
      <c r="H30" s="683"/>
      <c r="I30" s="683"/>
      <c r="J30" s="683"/>
      <c r="K30" s="683"/>
      <c r="L30" s="683"/>
      <c r="M30" s="683"/>
      <c r="N30" s="683"/>
      <c r="O30" s="683"/>
      <c r="P30" s="683"/>
      <c r="Q30" s="684"/>
      <c r="R30" s="685">
        <v>122533</v>
      </c>
      <c r="S30" s="686"/>
      <c r="T30" s="686"/>
      <c r="U30" s="686"/>
      <c r="V30" s="686"/>
      <c r="W30" s="686"/>
      <c r="X30" s="686"/>
      <c r="Y30" s="687"/>
      <c r="Z30" s="688">
        <v>0.6</v>
      </c>
      <c r="AA30" s="688"/>
      <c r="AB30" s="688"/>
      <c r="AC30" s="688"/>
      <c r="AD30" s="689" t="s">
        <v>247</v>
      </c>
      <c r="AE30" s="689"/>
      <c r="AF30" s="689"/>
      <c r="AG30" s="689"/>
      <c r="AH30" s="689"/>
      <c r="AI30" s="689"/>
      <c r="AJ30" s="689"/>
      <c r="AK30" s="689"/>
      <c r="AL30" s="690" t="s">
        <v>128</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308</v>
      </c>
      <c r="BH30" s="738"/>
      <c r="BI30" s="738"/>
      <c r="BJ30" s="738"/>
      <c r="BK30" s="738"/>
      <c r="BL30" s="738"/>
      <c r="BM30" s="738"/>
      <c r="BN30" s="738"/>
      <c r="BO30" s="738"/>
      <c r="BP30" s="738"/>
      <c r="BQ30" s="739"/>
      <c r="BR30" s="664" t="s">
        <v>309</v>
      </c>
      <c r="BS30" s="738"/>
      <c r="BT30" s="738"/>
      <c r="BU30" s="738"/>
      <c r="BV30" s="738"/>
      <c r="BW30" s="738"/>
      <c r="BX30" s="738"/>
      <c r="BY30" s="738"/>
      <c r="BZ30" s="738"/>
      <c r="CA30" s="738"/>
      <c r="CB30" s="739"/>
      <c r="CD30" s="727"/>
      <c r="CE30" s="728"/>
      <c r="CF30" s="700" t="s">
        <v>310</v>
      </c>
      <c r="CG30" s="701"/>
      <c r="CH30" s="701"/>
      <c r="CI30" s="701"/>
      <c r="CJ30" s="701"/>
      <c r="CK30" s="701"/>
      <c r="CL30" s="701"/>
      <c r="CM30" s="701"/>
      <c r="CN30" s="701"/>
      <c r="CO30" s="701"/>
      <c r="CP30" s="701"/>
      <c r="CQ30" s="702"/>
      <c r="CR30" s="685">
        <v>885794</v>
      </c>
      <c r="CS30" s="686"/>
      <c r="CT30" s="686"/>
      <c r="CU30" s="686"/>
      <c r="CV30" s="686"/>
      <c r="CW30" s="686"/>
      <c r="CX30" s="686"/>
      <c r="CY30" s="687"/>
      <c r="CZ30" s="690">
        <v>4.5</v>
      </c>
      <c r="DA30" s="719"/>
      <c r="DB30" s="719"/>
      <c r="DC30" s="723"/>
      <c r="DD30" s="694">
        <v>885794</v>
      </c>
      <c r="DE30" s="686"/>
      <c r="DF30" s="686"/>
      <c r="DG30" s="686"/>
      <c r="DH30" s="686"/>
      <c r="DI30" s="686"/>
      <c r="DJ30" s="686"/>
      <c r="DK30" s="687"/>
      <c r="DL30" s="694">
        <v>879878</v>
      </c>
      <c r="DM30" s="686"/>
      <c r="DN30" s="686"/>
      <c r="DO30" s="686"/>
      <c r="DP30" s="686"/>
      <c r="DQ30" s="686"/>
      <c r="DR30" s="686"/>
      <c r="DS30" s="686"/>
      <c r="DT30" s="686"/>
      <c r="DU30" s="686"/>
      <c r="DV30" s="687"/>
      <c r="DW30" s="690">
        <v>13.5</v>
      </c>
      <c r="DX30" s="719"/>
      <c r="DY30" s="719"/>
      <c r="DZ30" s="719"/>
      <c r="EA30" s="719"/>
      <c r="EB30" s="719"/>
      <c r="EC30" s="720"/>
    </row>
    <row r="31" spans="2:133" ht="11.25" customHeight="1">
      <c r="B31" s="682" t="s">
        <v>311</v>
      </c>
      <c r="C31" s="683"/>
      <c r="D31" s="683"/>
      <c r="E31" s="683"/>
      <c r="F31" s="683"/>
      <c r="G31" s="683"/>
      <c r="H31" s="683"/>
      <c r="I31" s="683"/>
      <c r="J31" s="683"/>
      <c r="K31" s="683"/>
      <c r="L31" s="683"/>
      <c r="M31" s="683"/>
      <c r="N31" s="683"/>
      <c r="O31" s="683"/>
      <c r="P31" s="683"/>
      <c r="Q31" s="684"/>
      <c r="R31" s="685">
        <v>6451307</v>
      </c>
      <c r="S31" s="686"/>
      <c r="T31" s="686"/>
      <c r="U31" s="686"/>
      <c r="V31" s="686"/>
      <c r="W31" s="686"/>
      <c r="X31" s="686"/>
      <c r="Y31" s="687"/>
      <c r="Z31" s="688">
        <v>32.4</v>
      </c>
      <c r="AA31" s="688"/>
      <c r="AB31" s="688"/>
      <c r="AC31" s="688"/>
      <c r="AD31" s="689" t="s">
        <v>128</v>
      </c>
      <c r="AE31" s="689"/>
      <c r="AF31" s="689"/>
      <c r="AG31" s="689"/>
      <c r="AH31" s="689"/>
      <c r="AI31" s="689"/>
      <c r="AJ31" s="689"/>
      <c r="AK31" s="689"/>
      <c r="AL31" s="690" t="s">
        <v>247</v>
      </c>
      <c r="AM31" s="691"/>
      <c r="AN31" s="691"/>
      <c r="AO31" s="692"/>
      <c r="AP31" s="742" t="s">
        <v>312</v>
      </c>
      <c r="AQ31" s="743"/>
      <c r="AR31" s="743"/>
      <c r="AS31" s="743"/>
      <c r="AT31" s="748" t="s">
        <v>313</v>
      </c>
      <c r="AU31" s="231"/>
      <c r="AV31" s="231"/>
      <c r="AW31" s="231"/>
      <c r="AX31" s="671" t="s">
        <v>187</v>
      </c>
      <c r="AY31" s="672"/>
      <c r="AZ31" s="672"/>
      <c r="BA31" s="672"/>
      <c r="BB31" s="672"/>
      <c r="BC31" s="672"/>
      <c r="BD31" s="672"/>
      <c r="BE31" s="672"/>
      <c r="BF31" s="673"/>
      <c r="BG31" s="753">
        <v>99</v>
      </c>
      <c r="BH31" s="740"/>
      <c r="BI31" s="740"/>
      <c r="BJ31" s="740"/>
      <c r="BK31" s="740"/>
      <c r="BL31" s="740"/>
      <c r="BM31" s="680">
        <v>98.1</v>
      </c>
      <c r="BN31" s="740"/>
      <c r="BO31" s="740"/>
      <c r="BP31" s="740"/>
      <c r="BQ31" s="741"/>
      <c r="BR31" s="753">
        <v>99.6</v>
      </c>
      <c r="BS31" s="740"/>
      <c r="BT31" s="740"/>
      <c r="BU31" s="740"/>
      <c r="BV31" s="740"/>
      <c r="BW31" s="740"/>
      <c r="BX31" s="680">
        <v>98.3</v>
      </c>
      <c r="BY31" s="740"/>
      <c r="BZ31" s="740"/>
      <c r="CA31" s="740"/>
      <c r="CB31" s="741"/>
      <c r="CD31" s="727"/>
      <c r="CE31" s="728"/>
      <c r="CF31" s="700" t="s">
        <v>314</v>
      </c>
      <c r="CG31" s="701"/>
      <c r="CH31" s="701"/>
      <c r="CI31" s="701"/>
      <c r="CJ31" s="701"/>
      <c r="CK31" s="701"/>
      <c r="CL31" s="701"/>
      <c r="CM31" s="701"/>
      <c r="CN31" s="701"/>
      <c r="CO31" s="701"/>
      <c r="CP31" s="701"/>
      <c r="CQ31" s="702"/>
      <c r="CR31" s="685">
        <v>60713</v>
      </c>
      <c r="CS31" s="721"/>
      <c r="CT31" s="721"/>
      <c r="CU31" s="721"/>
      <c r="CV31" s="721"/>
      <c r="CW31" s="721"/>
      <c r="CX31" s="721"/>
      <c r="CY31" s="722"/>
      <c r="CZ31" s="690">
        <v>0.3</v>
      </c>
      <c r="DA31" s="719"/>
      <c r="DB31" s="719"/>
      <c r="DC31" s="723"/>
      <c r="DD31" s="694">
        <v>60713</v>
      </c>
      <c r="DE31" s="721"/>
      <c r="DF31" s="721"/>
      <c r="DG31" s="721"/>
      <c r="DH31" s="721"/>
      <c r="DI31" s="721"/>
      <c r="DJ31" s="721"/>
      <c r="DK31" s="722"/>
      <c r="DL31" s="694">
        <v>60713</v>
      </c>
      <c r="DM31" s="721"/>
      <c r="DN31" s="721"/>
      <c r="DO31" s="721"/>
      <c r="DP31" s="721"/>
      <c r="DQ31" s="721"/>
      <c r="DR31" s="721"/>
      <c r="DS31" s="721"/>
      <c r="DT31" s="721"/>
      <c r="DU31" s="721"/>
      <c r="DV31" s="722"/>
      <c r="DW31" s="690">
        <v>0.9</v>
      </c>
      <c r="DX31" s="719"/>
      <c r="DY31" s="719"/>
      <c r="DZ31" s="719"/>
      <c r="EA31" s="719"/>
      <c r="EB31" s="719"/>
      <c r="EC31" s="720"/>
    </row>
    <row r="32" spans="2:133" ht="11.25" customHeight="1">
      <c r="B32" s="731" t="s">
        <v>315</v>
      </c>
      <c r="C32" s="732"/>
      <c r="D32" s="732"/>
      <c r="E32" s="732"/>
      <c r="F32" s="732"/>
      <c r="G32" s="732"/>
      <c r="H32" s="732"/>
      <c r="I32" s="732"/>
      <c r="J32" s="732"/>
      <c r="K32" s="732"/>
      <c r="L32" s="732"/>
      <c r="M32" s="732"/>
      <c r="N32" s="732"/>
      <c r="O32" s="732"/>
      <c r="P32" s="732"/>
      <c r="Q32" s="733"/>
      <c r="R32" s="685" t="s">
        <v>128</v>
      </c>
      <c r="S32" s="686"/>
      <c r="T32" s="686"/>
      <c r="U32" s="686"/>
      <c r="V32" s="686"/>
      <c r="W32" s="686"/>
      <c r="X32" s="686"/>
      <c r="Y32" s="687"/>
      <c r="Z32" s="688" t="s">
        <v>128</v>
      </c>
      <c r="AA32" s="688"/>
      <c r="AB32" s="688"/>
      <c r="AC32" s="688"/>
      <c r="AD32" s="689" t="s">
        <v>128</v>
      </c>
      <c r="AE32" s="689"/>
      <c r="AF32" s="689"/>
      <c r="AG32" s="689"/>
      <c r="AH32" s="689"/>
      <c r="AI32" s="689"/>
      <c r="AJ32" s="689"/>
      <c r="AK32" s="689"/>
      <c r="AL32" s="690" t="s">
        <v>128</v>
      </c>
      <c r="AM32" s="691"/>
      <c r="AN32" s="691"/>
      <c r="AO32" s="692"/>
      <c r="AP32" s="744"/>
      <c r="AQ32" s="745"/>
      <c r="AR32" s="745"/>
      <c r="AS32" s="745"/>
      <c r="AT32" s="749"/>
      <c r="AU32" s="230" t="s">
        <v>316</v>
      </c>
      <c r="AV32" s="230"/>
      <c r="AW32" s="230"/>
      <c r="AX32" s="682" t="s">
        <v>317</v>
      </c>
      <c r="AY32" s="683"/>
      <c r="AZ32" s="683"/>
      <c r="BA32" s="683"/>
      <c r="BB32" s="683"/>
      <c r="BC32" s="683"/>
      <c r="BD32" s="683"/>
      <c r="BE32" s="683"/>
      <c r="BF32" s="684"/>
      <c r="BG32" s="754">
        <v>99.3</v>
      </c>
      <c r="BH32" s="721"/>
      <c r="BI32" s="721"/>
      <c r="BJ32" s="721"/>
      <c r="BK32" s="721"/>
      <c r="BL32" s="721"/>
      <c r="BM32" s="691">
        <v>98.1</v>
      </c>
      <c r="BN32" s="751"/>
      <c r="BO32" s="751"/>
      <c r="BP32" s="751"/>
      <c r="BQ32" s="752"/>
      <c r="BR32" s="754">
        <v>99.5</v>
      </c>
      <c r="BS32" s="721"/>
      <c r="BT32" s="721"/>
      <c r="BU32" s="721"/>
      <c r="BV32" s="721"/>
      <c r="BW32" s="721"/>
      <c r="BX32" s="691">
        <v>98.2</v>
      </c>
      <c r="BY32" s="751"/>
      <c r="BZ32" s="751"/>
      <c r="CA32" s="751"/>
      <c r="CB32" s="752"/>
      <c r="CD32" s="729"/>
      <c r="CE32" s="730"/>
      <c r="CF32" s="700" t="s">
        <v>318</v>
      </c>
      <c r="CG32" s="701"/>
      <c r="CH32" s="701"/>
      <c r="CI32" s="701"/>
      <c r="CJ32" s="701"/>
      <c r="CK32" s="701"/>
      <c r="CL32" s="701"/>
      <c r="CM32" s="701"/>
      <c r="CN32" s="701"/>
      <c r="CO32" s="701"/>
      <c r="CP32" s="701"/>
      <c r="CQ32" s="702"/>
      <c r="CR32" s="685" t="s">
        <v>128</v>
      </c>
      <c r="CS32" s="686"/>
      <c r="CT32" s="686"/>
      <c r="CU32" s="686"/>
      <c r="CV32" s="686"/>
      <c r="CW32" s="686"/>
      <c r="CX32" s="686"/>
      <c r="CY32" s="687"/>
      <c r="CZ32" s="690" t="s">
        <v>128</v>
      </c>
      <c r="DA32" s="719"/>
      <c r="DB32" s="719"/>
      <c r="DC32" s="723"/>
      <c r="DD32" s="694" t="s">
        <v>128</v>
      </c>
      <c r="DE32" s="686"/>
      <c r="DF32" s="686"/>
      <c r="DG32" s="686"/>
      <c r="DH32" s="686"/>
      <c r="DI32" s="686"/>
      <c r="DJ32" s="686"/>
      <c r="DK32" s="687"/>
      <c r="DL32" s="694" t="s">
        <v>239</v>
      </c>
      <c r="DM32" s="686"/>
      <c r="DN32" s="686"/>
      <c r="DO32" s="686"/>
      <c r="DP32" s="686"/>
      <c r="DQ32" s="686"/>
      <c r="DR32" s="686"/>
      <c r="DS32" s="686"/>
      <c r="DT32" s="686"/>
      <c r="DU32" s="686"/>
      <c r="DV32" s="687"/>
      <c r="DW32" s="690" t="s">
        <v>128</v>
      </c>
      <c r="DX32" s="719"/>
      <c r="DY32" s="719"/>
      <c r="DZ32" s="719"/>
      <c r="EA32" s="719"/>
      <c r="EB32" s="719"/>
      <c r="EC32" s="720"/>
    </row>
    <row r="33" spans="2:133" ht="11.25" customHeight="1">
      <c r="B33" s="682" t="s">
        <v>319</v>
      </c>
      <c r="C33" s="683"/>
      <c r="D33" s="683"/>
      <c r="E33" s="683"/>
      <c r="F33" s="683"/>
      <c r="G33" s="683"/>
      <c r="H33" s="683"/>
      <c r="I33" s="683"/>
      <c r="J33" s="683"/>
      <c r="K33" s="683"/>
      <c r="L33" s="683"/>
      <c r="M33" s="683"/>
      <c r="N33" s="683"/>
      <c r="O33" s="683"/>
      <c r="P33" s="683"/>
      <c r="Q33" s="684"/>
      <c r="R33" s="685">
        <v>927585</v>
      </c>
      <c r="S33" s="686"/>
      <c r="T33" s="686"/>
      <c r="U33" s="686"/>
      <c r="V33" s="686"/>
      <c r="W33" s="686"/>
      <c r="X33" s="686"/>
      <c r="Y33" s="687"/>
      <c r="Z33" s="688">
        <v>4.7</v>
      </c>
      <c r="AA33" s="688"/>
      <c r="AB33" s="688"/>
      <c r="AC33" s="688"/>
      <c r="AD33" s="689" t="s">
        <v>239</v>
      </c>
      <c r="AE33" s="689"/>
      <c r="AF33" s="689"/>
      <c r="AG33" s="689"/>
      <c r="AH33" s="689"/>
      <c r="AI33" s="689"/>
      <c r="AJ33" s="689"/>
      <c r="AK33" s="689"/>
      <c r="AL33" s="690" t="s">
        <v>128</v>
      </c>
      <c r="AM33" s="691"/>
      <c r="AN33" s="691"/>
      <c r="AO33" s="692"/>
      <c r="AP33" s="746"/>
      <c r="AQ33" s="747"/>
      <c r="AR33" s="747"/>
      <c r="AS33" s="747"/>
      <c r="AT33" s="750"/>
      <c r="AU33" s="232"/>
      <c r="AV33" s="232"/>
      <c r="AW33" s="232"/>
      <c r="AX33" s="735" t="s">
        <v>320</v>
      </c>
      <c r="AY33" s="736"/>
      <c r="AZ33" s="736"/>
      <c r="BA33" s="736"/>
      <c r="BB33" s="736"/>
      <c r="BC33" s="736"/>
      <c r="BD33" s="736"/>
      <c r="BE33" s="736"/>
      <c r="BF33" s="737"/>
      <c r="BG33" s="755">
        <v>98.7</v>
      </c>
      <c r="BH33" s="756"/>
      <c r="BI33" s="756"/>
      <c r="BJ33" s="756"/>
      <c r="BK33" s="756"/>
      <c r="BL33" s="756"/>
      <c r="BM33" s="757">
        <v>97.9</v>
      </c>
      <c r="BN33" s="756"/>
      <c r="BO33" s="756"/>
      <c r="BP33" s="756"/>
      <c r="BQ33" s="758"/>
      <c r="BR33" s="755">
        <v>99.7</v>
      </c>
      <c r="BS33" s="756"/>
      <c r="BT33" s="756"/>
      <c r="BU33" s="756"/>
      <c r="BV33" s="756"/>
      <c r="BW33" s="756"/>
      <c r="BX33" s="757">
        <v>98.2</v>
      </c>
      <c r="BY33" s="756"/>
      <c r="BZ33" s="756"/>
      <c r="CA33" s="756"/>
      <c r="CB33" s="758"/>
      <c r="CD33" s="700" t="s">
        <v>321</v>
      </c>
      <c r="CE33" s="701"/>
      <c r="CF33" s="701"/>
      <c r="CG33" s="701"/>
      <c r="CH33" s="701"/>
      <c r="CI33" s="701"/>
      <c r="CJ33" s="701"/>
      <c r="CK33" s="701"/>
      <c r="CL33" s="701"/>
      <c r="CM33" s="701"/>
      <c r="CN33" s="701"/>
      <c r="CO33" s="701"/>
      <c r="CP33" s="701"/>
      <c r="CQ33" s="702"/>
      <c r="CR33" s="685">
        <v>11817553</v>
      </c>
      <c r="CS33" s="721"/>
      <c r="CT33" s="721"/>
      <c r="CU33" s="721"/>
      <c r="CV33" s="721"/>
      <c r="CW33" s="721"/>
      <c r="CX33" s="721"/>
      <c r="CY33" s="722"/>
      <c r="CZ33" s="690">
        <v>60.4</v>
      </c>
      <c r="DA33" s="719"/>
      <c r="DB33" s="719"/>
      <c r="DC33" s="723"/>
      <c r="DD33" s="694">
        <v>7768105</v>
      </c>
      <c r="DE33" s="721"/>
      <c r="DF33" s="721"/>
      <c r="DG33" s="721"/>
      <c r="DH33" s="721"/>
      <c r="DI33" s="721"/>
      <c r="DJ33" s="721"/>
      <c r="DK33" s="722"/>
      <c r="DL33" s="694">
        <v>3227077</v>
      </c>
      <c r="DM33" s="721"/>
      <c r="DN33" s="721"/>
      <c r="DO33" s="721"/>
      <c r="DP33" s="721"/>
      <c r="DQ33" s="721"/>
      <c r="DR33" s="721"/>
      <c r="DS33" s="721"/>
      <c r="DT33" s="721"/>
      <c r="DU33" s="721"/>
      <c r="DV33" s="722"/>
      <c r="DW33" s="690">
        <v>49.4</v>
      </c>
      <c r="DX33" s="719"/>
      <c r="DY33" s="719"/>
      <c r="DZ33" s="719"/>
      <c r="EA33" s="719"/>
      <c r="EB33" s="719"/>
      <c r="EC33" s="720"/>
    </row>
    <row r="34" spans="2:133" ht="11.25" customHeight="1">
      <c r="B34" s="682" t="s">
        <v>322</v>
      </c>
      <c r="C34" s="683"/>
      <c r="D34" s="683"/>
      <c r="E34" s="683"/>
      <c r="F34" s="683"/>
      <c r="G34" s="683"/>
      <c r="H34" s="683"/>
      <c r="I34" s="683"/>
      <c r="J34" s="683"/>
      <c r="K34" s="683"/>
      <c r="L34" s="683"/>
      <c r="M34" s="683"/>
      <c r="N34" s="683"/>
      <c r="O34" s="683"/>
      <c r="P34" s="683"/>
      <c r="Q34" s="684"/>
      <c r="R34" s="685">
        <v>12461</v>
      </c>
      <c r="S34" s="686"/>
      <c r="T34" s="686"/>
      <c r="U34" s="686"/>
      <c r="V34" s="686"/>
      <c r="W34" s="686"/>
      <c r="X34" s="686"/>
      <c r="Y34" s="687"/>
      <c r="Z34" s="688">
        <v>0.1</v>
      </c>
      <c r="AA34" s="688"/>
      <c r="AB34" s="688"/>
      <c r="AC34" s="688"/>
      <c r="AD34" s="689" t="s">
        <v>128</v>
      </c>
      <c r="AE34" s="689"/>
      <c r="AF34" s="689"/>
      <c r="AG34" s="689"/>
      <c r="AH34" s="689"/>
      <c r="AI34" s="689"/>
      <c r="AJ34" s="689"/>
      <c r="AK34" s="689"/>
      <c r="AL34" s="690" t="s">
        <v>247</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4459285</v>
      </c>
      <c r="CS34" s="686"/>
      <c r="CT34" s="686"/>
      <c r="CU34" s="686"/>
      <c r="CV34" s="686"/>
      <c r="CW34" s="686"/>
      <c r="CX34" s="686"/>
      <c r="CY34" s="687"/>
      <c r="CZ34" s="690">
        <v>22.8</v>
      </c>
      <c r="DA34" s="719"/>
      <c r="DB34" s="719"/>
      <c r="DC34" s="723"/>
      <c r="DD34" s="694">
        <v>4009840</v>
      </c>
      <c r="DE34" s="686"/>
      <c r="DF34" s="686"/>
      <c r="DG34" s="686"/>
      <c r="DH34" s="686"/>
      <c r="DI34" s="686"/>
      <c r="DJ34" s="686"/>
      <c r="DK34" s="687"/>
      <c r="DL34" s="694">
        <v>1332353</v>
      </c>
      <c r="DM34" s="686"/>
      <c r="DN34" s="686"/>
      <c r="DO34" s="686"/>
      <c r="DP34" s="686"/>
      <c r="DQ34" s="686"/>
      <c r="DR34" s="686"/>
      <c r="DS34" s="686"/>
      <c r="DT34" s="686"/>
      <c r="DU34" s="686"/>
      <c r="DV34" s="687"/>
      <c r="DW34" s="690">
        <v>20.399999999999999</v>
      </c>
      <c r="DX34" s="719"/>
      <c r="DY34" s="719"/>
      <c r="DZ34" s="719"/>
      <c r="EA34" s="719"/>
      <c r="EB34" s="719"/>
      <c r="EC34" s="720"/>
    </row>
    <row r="35" spans="2:133" ht="11.25" customHeight="1">
      <c r="B35" s="682" t="s">
        <v>324</v>
      </c>
      <c r="C35" s="683"/>
      <c r="D35" s="683"/>
      <c r="E35" s="683"/>
      <c r="F35" s="683"/>
      <c r="G35" s="683"/>
      <c r="H35" s="683"/>
      <c r="I35" s="683"/>
      <c r="J35" s="683"/>
      <c r="K35" s="683"/>
      <c r="L35" s="683"/>
      <c r="M35" s="683"/>
      <c r="N35" s="683"/>
      <c r="O35" s="683"/>
      <c r="P35" s="683"/>
      <c r="Q35" s="684"/>
      <c r="R35" s="685">
        <v>3903793</v>
      </c>
      <c r="S35" s="686"/>
      <c r="T35" s="686"/>
      <c r="U35" s="686"/>
      <c r="V35" s="686"/>
      <c r="W35" s="686"/>
      <c r="X35" s="686"/>
      <c r="Y35" s="687"/>
      <c r="Z35" s="688">
        <v>19.600000000000001</v>
      </c>
      <c r="AA35" s="688"/>
      <c r="AB35" s="688"/>
      <c r="AC35" s="688"/>
      <c r="AD35" s="689" t="s">
        <v>239</v>
      </c>
      <c r="AE35" s="689"/>
      <c r="AF35" s="689"/>
      <c r="AG35" s="689"/>
      <c r="AH35" s="689"/>
      <c r="AI35" s="689"/>
      <c r="AJ35" s="689"/>
      <c r="AK35" s="689"/>
      <c r="AL35" s="690" t="s">
        <v>128</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73586</v>
      </c>
      <c r="CS35" s="721"/>
      <c r="CT35" s="721"/>
      <c r="CU35" s="721"/>
      <c r="CV35" s="721"/>
      <c r="CW35" s="721"/>
      <c r="CX35" s="721"/>
      <c r="CY35" s="722"/>
      <c r="CZ35" s="690">
        <v>0.4</v>
      </c>
      <c r="DA35" s="719"/>
      <c r="DB35" s="719"/>
      <c r="DC35" s="723"/>
      <c r="DD35" s="694">
        <v>69787</v>
      </c>
      <c r="DE35" s="721"/>
      <c r="DF35" s="721"/>
      <c r="DG35" s="721"/>
      <c r="DH35" s="721"/>
      <c r="DI35" s="721"/>
      <c r="DJ35" s="721"/>
      <c r="DK35" s="722"/>
      <c r="DL35" s="694">
        <v>69787</v>
      </c>
      <c r="DM35" s="721"/>
      <c r="DN35" s="721"/>
      <c r="DO35" s="721"/>
      <c r="DP35" s="721"/>
      <c r="DQ35" s="721"/>
      <c r="DR35" s="721"/>
      <c r="DS35" s="721"/>
      <c r="DT35" s="721"/>
      <c r="DU35" s="721"/>
      <c r="DV35" s="722"/>
      <c r="DW35" s="690">
        <v>1.1000000000000001</v>
      </c>
      <c r="DX35" s="719"/>
      <c r="DY35" s="719"/>
      <c r="DZ35" s="719"/>
      <c r="EA35" s="719"/>
      <c r="EB35" s="719"/>
      <c r="EC35" s="720"/>
    </row>
    <row r="36" spans="2:133" ht="11.25" customHeight="1">
      <c r="B36" s="682" t="s">
        <v>328</v>
      </c>
      <c r="C36" s="683"/>
      <c r="D36" s="683"/>
      <c r="E36" s="683"/>
      <c r="F36" s="683"/>
      <c r="G36" s="683"/>
      <c r="H36" s="683"/>
      <c r="I36" s="683"/>
      <c r="J36" s="683"/>
      <c r="K36" s="683"/>
      <c r="L36" s="683"/>
      <c r="M36" s="683"/>
      <c r="N36" s="683"/>
      <c r="O36" s="683"/>
      <c r="P36" s="683"/>
      <c r="Q36" s="684"/>
      <c r="R36" s="685">
        <v>78034</v>
      </c>
      <c r="S36" s="686"/>
      <c r="T36" s="686"/>
      <c r="U36" s="686"/>
      <c r="V36" s="686"/>
      <c r="W36" s="686"/>
      <c r="X36" s="686"/>
      <c r="Y36" s="687"/>
      <c r="Z36" s="688">
        <v>0.4</v>
      </c>
      <c r="AA36" s="688"/>
      <c r="AB36" s="688"/>
      <c r="AC36" s="688"/>
      <c r="AD36" s="689" t="s">
        <v>128</v>
      </c>
      <c r="AE36" s="689"/>
      <c r="AF36" s="689"/>
      <c r="AG36" s="689"/>
      <c r="AH36" s="689"/>
      <c r="AI36" s="689"/>
      <c r="AJ36" s="689"/>
      <c r="AK36" s="689"/>
      <c r="AL36" s="690" t="s">
        <v>128</v>
      </c>
      <c r="AM36" s="691"/>
      <c r="AN36" s="691"/>
      <c r="AO36" s="692"/>
      <c r="AP36" s="235"/>
      <c r="AQ36" s="759" t="s">
        <v>329</v>
      </c>
      <c r="AR36" s="760"/>
      <c r="AS36" s="760"/>
      <c r="AT36" s="760"/>
      <c r="AU36" s="760"/>
      <c r="AV36" s="760"/>
      <c r="AW36" s="760"/>
      <c r="AX36" s="760"/>
      <c r="AY36" s="761"/>
      <c r="AZ36" s="674">
        <v>1088420</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v>32450</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4961619</v>
      </c>
      <c r="CS36" s="686"/>
      <c r="CT36" s="686"/>
      <c r="CU36" s="686"/>
      <c r="CV36" s="686"/>
      <c r="CW36" s="686"/>
      <c r="CX36" s="686"/>
      <c r="CY36" s="687"/>
      <c r="CZ36" s="690">
        <v>25.4</v>
      </c>
      <c r="DA36" s="719"/>
      <c r="DB36" s="719"/>
      <c r="DC36" s="723"/>
      <c r="DD36" s="694">
        <v>1519046</v>
      </c>
      <c r="DE36" s="686"/>
      <c r="DF36" s="686"/>
      <c r="DG36" s="686"/>
      <c r="DH36" s="686"/>
      <c r="DI36" s="686"/>
      <c r="DJ36" s="686"/>
      <c r="DK36" s="687"/>
      <c r="DL36" s="694">
        <v>1212277</v>
      </c>
      <c r="DM36" s="686"/>
      <c r="DN36" s="686"/>
      <c r="DO36" s="686"/>
      <c r="DP36" s="686"/>
      <c r="DQ36" s="686"/>
      <c r="DR36" s="686"/>
      <c r="DS36" s="686"/>
      <c r="DT36" s="686"/>
      <c r="DU36" s="686"/>
      <c r="DV36" s="687"/>
      <c r="DW36" s="690">
        <v>18.5</v>
      </c>
      <c r="DX36" s="719"/>
      <c r="DY36" s="719"/>
      <c r="DZ36" s="719"/>
      <c r="EA36" s="719"/>
      <c r="EB36" s="719"/>
      <c r="EC36" s="720"/>
    </row>
    <row r="37" spans="2:133" ht="11.25" customHeight="1">
      <c r="B37" s="682" t="s">
        <v>332</v>
      </c>
      <c r="C37" s="683"/>
      <c r="D37" s="683"/>
      <c r="E37" s="683"/>
      <c r="F37" s="683"/>
      <c r="G37" s="683"/>
      <c r="H37" s="683"/>
      <c r="I37" s="683"/>
      <c r="J37" s="683"/>
      <c r="K37" s="683"/>
      <c r="L37" s="683"/>
      <c r="M37" s="683"/>
      <c r="N37" s="683"/>
      <c r="O37" s="683"/>
      <c r="P37" s="683"/>
      <c r="Q37" s="684"/>
      <c r="R37" s="685">
        <v>640706</v>
      </c>
      <c r="S37" s="686"/>
      <c r="T37" s="686"/>
      <c r="U37" s="686"/>
      <c r="V37" s="686"/>
      <c r="W37" s="686"/>
      <c r="X37" s="686"/>
      <c r="Y37" s="687"/>
      <c r="Z37" s="688">
        <v>3.2</v>
      </c>
      <c r="AA37" s="688"/>
      <c r="AB37" s="688"/>
      <c r="AC37" s="688"/>
      <c r="AD37" s="689" t="s">
        <v>128</v>
      </c>
      <c r="AE37" s="689"/>
      <c r="AF37" s="689"/>
      <c r="AG37" s="689"/>
      <c r="AH37" s="689"/>
      <c r="AI37" s="689"/>
      <c r="AJ37" s="689"/>
      <c r="AK37" s="689"/>
      <c r="AL37" s="690" t="s">
        <v>128</v>
      </c>
      <c r="AM37" s="691"/>
      <c r="AN37" s="691"/>
      <c r="AO37" s="692"/>
      <c r="AQ37" s="763" t="s">
        <v>333</v>
      </c>
      <c r="AR37" s="764"/>
      <c r="AS37" s="764"/>
      <c r="AT37" s="764"/>
      <c r="AU37" s="764"/>
      <c r="AV37" s="764"/>
      <c r="AW37" s="764"/>
      <c r="AX37" s="764"/>
      <c r="AY37" s="765"/>
      <c r="AZ37" s="685">
        <v>238699</v>
      </c>
      <c r="BA37" s="686"/>
      <c r="BB37" s="686"/>
      <c r="BC37" s="686"/>
      <c r="BD37" s="721"/>
      <c r="BE37" s="721"/>
      <c r="BF37" s="752"/>
      <c r="BG37" s="700" t="s">
        <v>334</v>
      </c>
      <c r="BH37" s="701"/>
      <c r="BI37" s="701"/>
      <c r="BJ37" s="701"/>
      <c r="BK37" s="701"/>
      <c r="BL37" s="701"/>
      <c r="BM37" s="701"/>
      <c r="BN37" s="701"/>
      <c r="BO37" s="701"/>
      <c r="BP37" s="701"/>
      <c r="BQ37" s="701"/>
      <c r="BR37" s="701"/>
      <c r="BS37" s="701"/>
      <c r="BT37" s="701"/>
      <c r="BU37" s="702"/>
      <c r="BV37" s="685">
        <v>27109</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777616</v>
      </c>
      <c r="CS37" s="721"/>
      <c r="CT37" s="721"/>
      <c r="CU37" s="721"/>
      <c r="CV37" s="721"/>
      <c r="CW37" s="721"/>
      <c r="CX37" s="721"/>
      <c r="CY37" s="722"/>
      <c r="CZ37" s="690">
        <v>4</v>
      </c>
      <c r="DA37" s="719"/>
      <c r="DB37" s="719"/>
      <c r="DC37" s="723"/>
      <c r="DD37" s="694">
        <v>777380</v>
      </c>
      <c r="DE37" s="721"/>
      <c r="DF37" s="721"/>
      <c r="DG37" s="721"/>
      <c r="DH37" s="721"/>
      <c r="DI37" s="721"/>
      <c r="DJ37" s="721"/>
      <c r="DK37" s="722"/>
      <c r="DL37" s="694">
        <v>753222</v>
      </c>
      <c r="DM37" s="721"/>
      <c r="DN37" s="721"/>
      <c r="DO37" s="721"/>
      <c r="DP37" s="721"/>
      <c r="DQ37" s="721"/>
      <c r="DR37" s="721"/>
      <c r="DS37" s="721"/>
      <c r="DT37" s="721"/>
      <c r="DU37" s="721"/>
      <c r="DV37" s="722"/>
      <c r="DW37" s="690">
        <v>11.5</v>
      </c>
      <c r="DX37" s="719"/>
      <c r="DY37" s="719"/>
      <c r="DZ37" s="719"/>
      <c r="EA37" s="719"/>
      <c r="EB37" s="719"/>
      <c r="EC37" s="720"/>
    </row>
    <row r="38" spans="2:133" ht="11.25" customHeight="1">
      <c r="B38" s="682" t="s">
        <v>336</v>
      </c>
      <c r="C38" s="683"/>
      <c r="D38" s="683"/>
      <c r="E38" s="683"/>
      <c r="F38" s="683"/>
      <c r="G38" s="683"/>
      <c r="H38" s="683"/>
      <c r="I38" s="683"/>
      <c r="J38" s="683"/>
      <c r="K38" s="683"/>
      <c r="L38" s="683"/>
      <c r="M38" s="683"/>
      <c r="N38" s="683"/>
      <c r="O38" s="683"/>
      <c r="P38" s="683"/>
      <c r="Q38" s="684"/>
      <c r="R38" s="685">
        <v>120324</v>
      </c>
      <c r="S38" s="686"/>
      <c r="T38" s="686"/>
      <c r="U38" s="686"/>
      <c r="V38" s="686"/>
      <c r="W38" s="686"/>
      <c r="X38" s="686"/>
      <c r="Y38" s="687"/>
      <c r="Z38" s="688">
        <v>0.6</v>
      </c>
      <c r="AA38" s="688"/>
      <c r="AB38" s="688"/>
      <c r="AC38" s="688"/>
      <c r="AD38" s="689">
        <v>42</v>
      </c>
      <c r="AE38" s="689"/>
      <c r="AF38" s="689"/>
      <c r="AG38" s="689"/>
      <c r="AH38" s="689"/>
      <c r="AI38" s="689"/>
      <c r="AJ38" s="689"/>
      <c r="AK38" s="689"/>
      <c r="AL38" s="690">
        <v>0</v>
      </c>
      <c r="AM38" s="691"/>
      <c r="AN38" s="691"/>
      <c r="AO38" s="692"/>
      <c r="AQ38" s="763" t="s">
        <v>337</v>
      </c>
      <c r="AR38" s="764"/>
      <c r="AS38" s="764"/>
      <c r="AT38" s="764"/>
      <c r="AU38" s="764"/>
      <c r="AV38" s="764"/>
      <c r="AW38" s="764"/>
      <c r="AX38" s="764"/>
      <c r="AY38" s="765"/>
      <c r="AZ38" s="685">
        <v>43102</v>
      </c>
      <c r="BA38" s="686"/>
      <c r="BB38" s="686"/>
      <c r="BC38" s="686"/>
      <c r="BD38" s="721"/>
      <c r="BE38" s="721"/>
      <c r="BF38" s="752"/>
      <c r="BG38" s="700" t="s">
        <v>338</v>
      </c>
      <c r="BH38" s="701"/>
      <c r="BI38" s="701"/>
      <c r="BJ38" s="701"/>
      <c r="BK38" s="701"/>
      <c r="BL38" s="701"/>
      <c r="BM38" s="701"/>
      <c r="BN38" s="701"/>
      <c r="BO38" s="701"/>
      <c r="BP38" s="701"/>
      <c r="BQ38" s="701"/>
      <c r="BR38" s="701"/>
      <c r="BS38" s="701"/>
      <c r="BT38" s="701"/>
      <c r="BU38" s="702"/>
      <c r="BV38" s="685">
        <v>3024</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833544</v>
      </c>
      <c r="CS38" s="686"/>
      <c r="CT38" s="686"/>
      <c r="CU38" s="686"/>
      <c r="CV38" s="686"/>
      <c r="CW38" s="686"/>
      <c r="CX38" s="686"/>
      <c r="CY38" s="687"/>
      <c r="CZ38" s="690">
        <v>4.3</v>
      </c>
      <c r="DA38" s="719"/>
      <c r="DB38" s="719"/>
      <c r="DC38" s="723"/>
      <c r="DD38" s="694">
        <v>685617</v>
      </c>
      <c r="DE38" s="686"/>
      <c r="DF38" s="686"/>
      <c r="DG38" s="686"/>
      <c r="DH38" s="686"/>
      <c r="DI38" s="686"/>
      <c r="DJ38" s="686"/>
      <c r="DK38" s="687"/>
      <c r="DL38" s="694">
        <v>612660</v>
      </c>
      <c r="DM38" s="686"/>
      <c r="DN38" s="686"/>
      <c r="DO38" s="686"/>
      <c r="DP38" s="686"/>
      <c r="DQ38" s="686"/>
      <c r="DR38" s="686"/>
      <c r="DS38" s="686"/>
      <c r="DT38" s="686"/>
      <c r="DU38" s="686"/>
      <c r="DV38" s="687"/>
      <c r="DW38" s="690">
        <v>9.4</v>
      </c>
      <c r="DX38" s="719"/>
      <c r="DY38" s="719"/>
      <c r="DZ38" s="719"/>
      <c r="EA38" s="719"/>
      <c r="EB38" s="719"/>
      <c r="EC38" s="720"/>
    </row>
    <row r="39" spans="2:133" ht="11.25" customHeight="1">
      <c r="B39" s="682" t="s">
        <v>340</v>
      </c>
      <c r="C39" s="683"/>
      <c r="D39" s="683"/>
      <c r="E39" s="683"/>
      <c r="F39" s="683"/>
      <c r="G39" s="683"/>
      <c r="H39" s="683"/>
      <c r="I39" s="683"/>
      <c r="J39" s="683"/>
      <c r="K39" s="683"/>
      <c r="L39" s="683"/>
      <c r="M39" s="683"/>
      <c r="N39" s="683"/>
      <c r="O39" s="683"/>
      <c r="P39" s="683"/>
      <c r="Q39" s="684"/>
      <c r="R39" s="685">
        <v>1067391</v>
      </c>
      <c r="S39" s="686"/>
      <c r="T39" s="686"/>
      <c r="U39" s="686"/>
      <c r="V39" s="686"/>
      <c r="W39" s="686"/>
      <c r="X39" s="686"/>
      <c r="Y39" s="687"/>
      <c r="Z39" s="688">
        <v>5.4</v>
      </c>
      <c r="AA39" s="688"/>
      <c r="AB39" s="688"/>
      <c r="AC39" s="688"/>
      <c r="AD39" s="689" t="s">
        <v>128</v>
      </c>
      <c r="AE39" s="689"/>
      <c r="AF39" s="689"/>
      <c r="AG39" s="689"/>
      <c r="AH39" s="689"/>
      <c r="AI39" s="689"/>
      <c r="AJ39" s="689"/>
      <c r="AK39" s="689"/>
      <c r="AL39" s="690" t="s">
        <v>128</v>
      </c>
      <c r="AM39" s="691"/>
      <c r="AN39" s="691"/>
      <c r="AO39" s="692"/>
      <c r="AQ39" s="763" t="s">
        <v>341</v>
      </c>
      <c r="AR39" s="764"/>
      <c r="AS39" s="764"/>
      <c r="AT39" s="764"/>
      <c r="AU39" s="764"/>
      <c r="AV39" s="764"/>
      <c r="AW39" s="764"/>
      <c r="AX39" s="764"/>
      <c r="AY39" s="765"/>
      <c r="AZ39" s="685">
        <v>24541</v>
      </c>
      <c r="BA39" s="686"/>
      <c r="BB39" s="686"/>
      <c r="BC39" s="686"/>
      <c r="BD39" s="721"/>
      <c r="BE39" s="721"/>
      <c r="BF39" s="752"/>
      <c r="BG39" s="700" t="s">
        <v>342</v>
      </c>
      <c r="BH39" s="701"/>
      <c r="BI39" s="701"/>
      <c r="BJ39" s="701"/>
      <c r="BK39" s="701"/>
      <c r="BL39" s="701"/>
      <c r="BM39" s="701"/>
      <c r="BN39" s="701"/>
      <c r="BO39" s="701"/>
      <c r="BP39" s="701"/>
      <c r="BQ39" s="701"/>
      <c r="BR39" s="701"/>
      <c r="BS39" s="701"/>
      <c r="BT39" s="701"/>
      <c r="BU39" s="702"/>
      <c r="BV39" s="685">
        <v>4953</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1471562</v>
      </c>
      <c r="CS39" s="721"/>
      <c r="CT39" s="721"/>
      <c r="CU39" s="721"/>
      <c r="CV39" s="721"/>
      <c r="CW39" s="721"/>
      <c r="CX39" s="721"/>
      <c r="CY39" s="722"/>
      <c r="CZ39" s="690">
        <v>7.5</v>
      </c>
      <c r="DA39" s="719"/>
      <c r="DB39" s="719"/>
      <c r="DC39" s="723"/>
      <c r="DD39" s="694">
        <v>1470058</v>
      </c>
      <c r="DE39" s="721"/>
      <c r="DF39" s="721"/>
      <c r="DG39" s="721"/>
      <c r="DH39" s="721"/>
      <c r="DI39" s="721"/>
      <c r="DJ39" s="721"/>
      <c r="DK39" s="722"/>
      <c r="DL39" s="694" t="s">
        <v>247</v>
      </c>
      <c r="DM39" s="721"/>
      <c r="DN39" s="721"/>
      <c r="DO39" s="721"/>
      <c r="DP39" s="721"/>
      <c r="DQ39" s="721"/>
      <c r="DR39" s="721"/>
      <c r="DS39" s="721"/>
      <c r="DT39" s="721"/>
      <c r="DU39" s="721"/>
      <c r="DV39" s="722"/>
      <c r="DW39" s="690" t="s">
        <v>128</v>
      </c>
      <c r="DX39" s="719"/>
      <c r="DY39" s="719"/>
      <c r="DZ39" s="719"/>
      <c r="EA39" s="719"/>
      <c r="EB39" s="719"/>
      <c r="EC39" s="720"/>
    </row>
    <row r="40" spans="2:133" ht="11.25" customHeight="1">
      <c r="B40" s="682" t="s">
        <v>344</v>
      </c>
      <c r="C40" s="683"/>
      <c r="D40" s="683"/>
      <c r="E40" s="683"/>
      <c r="F40" s="683"/>
      <c r="G40" s="683"/>
      <c r="H40" s="683"/>
      <c r="I40" s="683"/>
      <c r="J40" s="683"/>
      <c r="K40" s="683"/>
      <c r="L40" s="683"/>
      <c r="M40" s="683"/>
      <c r="N40" s="683"/>
      <c r="O40" s="683"/>
      <c r="P40" s="683"/>
      <c r="Q40" s="684"/>
      <c r="R40" s="685" t="s">
        <v>175</v>
      </c>
      <c r="S40" s="686"/>
      <c r="T40" s="686"/>
      <c r="U40" s="686"/>
      <c r="V40" s="686"/>
      <c r="W40" s="686"/>
      <c r="X40" s="686"/>
      <c r="Y40" s="687"/>
      <c r="Z40" s="688" t="s">
        <v>128</v>
      </c>
      <c r="AA40" s="688"/>
      <c r="AB40" s="688"/>
      <c r="AC40" s="688"/>
      <c r="AD40" s="689" t="s">
        <v>175</v>
      </c>
      <c r="AE40" s="689"/>
      <c r="AF40" s="689"/>
      <c r="AG40" s="689"/>
      <c r="AH40" s="689"/>
      <c r="AI40" s="689"/>
      <c r="AJ40" s="689"/>
      <c r="AK40" s="689"/>
      <c r="AL40" s="690" t="s">
        <v>128</v>
      </c>
      <c r="AM40" s="691"/>
      <c r="AN40" s="691"/>
      <c r="AO40" s="692"/>
      <c r="AQ40" s="763" t="s">
        <v>345</v>
      </c>
      <c r="AR40" s="764"/>
      <c r="AS40" s="764"/>
      <c r="AT40" s="764"/>
      <c r="AU40" s="764"/>
      <c r="AV40" s="764"/>
      <c r="AW40" s="764"/>
      <c r="AX40" s="764"/>
      <c r="AY40" s="765"/>
      <c r="AZ40" s="685">
        <v>19398</v>
      </c>
      <c r="BA40" s="686"/>
      <c r="BB40" s="686"/>
      <c r="BC40" s="686"/>
      <c r="BD40" s="721"/>
      <c r="BE40" s="721"/>
      <c r="BF40" s="752"/>
      <c r="BG40" s="772" t="s">
        <v>346</v>
      </c>
      <c r="BH40" s="773"/>
      <c r="BI40" s="773"/>
      <c r="BJ40" s="773"/>
      <c r="BK40" s="773"/>
      <c r="BL40" s="236"/>
      <c r="BM40" s="701" t="s">
        <v>347</v>
      </c>
      <c r="BN40" s="701"/>
      <c r="BO40" s="701"/>
      <c r="BP40" s="701"/>
      <c r="BQ40" s="701"/>
      <c r="BR40" s="701"/>
      <c r="BS40" s="701"/>
      <c r="BT40" s="701"/>
      <c r="BU40" s="702"/>
      <c r="BV40" s="685">
        <v>112</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v>17957</v>
      </c>
      <c r="CS40" s="686"/>
      <c r="CT40" s="686"/>
      <c r="CU40" s="686"/>
      <c r="CV40" s="686"/>
      <c r="CW40" s="686"/>
      <c r="CX40" s="686"/>
      <c r="CY40" s="687"/>
      <c r="CZ40" s="690">
        <v>0.1</v>
      </c>
      <c r="DA40" s="719"/>
      <c r="DB40" s="719"/>
      <c r="DC40" s="723"/>
      <c r="DD40" s="694">
        <v>13757</v>
      </c>
      <c r="DE40" s="686"/>
      <c r="DF40" s="686"/>
      <c r="DG40" s="686"/>
      <c r="DH40" s="686"/>
      <c r="DI40" s="686"/>
      <c r="DJ40" s="686"/>
      <c r="DK40" s="687"/>
      <c r="DL40" s="694" t="s">
        <v>239</v>
      </c>
      <c r="DM40" s="686"/>
      <c r="DN40" s="686"/>
      <c r="DO40" s="686"/>
      <c r="DP40" s="686"/>
      <c r="DQ40" s="686"/>
      <c r="DR40" s="686"/>
      <c r="DS40" s="686"/>
      <c r="DT40" s="686"/>
      <c r="DU40" s="686"/>
      <c r="DV40" s="687"/>
      <c r="DW40" s="690" t="s">
        <v>128</v>
      </c>
      <c r="DX40" s="719"/>
      <c r="DY40" s="719"/>
      <c r="DZ40" s="719"/>
      <c r="EA40" s="719"/>
      <c r="EB40" s="719"/>
      <c r="EC40" s="720"/>
    </row>
    <row r="41" spans="2:133" ht="11.25" customHeight="1">
      <c r="B41" s="682" t="s">
        <v>349</v>
      </c>
      <c r="C41" s="683"/>
      <c r="D41" s="683"/>
      <c r="E41" s="683"/>
      <c r="F41" s="683"/>
      <c r="G41" s="683"/>
      <c r="H41" s="683"/>
      <c r="I41" s="683"/>
      <c r="J41" s="683"/>
      <c r="K41" s="683"/>
      <c r="L41" s="683"/>
      <c r="M41" s="683"/>
      <c r="N41" s="683"/>
      <c r="O41" s="683"/>
      <c r="P41" s="683"/>
      <c r="Q41" s="684"/>
      <c r="R41" s="685" t="s">
        <v>239</v>
      </c>
      <c r="S41" s="686"/>
      <c r="T41" s="686"/>
      <c r="U41" s="686"/>
      <c r="V41" s="686"/>
      <c r="W41" s="686"/>
      <c r="X41" s="686"/>
      <c r="Y41" s="687"/>
      <c r="Z41" s="688" t="s">
        <v>128</v>
      </c>
      <c r="AA41" s="688"/>
      <c r="AB41" s="688"/>
      <c r="AC41" s="688"/>
      <c r="AD41" s="689" t="s">
        <v>128</v>
      </c>
      <c r="AE41" s="689"/>
      <c r="AF41" s="689"/>
      <c r="AG41" s="689"/>
      <c r="AH41" s="689"/>
      <c r="AI41" s="689"/>
      <c r="AJ41" s="689"/>
      <c r="AK41" s="689"/>
      <c r="AL41" s="690" t="s">
        <v>128</v>
      </c>
      <c r="AM41" s="691"/>
      <c r="AN41" s="691"/>
      <c r="AO41" s="692"/>
      <c r="AQ41" s="763" t="s">
        <v>350</v>
      </c>
      <c r="AR41" s="764"/>
      <c r="AS41" s="764"/>
      <c r="AT41" s="764"/>
      <c r="AU41" s="764"/>
      <c r="AV41" s="764"/>
      <c r="AW41" s="764"/>
      <c r="AX41" s="764"/>
      <c r="AY41" s="765"/>
      <c r="AZ41" s="685">
        <v>185927</v>
      </c>
      <c r="BA41" s="686"/>
      <c r="BB41" s="686"/>
      <c r="BC41" s="686"/>
      <c r="BD41" s="721"/>
      <c r="BE41" s="721"/>
      <c r="BF41" s="752"/>
      <c r="BG41" s="772"/>
      <c r="BH41" s="773"/>
      <c r="BI41" s="773"/>
      <c r="BJ41" s="773"/>
      <c r="BK41" s="773"/>
      <c r="BL41" s="236"/>
      <c r="BM41" s="701" t="s">
        <v>351</v>
      </c>
      <c r="BN41" s="701"/>
      <c r="BO41" s="701"/>
      <c r="BP41" s="701"/>
      <c r="BQ41" s="701"/>
      <c r="BR41" s="701"/>
      <c r="BS41" s="701"/>
      <c r="BT41" s="701"/>
      <c r="BU41" s="702"/>
      <c r="BV41" s="685">
        <v>2</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128</v>
      </c>
      <c r="CS41" s="721"/>
      <c r="CT41" s="721"/>
      <c r="CU41" s="721"/>
      <c r="CV41" s="721"/>
      <c r="CW41" s="721"/>
      <c r="CX41" s="721"/>
      <c r="CY41" s="722"/>
      <c r="CZ41" s="690" t="s">
        <v>128</v>
      </c>
      <c r="DA41" s="719"/>
      <c r="DB41" s="719"/>
      <c r="DC41" s="723"/>
      <c r="DD41" s="694" t="s">
        <v>239</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c r="B42" s="682" t="s">
        <v>353</v>
      </c>
      <c r="C42" s="683"/>
      <c r="D42" s="683"/>
      <c r="E42" s="683"/>
      <c r="F42" s="683"/>
      <c r="G42" s="683"/>
      <c r="H42" s="683"/>
      <c r="I42" s="683"/>
      <c r="J42" s="683"/>
      <c r="K42" s="683"/>
      <c r="L42" s="683"/>
      <c r="M42" s="683"/>
      <c r="N42" s="683"/>
      <c r="O42" s="683"/>
      <c r="P42" s="683"/>
      <c r="Q42" s="684"/>
      <c r="R42" s="685">
        <v>279855</v>
      </c>
      <c r="S42" s="686"/>
      <c r="T42" s="686"/>
      <c r="U42" s="686"/>
      <c r="V42" s="686"/>
      <c r="W42" s="686"/>
      <c r="X42" s="686"/>
      <c r="Y42" s="687"/>
      <c r="Z42" s="688">
        <v>1.4</v>
      </c>
      <c r="AA42" s="688"/>
      <c r="AB42" s="688"/>
      <c r="AC42" s="688"/>
      <c r="AD42" s="689" t="s">
        <v>128</v>
      </c>
      <c r="AE42" s="689"/>
      <c r="AF42" s="689"/>
      <c r="AG42" s="689"/>
      <c r="AH42" s="689"/>
      <c r="AI42" s="689"/>
      <c r="AJ42" s="689"/>
      <c r="AK42" s="689"/>
      <c r="AL42" s="690" t="s">
        <v>128</v>
      </c>
      <c r="AM42" s="691"/>
      <c r="AN42" s="691"/>
      <c r="AO42" s="692"/>
      <c r="AQ42" s="784" t="s">
        <v>354</v>
      </c>
      <c r="AR42" s="785"/>
      <c r="AS42" s="785"/>
      <c r="AT42" s="785"/>
      <c r="AU42" s="785"/>
      <c r="AV42" s="785"/>
      <c r="AW42" s="785"/>
      <c r="AX42" s="785"/>
      <c r="AY42" s="786"/>
      <c r="AZ42" s="776">
        <v>576753</v>
      </c>
      <c r="BA42" s="777"/>
      <c r="BB42" s="777"/>
      <c r="BC42" s="777"/>
      <c r="BD42" s="756"/>
      <c r="BE42" s="756"/>
      <c r="BF42" s="758"/>
      <c r="BG42" s="774"/>
      <c r="BH42" s="775"/>
      <c r="BI42" s="775"/>
      <c r="BJ42" s="775"/>
      <c r="BK42" s="775"/>
      <c r="BL42" s="237"/>
      <c r="BM42" s="711" t="s">
        <v>355</v>
      </c>
      <c r="BN42" s="711"/>
      <c r="BO42" s="711"/>
      <c r="BP42" s="711"/>
      <c r="BQ42" s="711"/>
      <c r="BR42" s="711"/>
      <c r="BS42" s="711"/>
      <c r="BT42" s="711"/>
      <c r="BU42" s="712"/>
      <c r="BV42" s="776">
        <v>292</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2353667</v>
      </c>
      <c r="CS42" s="686"/>
      <c r="CT42" s="686"/>
      <c r="CU42" s="686"/>
      <c r="CV42" s="686"/>
      <c r="CW42" s="686"/>
      <c r="CX42" s="686"/>
      <c r="CY42" s="687"/>
      <c r="CZ42" s="690">
        <v>12</v>
      </c>
      <c r="DA42" s="691"/>
      <c r="DB42" s="691"/>
      <c r="DC42" s="703"/>
      <c r="DD42" s="694">
        <v>385659</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c r="B43" s="735" t="s">
        <v>357</v>
      </c>
      <c r="C43" s="736"/>
      <c r="D43" s="736"/>
      <c r="E43" s="736"/>
      <c r="F43" s="736"/>
      <c r="G43" s="736"/>
      <c r="H43" s="736"/>
      <c r="I43" s="736"/>
      <c r="J43" s="736"/>
      <c r="K43" s="736"/>
      <c r="L43" s="736"/>
      <c r="M43" s="736"/>
      <c r="N43" s="736"/>
      <c r="O43" s="736"/>
      <c r="P43" s="736"/>
      <c r="Q43" s="737"/>
      <c r="R43" s="776">
        <v>19935803</v>
      </c>
      <c r="S43" s="777"/>
      <c r="T43" s="777"/>
      <c r="U43" s="777"/>
      <c r="V43" s="777"/>
      <c r="W43" s="777"/>
      <c r="X43" s="777"/>
      <c r="Y43" s="778"/>
      <c r="Z43" s="779">
        <v>100</v>
      </c>
      <c r="AA43" s="779"/>
      <c r="AB43" s="779"/>
      <c r="AC43" s="779"/>
      <c r="AD43" s="780">
        <v>6257302</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v>8936</v>
      </c>
      <c r="CS43" s="721"/>
      <c r="CT43" s="721"/>
      <c r="CU43" s="721"/>
      <c r="CV43" s="721"/>
      <c r="CW43" s="721"/>
      <c r="CX43" s="721"/>
      <c r="CY43" s="722"/>
      <c r="CZ43" s="690">
        <v>0</v>
      </c>
      <c r="DA43" s="719"/>
      <c r="DB43" s="719"/>
      <c r="DC43" s="723"/>
      <c r="DD43" s="694">
        <v>8936</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305</v>
      </c>
      <c r="CE44" s="798"/>
      <c r="CF44" s="682" t="s">
        <v>359</v>
      </c>
      <c r="CG44" s="683"/>
      <c r="CH44" s="683"/>
      <c r="CI44" s="683"/>
      <c r="CJ44" s="683"/>
      <c r="CK44" s="683"/>
      <c r="CL44" s="683"/>
      <c r="CM44" s="683"/>
      <c r="CN44" s="683"/>
      <c r="CO44" s="683"/>
      <c r="CP44" s="683"/>
      <c r="CQ44" s="684"/>
      <c r="CR44" s="685">
        <v>1727289</v>
      </c>
      <c r="CS44" s="686"/>
      <c r="CT44" s="686"/>
      <c r="CU44" s="686"/>
      <c r="CV44" s="686"/>
      <c r="CW44" s="686"/>
      <c r="CX44" s="686"/>
      <c r="CY44" s="687"/>
      <c r="CZ44" s="690">
        <v>8.8000000000000007</v>
      </c>
      <c r="DA44" s="691"/>
      <c r="DB44" s="691"/>
      <c r="DC44" s="703"/>
      <c r="DD44" s="694">
        <v>364130</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1342199</v>
      </c>
      <c r="CS45" s="721"/>
      <c r="CT45" s="721"/>
      <c r="CU45" s="721"/>
      <c r="CV45" s="721"/>
      <c r="CW45" s="721"/>
      <c r="CX45" s="721"/>
      <c r="CY45" s="722"/>
      <c r="CZ45" s="690">
        <v>6.9</v>
      </c>
      <c r="DA45" s="719"/>
      <c r="DB45" s="719"/>
      <c r="DC45" s="723"/>
      <c r="DD45" s="694">
        <v>128151</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385090</v>
      </c>
      <c r="CS46" s="686"/>
      <c r="CT46" s="686"/>
      <c r="CU46" s="686"/>
      <c r="CV46" s="686"/>
      <c r="CW46" s="686"/>
      <c r="CX46" s="686"/>
      <c r="CY46" s="687"/>
      <c r="CZ46" s="690">
        <v>2</v>
      </c>
      <c r="DA46" s="691"/>
      <c r="DB46" s="691"/>
      <c r="DC46" s="703"/>
      <c r="DD46" s="694">
        <v>235979</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v>626378</v>
      </c>
      <c r="CS47" s="721"/>
      <c r="CT47" s="721"/>
      <c r="CU47" s="721"/>
      <c r="CV47" s="721"/>
      <c r="CW47" s="721"/>
      <c r="CX47" s="721"/>
      <c r="CY47" s="722"/>
      <c r="CZ47" s="690">
        <v>3.2</v>
      </c>
      <c r="DA47" s="719"/>
      <c r="DB47" s="719"/>
      <c r="DC47" s="723"/>
      <c r="DD47" s="694">
        <v>21529</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175</v>
      </c>
      <c r="CS48" s="686"/>
      <c r="CT48" s="686"/>
      <c r="CU48" s="686"/>
      <c r="CV48" s="686"/>
      <c r="CW48" s="686"/>
      <c r="CX48" s="686"/>
      <c r="CY48" s="687"/>
      <c r="CZ48" s="690" t="s">
        <v>128</v>
      </c>
      <c r="DA48" s="691"/>
      <c r="DB48" s="691"/>
      <c r="DC48" s="703"/>
      <c r="DD48" s="694" t="s">
        <v>128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367</v>
      </c>
      <c r="CE49" s="736"/>
      <c r="CF49" s="736"/>
      <c r="CG49" s="736"/>
      <c r="CH49" s="736"/>
      <c r="CI49" s="736"/>
      <c r="CJ49" s="736"/>
      <c r="CK49" s="736"/>
      <c r="CL49" s="736"/>
      <c r="CM49" s="736"/>
      <c r="CN49" s="736"/>
      <c r="CO49" s="736"/>
      <c r="CP49" s="736"/>
      <c r="CQ49" s="737"/>
      <c r="CR49" s="776">
        <v>19563131</v>
      </c>
      <c r="CS49" s="756"/>
      <c r="CT49" s="756"/>
      <c r="CU49" s="756"/>
      <c r="CV49" s="756"/>
      <c r="CW49" s="756"/>
      <c r="CX49" s="756"/>
      <c r="CY49" s="787"/>
      <c r="CZ49" s="781">
        <v>100</v>
      </c>
      <c r="DA49" s="788"/>
      <c r="DB49" s="788"/>
      <c r="DC49" s="789"/>
      <c r="DD49" s="790">
        <v>11245015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aVlQsDhTpZY06yR/YydaaKg3TdI5SxxHlNOpgKT1RGCROQMt1LApqpUEkxMqVVRgCqLq+CrLB6ePBh+amsDHAA==" saltValue="oHHt5u1tcj1Elqj4HGkoC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9" orientation="landscape"/>
  <headerFooter>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390</v>
      </c>
      <c r="C7" s="818"/>
      <c r="D7" s="818"/>
      <c r="E7" s="818"/>
      <c r="F7" s="818"/>
      <c r="G7" s="818"/>
      <c r="H7" s="818"/>
      <c r="I7" s="818"/>
      <c r="J7" s="818"/>
      <c r="K7" s="818"/>
      <c r="L7" s="818"/>
      <c r="M7" s="818"/>
      <c r="N7" s="818"/>
      <c r="O7" s="818"/>
      <c r="P7" s="819"/>
      <c r="Q7" s="820">
        <v>19941</v>
      </c>
      <c r="R7" s="821"/>
      <c r="S7" s="821"/>
      <c r="T7" s="821"/>
      <c r="U7" s="821"/>
      <c r="V7" s="821">
        <v>19570</v>
      </c>
      <c r="W7" s="821"/>
      <c r="X7" s="821"/>
      <c r="Y7" s="821"/>
      <c r="Z7" s="821"/>
      <c r="AA7" s="821">
        <v>371</v>
      </c>
      <c r="AB7" s="821"/>
      <c r="AC7" s="821"/>
      <c r="AD7" s="821"/>
      <c r="AE7" s="822"/>
      <c r="AF7" s="823">
        <v>351</v>
      </c>
      <c r="AG7" s="824"/>
      <c r="AH7" s="824"/>
      <c r="AI7" s="824"/>
      <c r="AJ7" s="825"/>
      <c r="AK7" s="860">
        <v>78</v>
      </c>
      <c r="AL7" s="861"/>
      <c r="AM7" s="861"/>
      <c r="AN7" s="861"/>
      <c r="AO7" s="861"/>
      <c r="AP7" s="861">
        <v>14060</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605</v>
      </c>
      <c r="BT7" s="865"/>
      <c r="BU7" s="865"/>
      <c r="BV7" s="865"/>
      <c r="BW7" s="865"/>
      <c r="BX7" s="865"/>
      <c r="BY7" s="865"/>
      <c r="BZ7" s="865"/>
      <c r="CA7" s="865"/>
      <c r="CB7" s="865"/>
      <c r="CC7" s="865"/>
      <c r="CD7" s="865"/>
      <c r="CE7" s="865"/>
      <c r="CF7" s="865"/>
      <c r="CG7" s="866"/>
      <c r="CH7" s="857">
        <v>0</v>
      </c>
      <c r="CI7" s="858"/>
      <c r="CJ7" s="858"/>
      <c r="CK7" s="858"/>
      <c r="CL7" s="859"/>
      <c r="CM7" s="857">
        <v>29</v>
      </c>
      <c r="CN7" s="858"/>
      <c r="CO7" s="858"/>
      <c r="CP7" s="858"/>
      <c r="CQ7" s="859"/>
      <c r="CR7" s="857">
        <v>5</v>
      </c>
      <c r="CS7" s="858"/>
      <c r="CT7" s="858"/>
      <c r="CU7" s="858"/>
      <c r="CV7" s="859"/>
      <c r="CW7" s="857">
        <v>25</v>
      </c>
      <c r="CX7" s="858"/>
      <c r="CY7" s="858"/>
      <c r="CZ7" s="858"/>
      <c r="DA7" s="859"/>
      <c r="DB7" s="857" t="s">
        <v>583</v>
      </c>
      <c r="DC7" s="858"/>
      <c r="DD7" s="858"/>
      <c r="DE7" s="858"/>
      <c r="DF7" s="859"/>
      <c r="DG7" s="857" t="s">
        <v>583</v>
      </c>
      <c r="DH7" s="858"/>
      <c r="DI7" s="858"/>
      <c r="DJ7" s="858"/>
      <c r="DK7" s="859"/>
      <c r="DL7" s="857" t="s">
        <v>607</v>
      </c>
      <c r="DM7" s="858"/>
      <c r="DN7" s="858"/>
      <c r="DO7" s="858"/>
      <c r="DP7" s="859"/>
      <c r="DQ7" s="857" t="s">
        <v>583</v>
      </c>
      <c r="DR7" s="858"/>
      <c r="DS7" s="858"/>
      <c r="DT7" s="858"/>
      <c r="DU7" s="859"/>
      <c r="DV7" s="838"/>
      <c r="DW7" s="839"/>
      <c r="DX7" s="839"/>
      <c r="DY7" s="839"/>
      <c r="DZ7" s="840"/>
      <c r="EA7" s="256"/>
    </row>
    <row r="8" spans="1:131" s="257" customFormat="1" ht="26.25" customHeight="1">
      <c r="A8" s="263">
        <v>2</v>
      </c>
      <c r="B8" s="841" t="s">
        <v>391</v>
      </c>
      <c r="C8" s="842"/>
      <c r="D8" s="842"/>
      <c r="E8" s="842"/>
      <c r="F8" s="842"/>
      <c r="G8" s="842"/>
      <c r="H8" s="842"/>
      <c r="I8" s="842"/>
      <c r="J8" s="842"/>
      <c r="K8" s="842"/>
      <c r="L8" s="842"/>
      <c r="M8" s="842"/>
      <c r="N8" s="842"/>
      <c r="O8" s="842"/>
      <c r="P8" s="843"/>
      <c r="Q8" s="844">
        <v>1</v>
      </c>
      <c r="R8" s="845"/>
      <c r="S8" s="845"/>
      <c r="T8" s="845"/>
      <c r="U8" s="845"/>
      <c r="V8" s="845">
        <v>1</v>
      </c>
      <c r="W8" s="845"/>
      <c r="X8" s="845"/>
      <c r="Y8" s="845"/>
      <c r="Z8" s="845"/>
      <c r="AA8" s="845">
        <v>0</v>
      </c>
      <c r="AB8" s="845"/>
      <c r="AC8" s="845"/>
      <c r="AD8" s="845"/>
      <c r="AE8" s="846"/>
      <c r="AF8" s="847">
        <v>0</v>
      </c>
      <c r="AG8" s="848"/>
      <c r="AH8" s="848"/>
      <c r="AI8" s="848"/>
      <c r="AJ8" s="849"/>
      <c r="AK8" s="850" t="s">
        <v>583</v>
      </c>
      <c r="AL8" s="851"/>
      <c r="AM8" s="851"/>
      <c r="AN8" s="851"/>
      <c r="AO8" s="851"/>
      <c r="AP8" s="851" t="s">
        <v>583</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606</v>
      </c>
      <c r="BT8" s="855"/>
      <c r="BU8" s="855"/>
      <c r="BV8" s="855"/>
      <c r="BW8" s="855"/>
      <c r="BX8" s="855"/>
      <c r="BY8" s="855"/>
      <c r="BZ8" s="855"/>
      <c r="CA8" s="855"/>
      <c r="CB8" s="855"/>
      <c r="CC8" s="855"/>
      <c r="CD8" s="855"/>
      <c r="CE8" s="855"/>
      <c r="CF8" s="855"/>
      <c r="CG8" s="856"/>
      <c r="CH8" s="867">
        <v>8</v>
      </c>
      <c r="CI8" s="868"/>
      <c r="CJ8" s="868"/>
      <c r="CK8" s="868"/>
      <c r="CL8" s="869"/>
      <c r="CM8" s="867">
        <v>325</v>
      </c>
      <c r="CN8" s="868"/>
      <c r="CO8" s="868"/>
      <c r="CP8" s="868"/>
      <c r="CQ8" s="869"/>
      <c r="CR8" s="867">
        <v>5</v>
      </c>
      <c r="CS8" s="868"/>
      <c r="CT8" s="868"/>
      <c r="CU8" s="868"/>
      <c r="CV8" s="869"/>
      <c r="CW8" s="867" t="s">
        <v>583</v>
      </c>
      <c r="CX8" s="868"/>
      <c r="CY8" s="868"/>
      <c r="CZ8" s="868"/>
      <c r="DA8" s="869"/>
      <c r="DB8" s="867">
        <v>140</v>
      </c>
      <c r="DC8" s="868"/>
      <c r="DD8" s="868"/>
      <c r="DE8" s="868"/>
      <c r="DF8" s="869"/>
      <c r="DG8" s="867">
        <v>640</v>
      </c>
      <c r="DH8" s="868"/>
      <c r="DI8" s="868"/>
      <c r="DJ8" s="868"/>
      <c r="DK8" s="869"/>
      <c r="DL8" s="867" t="s">
        <v>583</v>
      </c>
      <c r="DM8" s="868"/>
      <c r="DN8" s="868"/>
      <c r="DO8" s="868"/>
      <c r="DP8" s="869"/>
      <c r="DQ8" s="867">
        <v>425</v>
      </c>
      <c r="DR8" s="868"/>
      <c r="DS8" s="868"/>
      <c r="DT8" s="868"/>
      <c r="DU8" s="869"/>
      <c r="DV8" s="870"/>
      <c r="DW8" s="871"/>
      <c r="DX8" s="871"/>
      <c r="DY8" s="871"/>
      <c r="DZ8" s="872"/>
      <c r="EA8" s="256"/>
    </row>
    <row r="9" spans="1:131" s="257" customFormat="1" ht="26.25" customHeight="1">
      <c r="A9" s="263">
        <v>3</v>
      </c>
      <c r="B9" s="841" t="s">
        <v>392</v>
      </c>
      <c r="C9" s="842"/>
      <c r="D9" s="842"/>
      <c r="E9" s="842"/>
      <c r="F9" s="842"/>
      <c r="G9" s="842"/>
      <c r="H9" s="842"/>
      <c r="I9" s="842"/>
      <c r="J9" s="842"/>
      <c r="K9" s="842"/>
      <c r="L9" s="842"/>
      <c r="M9" s="842"/>
      <c r="N9" s="842"/>
      <c r="O9" s="842"/>
      <c r="P9" s="843"/>
      <c r="Q9" s="844">
        <v>34</v>
      </c>
      <c r="R9" s="845"/>
      <c r="S9" s="845"/>
      <c r="T9" s="845"/>
      <c r="U9" s="845"/>
      <c r="V9" s="845">
        <v>32</v>
      </c>
      <c r="W9" s="845"/>
      <c r="X9" s="845"/>
      <c r="Y9" s="845"/>
      <c r="Z9" s="845"/>
      <c r="AA9" s="845">
        <v>2</v>
      </c>
      <c r="AB9" s="845"/>
      <c r="AC9" s="845"/>
      <c r="AD9" s="845"/>
      <c r="AE9" s="846"/>
      <c r="AF9" s="847">
        <v>2</v>
      </c>
      <c r="AG9" s="848"/>
      <c r="AH9" s="848"/>
      <c r="AI9" s="848"/>
      <c r="AJ9" s="849"/>
      <c r="AK9" s="850">
        <v>5</v>
      </c>
      <c r="AL9" s="851"/>
      <c r="AM9" s="851"/>
      <c r="AN9" s="851"/>
      <c r="AO9" s="851"/>
      <c r="AP9" s="851" t="s">
        <v>583</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393</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394</v>
      </c>
      <c r="B23" s="876" t="s">
        <v>395</v>
      </c>
      <c r="C23" s="877"/>
      <c r="D23" s="877"/>
      <c r="E23" s="877"/>
      <c r="F23" s="877"/>
      <c r="G23" s="877"/>
      <c r="H23" s="877"/>
      <c r="I23" s="877"/>
      <c r="J23" s="877"/>
      <c r="K23" s="877"/>
      <c r="L23" s="877"/>
      <c r="M23" s="877"/>
      <c r="N23" s="877"/>
      <c r="O23" s="877"/>
      <c r="P23" s="878"/>
      <c r="Q23" s="879">
        <v>19936</v>
      </c>
      <c r="R23" s="880"/>
      <c r="S23" s="880"/>
      <c r="T23" s="880"/>
      <c r="U23" s="880"/>
      <c r="V23" s="880">
        <v>19563</v>
      </c>
      <c r="W23" s="880"/>
      <c r="X23" s="880"/>
      <c r="Y23" s="880"/>
      <c r="Z23" s="880"/>
      <c r="AA23" s="880">
        <v>373</v>
      </c>
      <c r="AB23" s="880"/>
      <c r="AC23" s="880"/>
      <c r="AD23" s="880"/>
      <c r="AE23" s="881"/>
      <c r="AF23" s="882">
        <v>353</v>
      </c>
      <c r="AG23" s="880"/>
      <c r="AH23" s="880"/>
      <c r="AI23" s="880"/>
      <c r="AJ23" s="883"/>
      <c r="AK23" s="884"/>
      <c r="AL23" s="885"/>
      <c r="AM23" s="885"/>
      <c r="AN23" s="885"/>
      <c r="AO23" s="885"/>
      <c r="AP23" s="880">
        <v>14060</v>
      </c>
      <c r="AQ23" s="880"/>
      <c r="AR23" s="880"/>
      <c r="AS23" s="880"/>
      <c r="AT23" s="880"/>
      <c r="AU23" s="886"/>
      <c r="AV23" s="886"/>
      <c r="AW23" s="886"/>
      <c r="AX23" s="886"/>
      <c r="AY23" s="887"/>
      <c r="AZ23" s="895" t="s">
        <v>128</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396</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397</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373</v>
      </c>
      <c r="B26" s="827"/>
      <c r="C26" s="827"/>
      <c r="D26" s="827"/>
      <c r="E26" s="827"/>
      <c r="F26" s="827"/>
      <c r="G26" s="827"/>
      <c r="H26" s="827"/>
      <c r="I26" s="827"/>
      <c r="J26" s="827"/>
      <c r="K26" s="827"/>
      <c r="L26" s="827"/>
      <c r="M26" s="827"/>
      <c r="N26" s="827"/>
      <c r="O26" s="827"/>
      <c r="P26" s="828"/>
      <c r="Q26" s="803" t="s">
        <v>398</v>
      </c>
      <c r="R26" s="804"/>
      <c r="S26" s="804"/>
      <c r="T26" s="804"/>
      <c r="U26" s="805"/>
      <c r="V26" s="803" t="s">
        <v>399</v>
      </c>
      <c r="W26" s="804"/>
      <c r="X26" s="804"/>
      <c r="Y26" s="804"/>
      <c r="Z26" s="805"/>
      <c r="AA26" s="803" t="s">
        <v>400</v>
      </c>
      <c r="AB26" s="804"/>
      <c r="AC26" s="804"/>
      <c r="AD26" s="804"/>
      <c r="AE26" s="804"/>
      <c r="AF26" s="898" t="s">
        <v>401</v>
      </c>
      <c r="AG26" s="899"/>
      <c r="AH26" s="899"/>
      <c r="AI26" s="899"/>
      <c r="AJ26" s="900"/>
      <c r="AK26" s="804" t="s">
        <v>402</v>
      </c>
      <c r="AL26" s="804"/>
      <c r="AM26" s="804"/>
      <c r="AN26" s="804"/>
      <c r="AO26" s="805"/>
      <c r="AP26" s="803" t="s">
        <v>403</v>
      </c>
      <c r="AQ26" s="804"/>
      <c r="AR26" s="804"/>
      <c r="AS26" s="804"/>
      <c r="AT26" s="805"/>
      <c r="AU26" s="803" t="s">
        <v>404</v>
      </c>
      <c r="AV26" s="804"/>
      <c r="AW26" s="804"/>
      <c r="AX26" s="804"/>
      <c r="AY26" s="805"/>
      <c r="AZ26" s="803" t="s">
        <v>405</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406</v>
      </c>
      <c r="C28" s="818"/>
      <c r="D28" s="818"/>
      <c r="E28" s="818"/>
      <c r="F28" s="818"/>
      <c r="G28" s="818"/>
      <c r="H28" s="818"/>
      <c r="I28" s="818"/>
      <c r="J28" s="818"/>
      <c r="K28" s="818"/>
      <c r="L28" s="818"/>
      <c r="M28" s="818"/>
      <c r="N28" s="818"/>
      <c r="O28" s="818"/>
      <c r="P28" s="819"/>
      <c r="Q28" s="908">
        <v>2277</v>
      </c>
      <c r="R28" s="909"/>
      <c r="S28" s="909"/>
      <c r="T28" s="909"/>
      <c r="U28" s="909"/>
      <c r="V28" s="909">
        <v>2245</v>
      </c>
      <c r="W28" s="909"/>
      <c r="X28" s="909"/>
      <c r="Y28" s="909"/>
      <c r="Z28" s="909"/>
      <c r="AA28" s="909">
        <v>32</v>
      </c>
      <c r="AB28" s="909"/>
      <c r="AC28" s="909"/>
      <c r="AD28" s="909"/>
      <c r="AE28" s="910"/>
      <c r="AF28" s="911">
        <v>32</v>
      </c>
      <c r="AG28" s="909"/>
      <c r="AH28" s="909"/>
      <c r="AI28" s="909"/>
      <c r="AJ28" s="912"/>
      <c r="AK28" s="913">
        <v>186</v>
      </c>
      <c r="AL28" s="904"/>
      <c r="AM28" s="904"/>
      <c r="AN28" s="904"/>
      <c r="AO28" s="904"/>
      <c r="AP28" s="904" t="s">
        <v>583</v>
      </c>
      <c r="AQ28" s="904"/>
      <c r="AR28" s="904"/>
      <c r="AS28" s="904"/>
      <c r="AT28" s="904"/>
      <c r="AU28" s="904" t="s">
        <v>583</v>
      </c>
      <c r="AV28" s="904"/>
      <c r="AW28" s="904"/>
      <c r="AX28" s="904"/>
      <c r="AY28" s="904"/>
      <c r="AZ28" s="905" t="s">
        <v>583</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407</v>
      </c>
      <c r="C29" s="842"/>
      <c r="D29" s="842"/>
      <c r="E29" s="842"/>
      <c r="F29" s="842"/>
      <c r="G29" s="842"/>
      <c r="H29" s="842"/>
      <c r="I29" s="842"/>
      <c r="J29" s="842"/>
      <c r="K29" s="842"/>
      <c r="L29" s="842"/>
      <c r="M29" s="842"/>
      <c r="N29" s="842"/>
      <c r="O29" s="842"/>
      <c r="P29" s="843"/>
      <c r="Q29" s="844">
        <v>366</v>
      </c>
      <c r="R29" s="845"/>
      <c r="S29" s="845"/>
      <c r="T29" s="845"/>
      <c r="U29" s="845"/>
      <c r="V29" s="845">
        <v>361</v>
      </c>
      <c r="W29" s="845"/>
      <c r="X29" s="845"/>
      <c r="Y29" s="845"/>
      <c r="Z29" s="845"/>
      <c r="AA29" s="845">
        <v>5</v>
      </c>
      <c r="AB29" s="845"/>
      <c r="AC29" s="845"/>
      <c r="AD29" s="845"/>
      <c r="AE29" s="846"/>
      <c r="AF29" s="847">
        <v>5</v>
      </c>
      <c r="AG29" s="848"/>
      <c r="AH29" s="848"/>
      <c r="AI29" s="848"/>
      <c r="AJ29" s="849"/>
      <c r="AK29" s="916">
        <v>88</v>
      </c>
      <c r="AL29" s="917"/>
      <c r="AM29" s="917"/>
      <c r="AN29" s="917"/>
      <c r="AO29" s="917"/>
      <c r="AP29" s="917" t="s">
        <v>583</v>
      </c>
      <c r="AQ29" s="917"/>
      <c r="AR29" s="917"/>
      <c r="AS29" s="917"/>
      <c r="AT29" s="917"/>
      <c r="AU29" s="917" t="s">
        <v>583</v>
      </c>
      <c r="AV29" s="917"/>
      <c r="AW29" s="917"/>
      <c r="AX29" s="917"/>
      <c r="AY29" s="917"/>
      <c r="AZ29" s="918" t="s">
        <v>583</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408</v>
      </c>
      <c r="C30" s="842"/>
      <c r="D30" s="842"/>
      <c r="E30" s="842"/>
      <c r="F30" s="842"/>
      <c r="G30" s="842"/>
      <c r="H30" s="842"/>
      <c r="I30" s="842"/>
      <c r="J30" s="842"/>
      <c r="K30" s="842"/>
      <c r="L30" s="842"/>
      <c r="M30" s="842"/>
      <c r="N30" s="842"/>
      <c r="O30" s="842"/>
      <c r="P30" s="843"/>
      <c r="Q30" s="844">
        <v>689</v>
      </c>
      <c r="R30" s="845"/>
      <c r="S30" s="845"/>
      <c r="T30" s="845"/>
      <c r="U30" s="845"/>
      <c r="V30" s="845">
        <v>639</v>
      </c>
      <c r="W30" s="845"/>
      <c r="X30" s="845"/>
      <c r="Y30" s="845"/>
      <c r="Z30" s="845"/>
      <c r="AA30" s="845">
        <v>49</v>
      </c>
      <c r="AB30" s="845"/>
      <c r="AC30" s="845"/>
      <c r="AD30" s="845"/>
      <c r="AE30" s="846"/>
      <c r="AF30" s="847">
        <v>1046</v>
      </c>
      <c r="AG30" s="848"/>
      <c r="AH30" s="848"/>
      <c r="AI30" s="848"/>
      <c r="AJ30" s="849"/>
      <c r="AK30" s="916">
        <v>6</v>
      </c>
      <c r="AL30" s="917"/>
      <c r="AM30" s="917"/>
      <c r="AN30" s="917"/>
      <c r="AO30" s="917"/>
      <c r="AP30" s="917">
        <v>1283</v>
      </c>
      <c r="AQ30" s="917"/>
      <c r="AR30" s="917"/>
      <c r="AS30" s="917"/>
      <c r="AT30" s="917"/>
      <c r="AU30" s="917">
        <v>3</v>
      </c>
      <c r="AV30" s="917"/>
      <c r="AW30" s="917"/>
      <c r="AX30" s="917"/>
      <c r="AY30" s="917"/>
      <c r="AZ30" s="918" t="s">
        <v>584</v>
      </c>
      <c r="BA30" s="918"/>
      <c r="BB30" s="918"/>
      <c r="BC30" s="918"/>
      <c r="BD30" s="918"/>
      <c r="BE30" s="914" t="s">
        <v>409</v>
      </c>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410</v>
      </c>
      <c r="C31" s="842"/>
      <c r="D31" s="842"/>
      <c r="E31" s="842"/>
      <c r="F31" s="842"/>
      <c r="G31" s="842"/>
      <c r="H31" s="842"/>
      <c r="I31" s="842"/>
      <c r="J31" s="842"/>
      <c r="K31" s="842"/>
      <c r="L31" s="842"/>
      <c r="M31" s="842"/>
      <c r="N31" s="842"/>
      <c r="O31" s="842"/>
      <c r="P31" s="843"/>
      <c r="Q31" s="844">
        <v>924</v>
      </c>
      <c r="R31" s="845"/>
      <c r="S31" s="845"/>
      <c r="T31" s="845"/>
      <c r="U31" s="845"/>
      <c r="V31" s="845">
        <v>903</v>
      </c>
      <c r="W31" s="845"/>
      <c r="X31" s="845"/>
      <c r="Y31" s="845"/>
      <c r="Z31" s="845"/>
      <c r="AA31" s="845">
        <v>21</v>
      </c>
      <c r="AB31" s="845"/>
      <c r="AC31" s="845"/>
      <c r="AD31" s="845"/>
      <c r="AE31" s="846"/>
      <c r="AF31" s="847">
        <v>219</v>
      </c>
      <c r="AG31" s="848"/>
      <c r="AH31" s="848"/>
      <c r="AI31" s="848"/>
      <c r="AJ31" s="849"/>
      <c r="AK31" s="916">
        <v>230</v>
      </c>
      <c r="AL31" s="917"/>
      <c r="AM31" s="917"/>
      <c r="AN31" s="917"/>
      <c r="AO31" s="917"/>
      <c r="AP31" s="917">
        <v>5541</v>
      </c>
      <c r="AQ31" s="917"/>
      <c r="AR31" s="917"/>
      <c r="AS31" s="917"/>
      <c r="AT31" s="917"/>
      <c r="AU31" s="917">
        <v>3070</v>
      </c>
      <c r="AV31" s="917"/>
      <c r="AW31" s="917"/>
      <c r="AX31" s="917"/>
      <c r="AY31" s="917"/>
      <c r="AZ31" s="918" t="s">
        <v>583</v>
      </c>
      <c r="BA31" s="918"/>
      <c r="BB31" s="918"/>
      <c r="BC31" s="918"/>
      <c r="BD31" s="918"/>
      <c r="BE31" s="914" t="s">
        <v>411</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t="s">
        <v>412</v>
      </c>
      <c r="C32" s="842"/>
      <c r="D32" s="842"/>
      <c r="E32" s="842"/>
      <c r="F32" s="842"/>
      <c r="G32" s="842"/>
      <c r="H32" s="842"/>
      <c r="I32" s="842"/>
      <c r="J32" s="842"/>
      <c r="K32" s="842"/>
      <c r="L32" s="842"/>
      <c r="M32" s="842"/>
      <c r="N32" s="842"/>
      <c r="O32" s="842"/>
      <c r="P32" s="843"/>
      <c r="Q32" s="844">
        <v>163</v>
      </c>
      <c r="R32" s="845"/>
      <c r="S32" s="845"/>
      <c r="T32" s="845"/>
      <c r="U32" s="845"/>
      <c r="V32" s="845">
        <v>162</v>
      </c>
      <c r="W32" s="845"/>
      <c r="X32" s="845"/>
      <c r="Y32" s="845"/>
      <c r="Z32" s="845"/>
      <c r="AA32" s="845">
        <v>1</v>
      </c>
      <c r="AB32" s="845"/>
      <c r="AC32" s="845"/>
      <c r="AD32" s="845"/>
      <c r="AE32" s="846"/>
      <c r="AF32" s="847">
        <v>1</v>
      </c>
      <c r="AG32" s="848"/>
      <c r="AH32" s="848"/>
      <c r="AI32" s="848"/>
      <c r="AJ32" s="849"/>
      <c r="AK32" s="916">
        <v>19</v>
      </c>
      <c r="AL32" s="917"/>
      <c r="AM32" s="917"/>
      <c r="AN32" s="917"/>
      <c r="AO32" s="917"/>
      <c r="AP32" s="917">
        <v>227</v>
      </c>
      <c r="AQ32" s="917"/>
      <c r="AR32" s="917"/>
      <c r="AS32" s="917"/>
      <c r="AT32" s="917"/>
      <c r="AU32" s="917">
        <v>215</v>
      </c>
      <c r="AV32" s="917"/>
      <c r="AW32" s="917"/>
      <c r="AX32" s="917"/>
      <c r="AY32" s="917"/>
      <c r="AZ32" s="918" t="s">
        <v>583</v>
      </c>
      <c r="BA32" s="918"/>
      <c r="BB32" s="918"/>
      <c r="BC32" s="918"/>
      <c r="BD32" s="918"/>
      <c r="BE32" s="914" t="s">
        <v>413</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t="s">
        <v>414</v>
      </c>
      <c r="C33" s="842"/>
      <c r="D33" s="842"/>
      <c r="E33" s="842"/>
      <c r="F33" s="842"/>
      <c r="G33" s="842"/>
      <c r="H33" s="842"/>
      <c r="I33" s="842"/>
      <c r="J33" s="842"/>
      <c r="K33" s="842"/>
      <c r="L33" s="842"/>
      <c r="M33" s="842"/>
      <c r="N33" s="842"/>
      <c r="O33" s="842"/>
      <c r="P33" s="843"/>
      <c r="Q33" s="844">
        <v>139</v>
      </c>
      <c r="R33" s="845"/>
      <c r="S33" s="845"/>
      <c r="T33" s="845"/>
      <c r="U33" s="845"/>
      <c r="V33" s="845">
        <v>136</v>
      </c>
      <c r="W33" s="845"/>
      <c r="X33" s="845"/>
      <c r="Y33" s="845"/>
      <c r="Z33" s="845"/>
      <c r="AA33" s="845">
        <v>3</v>
      </c>
      <c r="AB33" s="845"/>
      <c r="AC33" s="845"/>
      <c r="AD33" s="845"/>
      <c r="AE33" s="846"/>
      <c r="AF33" s="847">
        <v>3</v>
      </c>
      <c r="AG33" s="848"/>
      <c r="AH33" s="848"/>
      <c r="AI33" s="848"/>
      <c r="AJ33" s="849"/>
      <c r="AK33" s="916">
        <v>43</v>
      </c>
      <c r="AL33" s="917"/>
      <c r="AM33" s="917"/>
      <c r="AN33" s="917"/>
      <c r="AO33" s="917"/>
      <c r="AP33" s="917">
        <v>164</v>
      </c>
      <c r="AQ33" s="917"/>
      <c r="AR33" s="917"/>
      <c r="AS33" s="917"/>
      <c r="AT33" s="917"/>
      <c r="AU33" s="917">
        <v>27</v>
      </c>
      <c r="AV33" s="917"/>
      <c r="AW33" s="917"/>
      <c r="AX33" s="917"/>
      <c r="AY33" s="917"/>
      <c r="AZ33" s="918" t="s">
        <v>583</v>
      </c>
      <c r="BA33" s="918"/>
      <c r="BB33" s="918"/>
      <c r="BC33" s="918"/>
      <c r="BD33" s="918"/>
      <c r="BE33" s="914" t="s">
        <v>413</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t="s">
        <v>415</v>
      </c>
      <c r="C34" s="842"/>
      <c r="D34" s="842"/>
      <c r="E34" s="842"/>
      <c r="F34" s="842"/>
      <c r="G34" s="842"/>
      <c r="H34" s="842"/>
      <c r="I34" s="842"/>
      <c r="J34" s="842"/>
      <c r="K34" s="842"/>
      <c r="L34" s="842"/>
      <c r="M34" s="842"/>
      <c r="N34" s="842"/>
      <c r="O34" s="842"/>
      <c r="P34" s="843"/>
      <c r="Q34" s="844">
        <v>13</v>
      </c>
      <c r="R34" s="845"/>
      <c r="S34" s="845"/>
      <c r="T34" s="845"/>
      <c r="U34" s="845"/>
      <c r="V34" s="845">
        <v>13</v>
      </c>
      <c r="W34" s="845"/>
      <c r="X34" s="845"/>
      <c r="Y34" s="845"/>
      <c r="Z34" s="845"/>
      <c r="AA34" s="845">
        <v>1</v>
      </c>
      <c r="AB34" s="845"/>
      <c r="AC34" s="845"/>
      <c r="AD34" s="845"/>
      <c r="AE34" s="846"/>
      <c r="AF34" s="847">
        <v>1</v>
      </c>
      <c r="AG34" s="848"/>
      <c r="AH34" s="848"/>
      <c r="AI34" s="848"/>
      <c r="AJ34" s="849"/>
      <c r="AK34" s="916">
        <v>8</v>
      </c>
      <c r="AL34" s="917"/>
      <c r="AM34" s="917"/>
      <c r="AN34" s="917"/>
      <c r="AO34" s="917"/>
      <c r="AP34" s="917">
        <v>44</v>
      </c>
      <c r="AQ34" s="917"/>
      <c r="AR34" s="917"/>
      <c r="AS34" s="917"/>
      <c r="AT34" s="917"/>
      <c r="AU34" s="917">
        <v>44</v>
      </c>
      <c r="AV34" s="917"/>
      <c r="AW34" s="917"/>
      <c r="AX34" s="917"/>
      <c r="AY34" s="917"/>
      <c r="AZ34" s="918" t="s">
        <v>583</v>
      </c>
      <c r="BA34" s="918"/>
      <c r="BB34" s="918"/>
      <c r="BC34" s="918"/>
      <c r="BD34" s="918"/>
      <c r="BE34" s="914" t="s">
        <v>413</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416</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394</v>
      </c>
      <c r="B63" s="876" t="s">
        <v>417</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1308</v>
      </c>
      <c r="AG63" s="928"/>
      <c r="AH63" s="928"/>
      <c r="AI63" s="928"/>
      <c r="AJ63" s="929"/>
      <c r="AK63" s="930"/>
      <c r="AL63" s="925"/>
      <c r="AM63" s="925"/>
      <c r="AN63" s="925"/>
      <c r="AO63" s="925"/>
      <c r="AP63" s="928">
        <v>7259</v>
      </c>
      <c r="AQ63" s="928"/>
      <c r="AR63" s="928"/>
      <c r="AS63" s="928"/>
      <c r="AT63" s="928"/>
      <c r="AU63" s="928">
        <v>3359</v>
      </c>
      <c r="AV63" s="928"/>
      <c r="AW63" s="928"/>
      <c r="AX63" s="928"/>
      <c r="AY63" s="928"/>
      <c r="AZ63" s="932"/>
      <c r="BA63" s="932"/>
      <c r="BB63" s="932"/>
      <c r="BC63" s="932"/>
      <c r="BD63" s="932"/>
      <c r="BE63" s="933"/>
      <c r="BF63" s="933"/>
      <c r="BG63" s="933"/>
      <c r="BH63" s="933"/>
      <c r="BI63" s="934"/>
      <c r="BJ63" s="935" t="s">
        <v>128</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419</v>
      </c>
      <c r="B66" s="827"/>
      <c r="C66" s="827"/>
      <c r="D66" s="827"/>
      <c r="E66" s="827"/>
      <c r="F66" s="827"/>
      <c r="G66" s="827"/>
      <c r="H66" s="827"/>
      <c r="I66" s="827"/>
      <c r="J66" s="827"/>
      <c r="K66" s="827"/>
      <c r="L66" s="827"/>
      <c r="M66" s="827"/>
      <c r="N66" s="827"/>
      <c r="O66" s="827"/>
      <c r="P66" s="828"/>
      <c r="Q66" s="803" t="s">
        <v>398</v>
      </c>
      <c r="R66" s="804"/>
      <c r="S66" s="804"/>
      <c r="T66" s="804"/>
      <c r="U66" s="805"/>
      <c r="V66" s="803" t="s">
        <v>399</v>
      </c>
      <c r="W66" s="804"/>
      <c r="X66" s="804"/>
      <c r="Y66" s="804"/>
      <c r="Z66" s="805"/>
      <c r="AA66" s="803" t="s">
        <v>400</v>
      </c>
      <c r="AB66" s="804"/>
      <c r="AC66" s="804"/>
      <c r="AD66" s="804"/>
      <c r="AE66" s="805"/>
      <c r="AF66" s="938" t="s">
        <v>401</v>
      </c>
      <c r="AG66" s="899"/>
      <c r="AH66" s="899"/>
      <c r="AI66" s="899"/>
      <c r="AJ66" s="939"/>
      <c r="AK66" s="803" t="s">
        <v>402</v>
      </c>
      <c r="AL66" s="827"/>
      <c r="AM66" s="827"/>
      <c r="AN66" s="827"/>
      <c r="AO66" s="828"/>
      <c r="AP66" s="803" t="s">
        <v>403</v>
      </c>
      <c r="AQ66" s="804"/>
      <c r="AR66" s="804"/>
      <c r="AS66" s="804"/>
      <c r="AT66" s="805"/>
      <c r="AU66" s="803" t="s">
        <v>420</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c r="A68" s="260">
        <v>1</v>
      </c>
      <c r="B68" s="955" t="s">
        <v>585</v>
      </c>
      <c r="C68" s="956"/>
      <c r="D68" s="956"/>
      <c r="E68" s="956"/>
      <c r="F68" s="956"/>
      <c r="G68" s="956"/>
      <c r="H68" s="956"/>
      <c r="I68" s="956"/>
      <c r="J68" s="956"/>
      <c r="K68" s="956"/>
      <c r="L68" s="956"/>
      <c r="M68" s="956"/>
      <c r="N68" s="956"/>
      <c r="O68" s="956"/>
      <c r="P68" s="957"/>
      <c r="Q68" s="958">
        <v>2967</v>
      </c>
      <c r="R68" s="952"/>
      <c r="S68" s="952"/>
      <c r="T68" s="952"/>
      <c r="U68" s="952"/>
      <c r="V68" s="952">
        <v>2922</v>
      </c>
      <c r="W68" s="952"/>
      <c r="X68" s="952"/>
      <c r="Y68" s="952"/>
      <c r="Z68" s="952"/>
      <c r="AA68" s="952">
        <v>45</v>
      </c>
      <c r="AB68" s="952"/>
      <c r="AC68" s="952"/>
      <c r="AD68" s="952"/>
      <c r="AE68" s="952"/>
      <c r="AF68" s="952">
        <v>45</v>
      </c>
      <c r="AG68" s="952"/>
      <c r="AH68" s="952"/>
      <c r="AI68" s="952"/>
      <c r="AJ68" s="952"/>
      <c r="AK68" s="952">
        <v>25</v>
      </c>
      <c r="AL68" s="952"/>
      <c r="AM68" s="952"/>
      <c r="AN68" s="952"/>
      <c r="AO68" s="952"/>
      <c r="AP68" s="952">
        <v>862</v>
      </c>
      <c r="AQ68" s="952"/>
      <c r="AR68" s="952"/>
      <c r="AS68" s="952"/>
      <c r="AT68" s="952"/>
      <c r="AU68" s="952" t="s">
        <v>608</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c r="A69" s="263">
        <v>2</v>
      </c>
      <c r="B69" s="959" t="s">
        <v>586</v>
      </c>
      <c r="C69" s="960"/>
      <c r="D69" s="960"/>
      <c r="E69" s="960"/>
      <c r="F69" s="960"/>
      <c r="G69" s="960"/>
      <c r="H69" s="960"/>
      <c r="I69" s="960"/>
      <c r="J69" s="960"/>
      <c r="K69" s="960"/>
      <c r="L69" s="960"/>
      <c r="M69" s="960"/>
      <c r="N69" s="960"/>
      <c r="O69" s="960"/>
      <c r="P69" s="961"/>
      <c r="Q69" s="962">
        <v>629</v>
      </c>
      <c r="R69" s="917"/>
      <c r="S69" s="917"/>
      <c r="T69" s="917"/>
      <c r="U69" s="917"/>
      <c r="V69" s="917">
        <v>618</v>
      </c>
      <c r="W69" s="917"/>
      <c r="X69" s="917"/>
      <c r="Y69" s="917"/>
      <c r="Z69" s="917"/>
      <c r="AA69" s="917">
        <v>11</v>
      </c>
      <c r="AB69" s="917"/>
      <c r="AC69" s="917"/>
      <c r="AD69" s="917"/>
      <c r="AE69" s="917"/>
      <c r="AF69" s="917">
        <v>11</v>
      </c>
      <c r="AG69" s="917"/>
      <c r="AH69" s="917"/>
      <c r="AI69" s="917"/>
      <c r="AJ69" s="917"/>
      <c r="AK69" s="917">
        <v>5</v>
      </c>
      <c r="AL69" s="917"/>
      <c r="AM69" s="917"/>
      <c r="AN69" s="917"/>
      <c r="AO69" s="917"/>
      <c r="AP69" s="917">
        <v>471</v>
      </c>
      <c r="AQ69" s="917"/>
      <c r="AR69" s="917"/>
      <c r="AS69" s="917"/>
      <c r="AT69" s="917"/>
      <c r="AU69" s="917">
        <v>93</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c r="A70" s="263">
        <v>3</v>
      </c>
      <c r="B70" s="959" t="s">
        <v>587</v>
      </c>
      <c r="C70" s="960"/>
      <c r="D70" s="960"/>
      <c r="E70" s="960"/>
      <c r="F70" s="960"/>
      <c r="G70" s="960"/>
      <c r="H70" s="960"/>
      <c r="I70" s="960"/>
      <c r="J70" s="960"/>
      <c r="K70" s="960"/>
      <c r="L70" s="960"/>
      <c r="M70" s="960"/>
      <c r="N70" s="960"/>
      <c r="O70" s="960"/>
      <c r="P70" s="961"/>
      <c r="Q70" s="962">
        <v>83</v>
      </c>
      <c r="R70" s="917"/>
      <c r="S70" s="917"/>
      <c r="T70" s="917"/>
      <c r="U70" s="917"/>
      <c r="V70" s="917">
        <v>81</v>
      </c>
      <c r="W70" s="917"/>
      <c r="X70" s="917"/>
      <c r="Y70" s="917"/>
      <c r="Z70" s="917"/>
      <c r="AA70" s="917">
        <v>2</v>
      </c>
      <c r="AB70" s="917"/>
      <c r="AC70" s="917"/>
      <c r="AD70" s="917"/>
      <c r="AE70" s="917"/>
      <c r="AF70" s="917">
        <v>2</v>
      </c>
      <c r="AG70" s="917"/>
      <c r="AH70" s="917"/>
      <c r="AI70" s="917"/>
      <c r="AJ70" s="917"/>
      <c r="AK70" s="917" t="s">
        <v>513</v>
      </c>
      <c r="AL70" s="917"/>
      <c r="AM70" s="917"/>
      <c r="AN70" s="917"/>
      <c r="AO70" s="917"/>
      <c r="AP70" s="917" t="s">
        <v>513</v>
      </c>
      <c r="AQ70" s="917"/>
      <c r="AR70" s="917"/>
      <c r="AS70" s="917"/>
      <c r="AT70" s="917"/>
      <c r="AU70" s="917" t="s">
        <v>608</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c r="A71" s="263">
        <v>4</v>
      </c>
      <c r="B71" s="959" t="s">
        <v>588</v>
      </c>
      <c r="C71" s="960"/>
      <c r="D71" s="960"/>
      <c r="E71" s="960"/>
      <c r="F71" s="960"/>
      <c r="G71" s="960"/>
      <c r="H71" s="960"/>
      <c r="I71" s="960"/>
      <c r="J71" s="960"/>
      <c r="K71" s="960"/>
      <c r="L71" s="960"/>
      <c r="M71" s="960"/>
      <c r="N71" s="960"/>
      <c r="O71" s="960"/>
      <c r="P71" s="961"/>
      <c r="Q71" s="962">
        <v>10665</v>
      </c>
      <c r="R71" s="917"/>
      <c r="S71" s="917"/>
      <c r="T71" s="917"/>
      <c r="U71" s="917"/>
      <c r="V71" s="917">
        <v>10638</v>
      </c>
      <c r="W71" s="917"/>
      <c r="X71" s="917"/>
      <c r="Y71" s="917"/>
      <c r="Z71" s="917"/>
      <c r="AA71" s="917">
        <v>27</v>
      </c>
      <c r="AB71" s="917"/>
      <c r="AC71" s="917"/>
      <c r="AD71" s="917"/>
      <c r="AE71" s="917"/>
      <c r="AF71" s="917">
        <v>27</v>
      </c>
      <c r="AG71" s="917"/>
      <c r="AH71" s="917"/>
      <c r="AI71" s="917"/>
      <c r="AJ71" s="917"/>
      <c r="AK71" s="917" t="s">
        <v>513</v>
      </c>
      <c r="AL71" s="917"/>
      <c r="AM71" s="917"/>
      <c r="AN71" s="917"/>
      <c r="AO71" s="917"/>
      <c r="AP71" s="917" t="s">
        <v>513</v>
      </c>
      <c r="AQ71" s="917"/>
      <c r="AR71" s="917"/>
      <c r="AS71" s="917"/>
      <c r="AT71" s="917"/>
      <c r="AU71" s="917" t="s">
        <v>608</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c r="A72" s="263">
        <v>5</v>
      </c>
      <c r="B72" s="959" t="s">
        <v>589</v>
      </c>
      <c r="C72" s="960"/>
      <c r="D72" s="960"/>
      <c r="E72" s="960"/>
      <c r="F72" s="960"/>
      <c r="G72" s="960"/>
      <c r="H72" s="960"/>
      <c r="I72" s="960"/>
      <c r="J72" s="960"/>
      <c r="K72" s="960"/>
      <c r="L72" s="960"/>
      <c r="M72" s="960"/>
      <c r="N72" s="960"/>
      <c r="O72" s="960"/>
      <c r="P72" s="961"/>
      <c r="Q72" s="962">
        <v>60</v>
      </c>
      <c r="R72" s="917"/>
      <c r="S72" s="917"/>
      <c r="T72" s="917"/>
      <c r="U72" s="917"/>
      <c r="V72" s="917">
        <v>60</v>
      </c>
      <c r="W72" s="917"/>
      <c r="X72" s="917"/>
      <c r="Y72" s="917"/>
      <c r="Z72" s="917"/>
      <c r="AA72" s="917" t="s">
        <v>513</v>
      </c>
      <c r="AB72" s="917"/>
      <c r="AC72" s="917"/>
      <c r="AD72" s="917"/>
      <c r="AE72" s="917"/>
      <c r="AF72" s="917" t="s">
        <v>513</v>
      </c>
      <c r="AG72" s="917"/>
      <c r="AH72" s="917"/>
      <c r="AI72" s="917"/>
      <c r="AJ72" s="917"/>
      <c r="AK72" s="917" t="s">
        <v>513</v>
      </c>
      <c r="AL72" s="917"/>
      <c r="AM72" s="917"/>
      <c r="AN72" s="917"/>
      <c r="AO72" s="917"/>
      <c r="AP72" s="917" t="s">
        <v>513</v>
      </c>
      <c r="AQ72" s="917"/>
      <c r="AR72" s="917"/>
      <c r="AS72" s="917"/>
      <c r="AT72" s="917"/>
      <c r="AU72" s="917" t="s">
        <v>608</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c r="A73" s="263">
        <v>6</v>
      </c>
      <c r="B73" s="959" t="s">
        <v>590</v>
      </c>
      <c r="C73" s="960"/>
      <c r="D73" s="960"/>
      <c r="E73" s="960"/>
      <c r="F73" s="960"/>
      <c r="G73" s="960"/>
      <c r="H73" s="960"/>
      <c r="I73" s="960"/>
      <c r="J73" s="960"/>
      <c r="K73" s="960"/>
      <c r="L73" s="960"/>
      <c r="M73" s="960"/>
      <c r="N73" s="960"/>
      <c r="O73" s="960"/>
      <c r="P73" s="961"/>
      <c r="Q73" s="962">
        <v>198</v>
      </c>
      <c r="R73" s="917"/>
      <c r="S73" s="917"/>
      <c r="T73" s="917"/>
      <c r="U73" s="917"/>
      <c r="V73" s="917">
        <v>188</v>
      </c>
      <c r="W73" s="917"/>
      <c r="X73" s="917"/>
      <c r="Y73" s="917"/>
      <c r="Z73" s="917"/>
      <c r="AA73" s="917">
        <v>10</v>
      </c>
      <c r="AB73" s="917"/>
      <c r="AC73" s="917"/>
      <c r="AD73" s="917"/>
      <c r="AE73" s="917"/>
      <c r="AF73" s="917">
        <v>10</v>
      </c>
      <c r="AG73" s="917"/>
      <c r="AH73" s="917"/>
      <c r="AI73" s="917"/>
      <c r="AJ73" s="917"/>
      <c r="AK73" s="917" t="s">
        <v>513</v>
      </c>
      <c r="AL73" s="917"/>
      <c r="AM73" s="917"/>
      <c r="AN73" s="917"/>
      <c r="AO73" s="917"/>
      <c r="AP73" s="917" t="s">
        <v>513</v>
      </c>
      <c r="AQ73" s="917"/>
      <c r="AR73" s="917"/>
      <c r="AS73" s="917"/>
      <c r="AT73" s="917"/>
      <c r="AU73" s="917" t="s">
        <v>608</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c r="A74" s="263">
        <v>7</v>
      </c>
      <c r="B74" s="959" t="s">
        <v>591</v>
      </c>
      <c r="C74" s="960"/>
      <c r="D74" s="960"/>
      <c r="E74" s="960"/>
      <c r="F74" s="960"/>
      <c r="G74" s="960"/>
      <c r="H74" s="960"/>
      <c r="I74" s="960"/>
      <c r="J74" s="960"/>
      <c r="K74" s="960"/>
      <c r="L74" s="960"/>
      <c r="M74" s="960"/>
      <c r="N74" s="960"/>
      <c r="O74" s="960"/>
      <c r="P74" s="961"/>
      <c r="Q74" s="962">
        <v>21</v>
      </c>
      <c r="R74" s="917"/>
      <c r="S74" s="917"/>
      <c r="T74" s="917"/>
      <c r="U74" s="917"/>
      <c r="V74" s="917">
        <v>20</v>
      </c>
      <c r="W74" s="917"/>
      <c r="X74" s="917"/>
      <c r="Y74" s="917"/>
      <c r="Z74" s="917"/>
      <c r="AA74" s="917">
        <v>1</v>
      </c>
      <c r="AB74" s="917"/>
      <c r="AC74" s="917"/>
      <c r="AD74" s="917"/>
      <c r="AE74" s="917"/>
      <c r="AF74" s="917">
        <v>1</v>
      </c>
      <c r="AG74" s="917"/>
      <c r="AH74" s="917"/>
      <c r="AI74" s="917"/>
      <c r="AJ74" s="917"/>
      <c r="AK74" s="917" t="s">
        <v>513</v>
      </c>
      <c r="AL74" s="917"/>
      <c r="AM74" s="917"/>
      <c r="AN74" s="917"/>
      <c r="AO74" s="917"/>
      <c r="AP74" s="917" t="s">
        <v>513</v>
      </c>
      <c r="AQ74" s="917"/>
      <c r="AR74" s="917"/>
      <c r="AS74" s="917"/>
      <c r="AT74" s="917"/>
      <c r="AU74" s="917" t="s">
        <v>608</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c r="A75" s="263">
        <v>8</v>
      </c>
      <c r="B75" s="959" t="s">
        <v>592</v>
      </c>
      <c r="C75" s="960"/>
      <c r="D75" s="960"/>
      <c r="E75" s="960"/>
      <c r="F75" s="960"/>
      <c r="G75" s="960"/>
      <c r="H75" s="960"/>
      <c r="I75" s="960"/>
      <c r="J75" s="960"/>
      <c r="K75" s="960"/>
      <c r="L75" s="960"/>
      <c r="M75" s="960"/>
      <c r="N75" s="960"/>
      <c r="O75" s="960"/>
      <c r="P75" s="961"/>
      <c r="Q75" s="965">
        <v>454</v>
      </c>
      <c r="R75" s="966"/>
      <c r="S75" s="966"/>
      <c r="T75" s="966"/>
      <c r="U75" s="916"/>
      <c r="V75" s="967">
        <v>375</v>
      </c>
      <c r="W75" s="966"/>
      <c r="X75" s="966"/>
      <c r="Y75" s="966"/>
      <c r="Z75" s="916"/>
      <c r="AA75" s="967">
        <v>78</v>
      </c>
      <c r="AB75" s="966"/>
      <c r="AC75" s="966"/>
      <c r="AD75" s="966"/>
      <c r="AE75" s="916"/>
      <c r="AF75" s="967">
        <v>78</v>
      </c>
      <c r="AG75" s="966"/>
      <c r="AH75" s="966"/>
      <c r="AI75" s="966"/>
      <c r="AJ75" s="916"/>
      <c r="AK75" s="967" t="s">
        <v>513</v>
      </c>
      <c r="AL75" s="966"/>
      <c r="AM75" s="966"/>
      <c r="AN75" s="966"/>
      <c r="AO75" s="916"/>
      <c r="AP75" s="967">
        <v>8</v>
      </c>
      <c r="AQ75" s="966"/>
      <c r="AR75" s="966"/>
      <c r="AS75" s="966"/>
      <c r="AT75" s="916"/>
      <c r="AU75" s="967">
        <v>1</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c r="A76" s="263">
        <v>9</v>
      </c>
      <c r="B76" s="959" t="s">
        <v>593</v>
      </c>
      <c r="C76" s="960"/>
      <c r="D76" s="960"/>
      <c r="E76" s="960"/>
      <c r="F76" s="960"/>
      <c r="G76" s="960"/>
      <c r="H76" s="960"/>
      <c r="I76" s="960"/>
      <c r="J76" s="960"/>
      <c r="K76" s="960"/>
      <c r="L76" s="960"/>
      <c r="M76" s="960"/>
      <c r="N76" s="960"/>
      <c r="O76" s="960"/>
      <c r="P76" s="961"/>
      <c r="Q76" s="965">
        <v>1124</v>
      </c>
      <c r="R76" s="966"/>
      <c r="S76" s="966"/>
      <c r="T76" s="966"/>
      <c r="U76" s="916"/>
      <c r="V76" s="967">
        <v>1103</v>
      </c>
      <c r="W76" s="966"/>
      <c r="X76" s="966"/>
      <c r="Y76" s="966"/>
      <c r="Z76" s="916"/>
      <c r="AA76" s="967">
        <v>21</v>
      </c>
      <c r="AB76" s="966"/>
      <c r="AC76" s="966"/>
      <c r="AD76" s="966"/>
      <c r="AE76" s="916"/>
      <c r="AF76" s="967">
        <v>21</v>
      </c>
      <c r="AG76" s="966"/>
      <c r="AH76" s="966"/>
      <c r="AI76" s="966"/>
      <c r="AJ76" s="916"/>
      <c r="AK76" s="967">
        <v>15</v>
      </c>
      <c r="AL76" s="966"/>
      <c r="AM76" s="966"/>
      <c r="AN76" s="966"/>
      <c r="AO76" s="916"/>
      <c r="AP76" s="967">
        <v>553</v>
      </c>
      <c r="AQ76" s="966"/>
      <c r="AR76" s="966"/>
      <c r="AS76" s="966"/>
      <c r="AT76" s="916"/>
      <c r="AU76" s="967">
        <v>218</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c r="A77" s="263">
        <v>10</v>
      </c>
      <c r="B77" s="959" t="s">
        <v>594</v>
      </c>
      <c r="C77" s="960"/>
      <c r="D77" s="960"/>
      <c r="E77" s="960"/>
      <c r="F77" s="960"/>
      <c r="G77" s="960"/>
      <c r="H77" s="960"/>
      <c r="I77" s="960"/>
      <c r="J77" s="960"/>
      <c r="K77" s="960"/>
      <c r="L77" s="960"/>
      <c r="M77" s="960"/>
      <c r="N77" s="960"/>
      <c r="O77" s="960"/>
      <c r="P77" s="961"/>
      <c r="Q77" s="965">
        <v>25</v>
      </c>
      <c r="R77" s="966"/>
      <c r="S77" s="966"/>
      <c r="T77" s="966"/>
      <c r="U77" s="916"/>
      <c r="V77" s="967">
        <v>22</v>
      </c>
      <c r="W77" s="966"/>
      <c r="X77" s="966"/>
      <c r="Y77" s="966"/>
      <c r="Z77" s="916"/>
      <c r="AA77" s="967">
        <v>3</v>
      </c>
      <c r="AB77" s="966"/>
      <c r="AC77" s="966"/>
      <c r="AD77" s="966"/>
      <c r="AE77" s="916"/>
      <c r="AF77" s="967">
        <v>3</v>
      </c>
      <c r="AG77" s="966"/>
      <c r="AH77" s="966"/>
      <c r="AI77" s="966"/>
      <c r="AJ77" s="916"/>
      <c r="AK77" s="967">
        <v>16</v>
      </c>
      <c r="AL77" s="966"/>
      <c r="AM77" s="966"/>
      <c r="AN77" s="966"/>
      <c r="AO77" s="916"/>
      <c r="AP77" s="967" t="s">
        <v>513</v>
      </c>
      <c r="AQ77" s="966"/>
      <c r="AR77" s="966"/>
      <c r="AS77" s="966"/>
      <c r="AT77" s="916"/>
      <c r="AU77" s="967" t="s">
        <v>608</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c r="A78" s="263">
        <v>11</v>
      </c>
      <c r="B78" s="959" t="s">
        <v>595</v>
      </c>
      <c r="C78" s="960"/>
      <c r="D78" s="960"/>
      <c r="E78" s="960"/>
      <c r="F78" s="960"/>
      <c r="G78" s="960"/>
      <c r="H78" s="960"/>
      <c r="I78" s="960"/>
      <c r="J78" s="960"/>
      <c r="K78" s="960"/>
      <c r="L78" s="960"/>
      <c r="M78" s="960"/>
      <c r="N78" s="960"/>
      <c r="O78" s="960"/>
      <c r="P78" s="961"/>
      <c r="Q78" s="962">
        <v>236</v>
      </c>
      <c r="R78" s="917"/>
      <c r="S78" s="917"/>
      <c r="T78" s="917"/>
      <c r="U78" s="917"/>
      <c r="V78" s="917">
        <v>228</v>
      </c>
      <c r="W78" s="917"/>
      <c r="X78" s="917"/>
      <c r="Y78" s="917"/>
      <c r="Z78" s="917"/>
      <c r="AA78" s="917">
        <v>8</v>
      </c>
      <c r="AB78" s="917"/>
      <c r="AC78" s="917"/>
      <c r="AD78" s="917"/>
      <c r="AE78" s="917"/>
      <c r="AF78" s="917">
        <v>8</v>
      </c>
      <c r="AG78" s="917"/>
      <c r="AH78" s="917"/>
      <c r="AI78" s="917"/>
      <c r="AJ78" s="917"/>
      <c r="AK78" s="917">
        <v>45</v>
      </c>
      <c r="AL78" s="917"/>
      <c r="AM78" s="917"/>
      <c r="AN78" s="917"/>
      <c r="AO78" s="917"/>
      <c r="AP78" s="917" t="s">
        <v>513</v>
      </c>
      <c r="AQ78" s="917"/>
      <c r="AR78" s="917"/>
      <c r="AS78" s="917"/>
      <c r="AT78" s="917"/>
      <c r="AU78" s="917" t="s">
        <v>608</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c r="A79" s="263">
        <v>12</v>
      </c>
      <c r="B79" s="959" t="s">
        <v>596</v>
      </c>
      <c r="C79" s="960"/>
      <c r="D79" s="960"/>
      <c r="E79" s="960"/>
      <c r="F79" s="960"/>
      <c r="G79" s="960"/>
      <c r="H79" s="960"/>
      <c r="I79" s="960"/>
      <c r="J79" s="960"/>
      <c r="K79" s="960"/>
      <c r="L79" s="960"/>
      <c r="M79" s="960"/>
      <c r="N79" s="960"/>
      <c r="O79" s="960"/>
      <c r="P79" s="961"/>
      <c r="Q79" s="962">
        <v>65</v>
      </c>
      <c r="R79" s="917"/>
      <c r="S79" s="917"/>
      <c r="T79" s="917"/>
      <c r="U79" s="917"/>
      <c r="V79" s="917">
        <v>65</v>
      </c>
      <c r="W79" s="917"/>
      <c r="X79" s="917"/>
      <c r="Y79" s="917"/>
      <c r="Z79" s="917"/>
      <c r="AA79" s="917" t="s">
        <v>513</v>
      </c>
      <c r="AB79" s="917"/>
      <c r="AC79" s="917"/>
      <c r="AD79" s="917"/>
      <c r="AE79" s="917"/>
      <c r="AF79" s="917" t="s">
        <v>513</v>
      </c>
      <c r="AG79" s="917"/>
      <c r="AH79" s="917"/>
      <c r="AI79" s="917"/>
      <c r="AJ79" s="917"/>
      <c r="AK79" s="917" t="s">
        <v>513</v>
      </c>
      <c r="AL79" s="917"/>
      <c r="AM79" s="917"/>
      <c r="AN79" s="917"/>
      <c r="AO79" s="917"/>
      <c r="AP79" s="917" t="s">
        <v>513</v>
      </c>
      <c r="AQ79" s="917"/>
      <c r="AR79" s="917"/>
      <c r="AS79" s="917"/>
      <c r="AT79" s="917"/>
      <c r="AU79" s="917" t="s">
        <v>608</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c r="A80" s="263">
        <v>13</v>
      </c>
      <c r="B80" s="959" t="s">
        <v>597</v>
      </c>
      <c r="C80" s="960"/>
      <c r="D80" s="960"/>
      <c r="E80" s="960"/>
      <c r="F80" s="960"/>
      <c r="G80" s="960"/>
      <c r="H80" s="960"/>
      <c r="I80" s="960"/>
      <c r="J80" s="960"/>
      <c r="K80" s="960"/>
      <c r="L80" s="960"/>
      <c r="M80" s="960"/>
      <c r="N80" s="960"/>
      <c r="O80" s="960"/>
      <c r="P80" s="961"/>
      <c r="Q80" s="962">
        <v>220</v>
      </c>
      <c r="R80" s="917"/>
      <c r="S80" s="917"/>
      <c r="T80" s="917"/>
      <c r="U80" s="917"/>
      <c r="V80" s="917">
        <v>161</v>
      </c>
      <c r="W80" s="917"/>
      <c r="X80" s="917"/>
      <c r="Y80" s="917"/>
      <c r="Z80" s="917"/>
      <c r="AA80" s="917">
        <v>60</v>
      </c>
      <c r="AB80" s="917"/>
      <c r="AC80" s="917"/>
      <c r="AD80" s="917"/>
      <c r="AE80" s="917"/>
      <c r="AF80" s="917">
        <v>60</v>
      </c>
      <c r="AG80" s="917"/>
      <c r="AH80" s="917"/>
      <c r="AI80" s="917"/>
      <c r="AJ80" s="917"/>
      <c r="AK80" s="917" t="s">
        <v>513</v>
      </c>
      <c r="AL80" s="917"/>
      <c r="AM80" s="917"/>
      <c r="AN80" s="917"/>
      <c r="AO80" s="917"/>
      <c r="AP80" s="917" t="s">
        <v>513</v>
      </c>
      <c r="AQ80" s="917"/>
      <c r="AR80" s="917"/>
      <c r="AS80" s="917"/>
      <c r="AT80" s="917"/>
      <c r="AU80" s="917" t="s">
        <v>608</v>
      </c>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c r="A81" s="263">
        <v>14</v>
      </c>
      <c r="B81" s="959" t="s">
        <v>598</v>
      </c>
      <c r="C81" s="960"/>
      <c r="D81" s="960"/>
      <c r="E81" s="960"/>
      <c r="F81" s="960"/>
      <c r="G81" s="960"/>
      <c r="H81" s="960"/>
      <c r="I81" s="960"/>
      <c r="J81" s="960"/>
      <c r="K81" s="960"/>
      <c r="L81" s="960"/>
      <c r="M81" s="960"/>
      <c r="N81" s="960"/>
      <c r="O81" s="960"/>
      <c r="P81" s="961"/>
      <c r="Q81" s="962">
        <v>17</v>
      </c>
      <c r="R81" s="917"/>
      <c r="S81" s="917"/>
      <c r="T81" s="917"/>
      <c r="U81" s="917"/>
      <c r="V81" s="917">
        <v>17</v>
      </c>
      <c r="W81" s="917"/>
      <c r="X81" s="917"/>
      <c r="Y81" s="917"/>
      <c r="Z81" s="917"/>
      <c r="AA81" s="917" t="s">
        <v>513</v>
      </c>
      <c r="AB81" s="917"/>
      <c r="AC81" s="917"/>
      <c r="AD81" s="917"/>
      <c r="AE81" s="917"/>
      <c r="AF81" s="917" t="s">
        <v>513</v>
      </c>
      <c r="AG81" s="917"/>
      <c r="AH81" s="917"/>
      <c r="AI81" s="917"/>
      <c r="AJ81" s="917"/>
      <c r="AK81" s="917">
        <v>16</v>
      </c>
      <c r="AL81" s="917"/>
      <c r="AM81" s="917"/>
      <c r="AN81" s="917"/>
      <c r="AO81" s="917"/>
      <c r="AP81" s="917" t="s">
        <v>513</v>
      </c>
      <c r="AQ81" s="917"/>
      <c r="AR81" s="917"/>
      <c r="AS81" s="917"/>
      <c r="AT81" s="917"/>
      <c r="AU81" s="917" t="s">
        <v>608</v>
      </c>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c r="A82" s="263">
        <v>15</v>
      </c>
      <c r="B82" s="959" t="s">
        <v>599</v>
      </c>
      <c r="C82" s="960"/>
      <c r="D82" s="960"/>
      <c r="E82" s="960"/>
      <c r="F82" s="960"/>
      <c r="G82" s="960"/>
      <c r="H82" s="960"/>
      <c r="I82" s="960"/>
      <c r="J82" s="960"/>
      <c r="K82" s="960"/>
      <c r="L82" s="960"/>
      <c r="M82" s="960"/>
      <c r="N82" s="960"/>
      <c r="O82" s="960"/>
      <c r="P82" s="961"/>
      <c r="Q82" s="962">
        <v>4762</v>
      </c>
      <c r="R82" s="917"/>
      <c r="S82" s="917"/>
      <c r="T82" s="917"/>
      <c r="U82" s="917"/>
      <c r="V82" s="917">
        <v>4735</v>
      </c>
      <c r="W82" s="917"/>
      <c r="X82" s="917"/>
      <c r="Y82" s="917"/>
      <c r="Z82" s="917"/>
      <c r="AA82" s="917">
        <v>27</v>
      </c>
      <c r="AB82" s="917"/>
      <c r="AC82" s="917"/>
      <c r="AD82" s="917"/>
      <c r="AE82" s="917"/>
      <c r="AF82" s="917">
        <v>27</v>
      </c>
      <c r="AG82" s="917"/>
      <c r="AH82" s="917"/>
      <c r="AI82" s="917"/>
      <c r="AJ82" s="917"/>
      <c r="AK82" s="917" t="s">
        <v>513</v>
      </c>
      <c r="AL82" s="917"/>
      <c r="AM82" s="917"/>
      <c r="AN82" s="917"/>
      <c r="AO82" s="917"/>
      <c r="AP82" s="917" t="s">
        <v>513</v>
      </c>
      <c r="AQ82" s="917"/>
      <c r="AR82" s="917"/>
      <c r="AS82" s="917"/>
      <c r="AT82" s="917"/>
      <c r="AU82" s="917" t="s">
        <v>608</v>
      </c>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c r="A83" s="263">
        <v>16</v>
      </c>
      <c r="B83" s="959" t="s">
        <v>600</v>
      </c>
      <c r="C83" s="960"/>
      <c r="D83" s="960"/>
      <c r="E83" s="960"/>
      <c r="F83" s="960"/>
      <c r="G83" s="960"/>
      <c r="H83" s="960"/>
      <c r="I83" s="960"/>
      <c r="J83" s="960"/>
      <c r="K83" s="960"/>
      <c r="L83" s="960"/>
      <c r="M83" s="960"/>
      <c r="N83" s="960"/>
      <c r="O83" s="960"/>
      <c r="P83" s="961"/>
      <c r="Q83" s="962">
        <v>1891</v>
      </c>
      <c r="R83" s="917"/>
      <c r="S83" s="917"/>
      <c r="T83" s="917"/>
      <c r="U83" s="917"/>
      <c r="V83" s="917">
        <v>1844</v>
      </c>
      <c r="W83" s="917"/>
      <c r="X83" s="917"/>
      <c r="Y83" s="917"/>
      <c r="Z83" s="917"/>
      <c r="AA83" s="917">
        <v>47</v>
      </c>
      <c r="AB83" s="917"/>
      <c r="AC83" s="917"/>
      <c r="AD83" s="917"/>
      <c r="AE83" s="917"/>
      <c r="AF83" s="917">
        <v>47</v>
      </c>
      <c r="AG83" s="917"/>
      <c r="AH83" s="917"/>
      <c r="AI83" s="917"/>
      <c r="AJ83" s="917"/>
      <c r="AK83" s="917" t="s">
        <v>513</v>
      </c>
      <c r="AL83" s="917"/>
      <c r="AM83" s="917"/>
      <c r="AN83" s="917"/>
      <c r="AO83" s="917"/>
      <c r="AP83" s="917" t="s">
        <v>513</v>
      </c>
      <c r="AQ83" s="917"/>
      <c r="AR83" s="917"/>
      <c r="AS83" s="917"/>
      <c r="AT83" s="917"/>
      <c r="AU83" s="917" t="s">
        <v>608</v>
      </c>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c r="A84" s="263">
        <v>17</v>
      </c>
      <c r="B84" s="959" t="s">
        <v>601</v>
      </c>
      <c r="C84" s="960"/>
      <c r="D84" s="960"/>
      <c r="E84" s="960"/>
      <c r="F84" s="960"/>
      <c r="G84" s="960"/>
      <c r="H84" s="960"/>
      <c r="I84" s="960"/>
      <c r="J84" s="960"/>
      <c r="K84" s="960"/>
      <c r="L84" s="960"/>
      <c r="M84" s="960"/>
      <c r="N84" s="960"/>
      <c r="O84" s="960"/>
      <c r="P84" s="961"/>
      <c r="Q84" s="962">
        <v>70477</v>
      </c>
      <c r="R84" s="917"/>
      <c r="S84" s="917"/>
      <c r="T84" s="917"/>
      <c r="U84" s="917"/>
      <c r="V84" s="917">
        <v>68238</v>
      </c>
      <c r="W84" s="917"/>
      <c r="X84" s="917"/>
      <c r="Y84" s="917"/>
      <c r="Z84" s="917"/>
      <c r="AA84" s="917">
        <v>2239</v>
      </c>
      <c r="AB84" s="917"/>
      <c r="AC84" s="917"/>
      <c r="AD84" s="917"/>
      <c r="AE84" s="917"/>
      <c r="AF84" s="917">
        <v>2239</v>
      </c>
      <c r="AG84" s="917"/>
      <c r="AH84" s="917"/>
      <c r="AI84" s="917"/>
      <c r="AJ84" s="917"/>
      <c r="AK84" s="917">
        <v>1112</v>
      </c>
      <c r="AL84" s="917"/>
      <c r="AM84" s="917"/>
      <c r="AN84" s="917"/>
      <c r="AO84" s="917"/>
      <c r="AP84" s="917" t="s">
        <v>513</v>
      </c>
      <c r="AQ84" s="917"/>
      <c r="AR84" s="917"/>
      <c r="AS84" s="917"/>
      <c r="AT84" s="917"/>
      <c r="AU84" s="917" t="s">
        <v>608</v>
      </c>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c r="A85" s="263">
        <v>18</v>
      </c>
      <c r="B85" s="959" t="s">
        <v>602</v>
      </c>
      <c r="C85" s="960"/>
      <c r="D85" s="960"/>
      <c r="E85" s="960"/>
      <c r="F85" s="960"/>
      <c r="G85" s="960"/>
      <c r="H85" s="960"/>
      <c r="I85" s="960"/>
      <c r="J85" s="960"/>
      <c r="K85" s="960"/>
      <c r="L85" s="960"/>
      <c r="M85" s="960"/>
      <c r="N85" s="960"/>
      <c r="O85" s="960"/>
      <c r="P85" s="961"/>
      <c r="Q85" s="962">
        <v>168</v>
      </c>
      <c r="R85" s="917"/>
      <c r="S85" s="917"/>
      <c r="T85" s="917"/>
      <c r="U85" s="917"/>
      <c r="V85" s="917">
        <v>146</v>
      </c>
      <c r="W85" s="917"/>
      <c r="X85" s="917"/>
      <c r="Y85" s="917"/>
      <c r="Z85" s="917"/>
      <c r="AA85" s="917">
        <v>21</v>
      </c>
      <c r="AB85" s="917"/>
      <c r="AC85" s="917"/>
      <c r="AD85" s="917"/>
      <c r="AE85" s="917"/>
      <c r="AF85" s="917">
        <v>21</v>
      </c>
      <c r="AG85" s="917"/>
      <c r="AH85" s="917"/>
      <c r="AI85" s="917"/>
      <c r="AJ85" s="917"/>
      <c r="AK85" s="917" t="s">
        <v>513</v>
      </c>
      <c r="AL85" s="917"/>
      <c r="AM85" s="917"/>
      <c r="AN85" s="917"/>
      <c r="AO85" s="917"/>
      <c r="AP85" s="917" t="s">
        <v>513</v>
      </c>
      <c r="AQ85" s="917"/>
      <c r="AR85" s="917"/>
      <c r="AS85" s="917"/>
      <c r="AT85" s="917"/>
      <c r="AU85" s="917" t="s">
        <v>608</v>
      </c>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c r="A86" s="263">
        <v>19</v>
      </c>
      <c r="B86" s="959" t="s">
        <v>603</v>
      </c>
      <c r="C86" s="960"/>
      <c r="D86" s="960"/>
      <c r="E86" s="960"/>
      <c r="F86" s="960"/>
      <c r="G86" s="960"/>
      <c r="H86" s="960"/>
      <c r="I86" s="960"/>
      <c r="J86" s="960"/>
      <c r="K86" s="960"/>
      <c r="L86" s="960"/>
      <c r="M86" s="960"/>
      <c r="N86" s="960"/>
      <c r="O86" s="960"/>
      <c r="P86" s="961"/>
      <c r="Q86" s="962">
        <v>772932</v>
      </c>
      <c r="R86" s="917"/>
      <c r="S86" s="917"/>
      <c r="T86" s="917"/>
      <c r="U86" s="917"/>
      <c r="V86" s="917">
        <v>740589</v>
      </c>
      <c r="W86" s="917"/>
      <c r="X86" s="917"/>
      <c r="Y86" s="917"/>
      <c r="Z86" s="917"/>
      <c r="AA86" s="917">
        <v>32343</v>
      </c>
      <c r="AB86" s="917"/>
      <c r="AC86" s="917"/>
      <c r="AD86" s="917"/>
      <c r="AE86" s="917"/>
      <c r="AF86" s="917">
        <v>32343</v>
      </c>
      <c r="AG86" s="917"/>
      <c r="AH86" s="917"/>
      <c r="AI86" s="917"/>
      <c r="AJ86" s="917"/>
      <c r="AK86" s="917">
        <v>691</v>
      </c>
      <c r="AL86" s="917"/>
      <c r="AM86" s="917"/>
      <c r="AN86" s="917"/>
      <c r="AO86" s="917"/>
      <c r="AP86" s="917" t="s">
        <v>513</v>
      </c>
      <c r="AQ86" s="917"/>
      <c r="AR86" s="917"/>
      <c r="AS86" s="917"/>
      <c r="AT86" s="917"/>
      <c r="AU86" s="917" t="s">
        <v>608</v>
      </c>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c r="A87" s="271">
        <v>20</v>
      </c>
      <c r="B87" s="968" t="s">
        <v>604</v>
      </c>
      <c r="C87" s="969"/>
      <c r="D87" s="969"/>
      <c r="E87" s="969"/>
      <c r="F87" s="969"/>
      <c r="G87" s="969"/>
      <c r="H87" s="969"/>
      <c r="I87" s="969"/>
      <c r="J87" s="969"/>
      <c r="K87" s="969"/>
      <c r="L87" s="969"/>
      <c r="M87" s="969"/>
      <c r="N87" s="969"/>
      <c r="O87" s="969"/>
      <c r="P87" s="970"/>
      <c r="Q87" s="971">
        <v>11607</v>
      </c>
      <c r="R87" s="972"/>
      <c r="S87" s="972"/>
      <c r="T87" s="972"/>
      <c r="U87" s="972"/>
      <c r="V87" s="972">
        <v>9967</v>
      </c>
      <c r="W87" s="972"/>
      <c r="X87" s="972"/>
      <c r="Y87" s="972"/>
      <c r="Z87" s="972"/>
      <c r="AA87" s="972">
        <v>1640</v>
      </c>
      <c r="AB87" s="972"/>
      <c r="AC87" s="972"/>
      <c r="AD87" s="972"/>
      <c r="AE87" s="972"/>
      <c r="AF87" s="972">
        <v>8226</v>
      </c>
      <c r="AG87" s="972"/>
      <c r="AH87" s="972"/>
      <c r="AI87" s="972"/>
      <c r="AJ87" s="972"/>
      <c r="AK87" s="972" t="s">
        <v>583</v>
      </c>
      <c r="AL87" s="972"/>
      <c r="AM87" s="972"/>
      <c r="AN87" s="972"/>
      <c r="AO87" s="972"/>
      <c r="AP87" s="972">
        <v>11466</v>
      </c>
      <c r="AQ87" s="972"/>
      <c r="AR87" s="972"/>
      <c r="AS87" s="972"/>
      <c r="AT87" s="972"/>
      <c r="AU87" s="972" t="s">
        <v>583</v>
      </c>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c r="A88" s="266" t="s">
        <v>394</v>
      </c>
      <c r="B88" s="876" t="s">
        <v>421</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43168</v>
      </c>
      <c r="AG88" s="928"/>
      <c r="AH88" s="928"/>
      <c r="AI88" s="928"/>
      <c r="AJ88" s="928"/>
      <c r="AK88" s="925"/>
      <c r="AL88" s="925"/>
      <c r="AM88" s="925"/>
      <c r="AN88" s="925"/>
      <c r="AO88" s="925"/>
      <c r="AP88" s="928">
        <v>13360</v>
      </c>
      <c r="AQ88" s="928"/>
      <c r="AR88" s="928"/>
      <c r="AS88" s="928"/>
      <c r="AT88" s="928"/>
      <c r="AU88" s="928">
        <v>312</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76" t="s">
        <v>422</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7" t="s">
        <v>427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c r="A109" s="1000" t="s">
        <v>429</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430</v>
      </c>
      <c r="AB109" s="981"/>
      <c r="AC109" s="981"/>
      <c r="AD109" s="981"/>
      <c r="AE109" s="982"/>
      <c r="AF109" s="980" t="s">
        <v>431</v>
      </c>
      <c r="AG109" s="981"/>
      <c r="AH109" s="981"/>
      <c r="AI109" s="981"/>
      <c r="AJ109" s="982"/>
      <c r="AK109" s="980" t="s">
        <v>308</v>
      </c>
      <c r="AL109" s="981"/>
      <c r="AM109" s="981"/>
      <c r="AN109" s="981"/>
      <c r="AO109" s="982"/>
      <c r="AP109" s="980" t="s">
        <v>432</v>
      </c>
      <c r="AQ109" s="981"/>
      <c r="AR109" s="981"/>
      <c r="AS109" s="981"/>
      <c r="AT109" s="983"/>
      <c r="AU109" s="1000" t="s">
        <v>429</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430</v>
      </c>
      <c r="BR109" s="981"/>
      <c r="BS109" s="981"/>
      <c r="BT109" s="981"/>
      <c r="BU109" s="982"/>
      <c r="BV109" s="980" t="s">
        <v>431</v>
      </c>
      <c r="BW109" s="981"/>
      <c r="BX109" s="981"/>
      <c r="BY109" s="981"/>
      <c r="BZ109" s="982"/>
      <c r="CA109" s="980" t="s">
        <v>308</v>
      </c>
      <c r="CB109" s="981"/>
      <c r="CC109" s="981"/>
      <c r="CD109" s="981"/>
      <c r="CE109" s="982"/>
      <c r="CF109" s="1001" t="s">
        <v>432</v>
      </c>
      <c r="CG109" s="1001"/>
      <c r="CH109" s="1001"/>
      <c r="CI109" s="1001"/>
      <c r="CJ109" s="1001"/>
      <c r="CK109" s="980" t="s">
        <v>433</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430</v>
      </c>
      <c r="DH109" s="981"/>
      <c r="DI109" s="981"/>
      <c r="DJ109" s="981"/>
      <c r="DK109" s="982"/>
      <c r="DL109" s="980" t="s">
        <v>431</v>
      </c>
      <c r="DM109" s="981"/>
      <c r="DN109" s="981"/>
      <c r="DO109" s="981"/>
      <c r="DP109" s="982"/>
      <c r="DQ109" s="980" t="s">
        <v>308</v>
      </c>
      <c r="DR109" s="981"/>
      <c r="DS109" s="981"/>
      <c r="DT109" s="981"/>
      <c r="DU109" s="982"/>
      <c r="DV109" s="980" t="s">
        <v>432</v>
      </c>
      <c r="DW109" s="981"/>
      <c r="DX109" s="981"/>
      <c r="DY109" s="981"/>
      <c r="DZ109" s="983"/>
    </row>
    <row r="110" spans="1:131" s="248" customFormat="1" ht="26.25" customHeight="1">
      <c r="A110" s="984" t="s">
        <v>434</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793303</v>
      </c>
      <c r="AB110" s="988"/>
      <c r="AC110" s="988"/>
      <c r="AD110" s="988"/>
      <c r="AE110" s="989"/>
      <c r="AF110" s="990">
        <v>814785</v>
      </c>
      <c r="AG110" s="988"/>
      <c r="AH110" s="988"/>
      <c r="AI110" s="988"/>
      <c r="AJ110" s="989"/>
      <c r="AK110" s="990">
        <v>940591</v>
      </c>
      <c r="AL110" s="988"/>
      <c r="AM110" s="988"/>
      <c r="AN110" s="988"/>
      <c r="AO110" s="989"/>
      <c r="AP110" s="991">
        <v>15.7</v>
      </c>
      <c r="AQ110" s="992"/>
      <c r="AR110" s="992"/>
      <c r="AS110" s="992"/>
      <c r="AT110" s="993"/>
      <c r="AU110" s="994" t="s">
        <v>72</v>
      </c>
      <c r="AV110" s="995"/>
      <c r="AW110" s="995"/>
      <c r="AX110" s="995"/>
      <c r="AY110" s="995"/>
      <c r="AZ110" s="1036" t="s">
        <v>435</v>
      </c>
      <c r="BA110" s="985"/>
      <c r="BB110" s="985"/>
      <c r="BC110" s="985"/>
      <c r="BD110" s="985"/>
      <c r="BE110" s="985"/>
      <c r="BF110" s="985"/>
      <c r="BG110" s="985"/>
      <c r="BH110" s="985"/>
      <c r="BI110" s="985"/>
      <c r="BJ110" s="985"/>
      <c r="BK110" s="985"/>
      <c r="BL110" s="985"/>
      <c r="BM110" s="985"/>
      <c r="BN110" s="985"/>
      <c r="BO110" s="985"/>
      <c r="BP110" s="986"/>
      <c r="BQ110" s="1022">
        <v>13997283</v>
      </c>
      <c r="BR110" s="1023"/>
      <c r="BS110" s="1023"/>
      <c r="BT110" s="1023"/>
      <c r="BU110" s="1023"/>
      <c r="BV110" s="1023">
        <v>13878559</v>
      </c>
      <c r="BW110" s="1023"/>
      <c r="BX110" s="1023"/>
      <c r="BY110" s="1023"/>
      <c r="BZ110" s="1023"/>
      <c r="CA110" s="1023">
        <v>14060156</v>
      </c>
      <c r="CB110" s="1023"/>
      <c r="CC110" s="1023"/>
      <c r="CD110" s="1023"/>
      <c r="CE110" s="1023"/>
      <c r="CF110" s="1037">
        <v>234.5</v>
      </c>
      <c r="CG110" s="1038"/>
      <c r="CH110" s="1038"/>
      <c r="CI110" s="1038"/>
      <c r="CJ110" s="1038"/>
      <c r="CK110" s="1039" t="s">
        <v>436</v>
      </c>
      <c r="CL110" s="1040"/>
      <c r="CM110" s="1019" t="s">
        <v>437</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438</v>
      </c>
      <c r="DH110" s="1023"/>
      <c r="DI110" s="1023"/>
      <c r="DJ110" s="1023"/>
      <c r="DK110" s="1023"/>
      <c r="DL110" s="1023" t="s">
        <v>128</v>
      </c>
      <c r="DM110" s="1023"/>
      <c r="DN110" s="1023"/>
      <c r="DO110" s="1023"/>
      <c r="DP110" s="1023"/>
      <c r="DQ110" s="1023" t="s">
        <v>128</v>
      </c>
      <c r="DR110" s="1023"/>
      <c r="DS110" s="1023"/>
      <c r="DT110" s="1023"/>
      <c r="DU110" s="1023"/>
      <c r="DV110" s="1024" t="s">
        <v>128</v>
      </c>
      <c r="DW110" s="1024"/>
      <c r="DX110" s="1024"/>
      <c r="DY110" s="1024"/>
      <c r="DZ110" s="1025"/>
    </row>
    <row r="111" spans="1:131" s="248" customFormat="1" ht="26.25" customHeight="1">
      <c r="A111" s="1026" t="s">
        <v>439</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440</v>
      </c>
      <c r="AB111" s="1030"/>
      <c r="AC111" s="1030"/>
      <c r="AD111" s="1030"/>
      <c r="AE111" s="1031"/>
      <c r="AF111" s="1032" t="s">
        <v>128</v>
      </c>
      <c r="AG111" s="1030"/>
      <c r="AH111" s="1030"/>
      <c r="AI111" s="1030"/>
      <c r="AJ111" s="1031"/>
      <c r="AK111" s="1032" t="s">
        <v>128</v>
      </c>
      <c r="AL111" s="1030"/>
      <c r="AM111" s="1030"/>
      <c r="AN111" s="1030"/>
      <c r="AO111" s="1031"/>
      <c r="AP111" s="1033" t="s">
        <v>128</v>
      </c>
      <c r="AQ111" s="1034"/>
      <c r="AR111" s="1034"/>
      <c r="AS111" s="1034"/>
      <c r="AT111" s="1035"/>
      <c r="AU111" s="996"/>
      <c r="AV111" s="997"/>
      <c r="AW111" s="997"/>
      <c r="AX111" s="997"/>
      <c r="AY111" s="997"/>
      <c r="AZ111" s="1045" t="s">
        <v>441</v>
      </c>
      <c r="BA111" s="1046"/>
      <c r="BB111" s="1046"/>
      <c r="BC111" s="1046"/>
      <c r="BD111" s="1046"/>
      <c r="BE111" s="1046"/>
      <c r="BF111" s="1046"/>
      <c r="BG111" s="1046"/>
      <c r="BH111" s="1046"/>
      <c r="BI111" s="1046"/>
      <c r="BJ111" s="1046"/>
      <c r="BK111" s="1046"/>
      <c r="BL111" s="1046"/>
      <c r="BM111" s="1046"/>
      <c r="BN111" s="1046"/>
      <c r="BO111" s="1046"/>
      <c r="BP111" s="1047"/>
      <c r="BQ111" s="1015">
        <v>1925</v>
      </c>
      <c r="BR111" s="1016"/>
      <c r="BS111" s="1016"/>
      <c r="BT111" s="1016"/>
      <c r="BU111" s="1016"/>
      <c r="BV111" s="1016">
        <v>963</v>
      </c>
      <c r="BW111" s="1016"/>
      <c r="BX111" s="1016"/>
      <c r="BY111" s="1016"/>
      <c r="BZ111" s="1016"/>
      <c r="CA111" s="1016" t="s">
        <v>128</v>
      </c>
      <c r="CB111" s="1016"/>
      <c r="CC111" s="1016"/>
      <c r="CD111" s="1016"/>
      <c r="CE111" s="1016"/>
      <c r="CF111" s="1010" t="s">
        <v>438</v>
      </c>
      <c r="CG111" s="1011"/>
      <c r="CH111" s="1011"/>
      <c r="CI111" s="1011"/>
      <c r="CJ111" s="1011"/>
      <c r="CK111" s="1041"/>
      <c r="CL111" s="1042"/>
      <c r="CM111" s="1012" t="s">
        <v>442</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128</v>
      </c>
      <c r="DH111" s="1016"/>
      <c r="DI111" s="1016"/>
      <c r="DJ111" s="1016"/>
      <c r="DK111" s="1016"/>
      <c r="DL111" s="1016" t="s">
        <v>128</v>
      </c>
      <c r="DM111" s="1016"/>
      <c r="DN111" s="1016"/>
      <c r="DO111" s="1016"/>
      <c r="DP111" s="1016"/>
      <c r="DQ111" s="1016" t="s">
        <v>438</v>
      </c>
      <c r="DR111" s="1016"/>
      <c r="DS111" s="1016"/>
      <c r="DT111" s="1016"/>
      <c r="DU111" s="1016"/>
      <c r="DV111" s="1017" t="s">
        <v>438</v>
      </c>
      <c r="DW111" s="1017"/>
      <c r="DX111" s="1017"/>
      <c r="DY111" s="1017"/>
      <c r="DZ111" s="1018"/>
    </row>
    <row r="112" spans="1:131" s="248" customFormat="1" ht="26.25" customHeight="1">
      <c r="A112" s="1048" t="s">
        <v>443</v>
      </c>
      <c r="B112" s="1049"/>
      <c r="C112" s="1046" t="s">
        <v>444</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128</v>
      </c>
      <c r="AB112" s="1055"/>
      <c r="AC112" s="1055"/>
      <c r="AD112" s="1055"/>
      <c r="AE112" s="1056"/>
      <c r="AF112" s="1057" t="s">
        <v>438</v>
      </c>
      <c r="AG112" s="1055"/>
      <c r="AH112" s="1055"/>
      <c r="AI112" s="1055"/>
      <c r="AJ112" s="1056"/>
      <c r="AK112" s="1057" t="s">
        <v>438</v>
      </c>
      <c r="AL112" s="1055"/>
      <c r="AM112" s="1055"/>
      <c r="AN112" s="1055"/>
      <c r="AO112" s="1056"/>
      <c r="AP112" s="1058" t="s">
        <v>128</v>
      </c>
      <c r="AQ112" s="1059"/>
      <c r="AR112" s="1059"/>
      <c r="AS112" s="1059"/>
      <c r="AT112" s="1060"/>
      <c r="AU112" s="996"/>
      <c r="AV112" s="997"/>
      <c r="AW112" s="997"/>
      <c r="AX112" s="997"/>
      <c r="AY112" s="997"/>
      <c r="AZ112" s="1045" t="s">
        <v>445</v>
      </c>
      <c r="BA112" s="1046"/>
      <c r="BB112" s="1046"/>
      <c r="BC112" s="1046"/>
      <c r="BD112" s="1046"/>
      <c r="BE112" s="1046"/>
      <c r="BF112" s="1046"/>
      <c r="BG112" s="1046"/>
      <c r="BH112" s="1046"/>
      <c r="BI112" s="1046"/>
      <c r="BJ112" s="1046"/>
      <c r="BK112" s="1046"/>
      <c r="BL112" s="1046"/>
      <c r="BM112" s="1046"/>
      <c r="BN112" s="1046"/>
      <c r="BO112" s="1046"/>
      <c r="BP112" s="1047"/>
      <c r="BQ112" s="1015">
        <v>3164800</v>
      </c>
      <c r="BR112" s="1016"/>
      <c r="BS112" s="1016"/>
      <c r="BT112" s="1016"/>
      <c r="BU112" s="1016"/>
      <c r="BV112" s="1016">
        <v>3315515</v>
      </c>
      <c r="BW112" s="1016"/>
      <c r="BX112" s="1016"/>
      <c r="BY112" s="1016"/>
      <c r="BZ112" s="1016"/>
      <c r="CA112" s="1016">
        <v>3357218</v>
      </c>
      <c r="CB112" s="1016"/>
      <c r="CC112" s="1016"/>
      <c r="CD112" s="1016"/>
      <c r="CE112" s="1016"/>
      <c r="CF112" s="1010">
        <v>56</v>
      </c>
      <c r="CG112" s="1011"/>
      <c r="CH112" s="1011"/>
      <c r="CI112" s="1011"/>
      <c r="CJ112" s="1011"/>
      <c r="CK112" s="1041"/>
      <c r="CL112" s="1042"/>
      <c r="CM112" s="1012" t="s">
        <v>446</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128</v>
      </c>
      <c r="DH112" s="1016"/>
      <c r="DI112" s="1016"/>
      <c r="DJ112" s="1016"/>
      <c r="DK112" s="1016"/>
      <c r="DL112" s="1016" t="s">
        <v>438</v>
      </c>
      <c r="DM112" s="1016"/>
      <c r="DN112" s="1016"/>
      <c r="DO112" s="1016"/>
      <c r="DP112" s="1016"/>
      <c r="DQ112" s="1016" t="s">
        <v>438</v>
      </c>
      <c r="DR112" s="1016"/>
      <c r="DS112" s="1016"/>
      <c r="DT112" s="1016"/>
      <c r="DU112" s="1016"/>
      <c r="DV112" s="1017" t="s">
        <v>128</v>
      </c>
      <c r="DW112" s="1017"/>
      <c r="DX112" s="1017"/>
      <c r="DY112" s="1017"/>
      <c r="DZ112" s="1018"/>
    </row>
    <row r="113" spans="1:130" s="248" customFormat="1" ht="26.25" customHeight="1">
      <c r="A113" s="1050"/>
      <c r="B113" s="1051"/>
      <c r="C113" s="1046" t="s">
        <v>447</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238595</v>
      </c>
      <c r="AB113" s="1030"/>
      <c r="AC113" s="1030"/>
      <c r="AD113" s="1030"/>
      <c r="AE113" s="1031"/>
      <c r="AF113" s="1032">
        <v>244451</v>
      </c>
      <c r="AG113" s="1030"/>
      <c r="AH113" s="1030"/>
      <c r="AI113" s="1030"/>
      <c r="AJ113" s="1031"/>
      <c r="AK113" s="1032">
        <v>229668</v>
      </c>
      <c r="AL113" s="1030"/>
      <c r="AM113" s="1030"/>
      <c r="AN113" s="1030"/>
      <c r="AO113" s="1031"/>
      <c r="AP113" s="1033">
        <v>3.8</v>
      </c>
      <c r="AQ113" s="1034"/>
      <c r="AR113" s="1034"/>
      <c r="AS113" s="1034"/>
      <c r="AT113" s="1035"/>
      <c r="AU113" s="996"/>
      <c r="AV113" s="997"/>
      <c r="AW113" s="997"/>
      <c r="AX113" s="997"/>
      <c r="AY113" s="997"/>
      <c r="AZ113" s="1045" t="s">
        <v>448</v>
      </c>
      <c r="BA113" s="1046"/>
      <c r="BB113" s="1046"/>
      <c r="BC113" s="1046"/>
      <c r="BD113" s="1046"/>
      <c r="BE113" s="1046"/>
      <c r="BF113" s="1046"/>
      <c r="BG113" s="1046"/>
      <c r="BH113" s="1046"/>
      <c r="BI113" s="1046"/>
      <c r="BJ113" s="1046"/>
      <c r="BK113" s="1046"/>
      <c r="BL113" s="1046"/>
      <c r="BM113" s="1046"/>
      <c r="BN113" s="1046"/>
      <c r="BO113" s="1046"/>
      <c r="BP113" s="1047"/>
      <c r="BQ113" s="1015">
        <v>398288</v>
      </c>
      <c r="BR113" s="1016"/>
      <c r="BS113" s="1016"/>
      <c r="BT113" s="1016"/>
      <c r="BU113" s="1016"/>
      <c r="BV113" s="1016">
        <v>375556</v>
      </c>
      <c r="BW113" s="1016"/>
      <c r="BX113" s="1016"/>
      <c r="BY113" s="1016"/>
      <c r="BZ113" s="1016"/>
      <c r="CA113" s="1016">
        <v>311593</v>
      </c>
      <c r="CB113" s="1016"/>
      <c r="CC113" s="1016"/>
      <c r="CD113" s="1016"/>
      <c r="CE113" s="1016"/>
      <c r="CF113" s="1010">
        <v>5.2</v>
      </c>
      <c r="CG113" s="1011"/>
      <c r="CH113" s="1011"/>
      <c r="CI113" s="1011"/>
      <c r="CJ113" s="1011"/>
      <c r="CK113" s="1041"/>
      <c r="CL113" s="1042"/>
      <c r="CM113" s="1012" t="s">
        <v>449</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128</v>
      </c>
      <c r="DH113" s="1055"/>
      <c r="DI113" s="1055"/>
      <c r="DJ113" s="1055"/>
      <c r="DK113" s="1056"/>
      <c r="DL113" s="1057" t="s">
        <v>128</v>
      </c>
      <c r="DM113" s="1055"/>
      <c r="DN113" s="1055"/>
      <c r="DO113" s="1055"/>
      <c r="DP113" s="1056"/>
      <c r="DQ113" s="1057" t="s">
        <v>128</v>
      </c>
      <c r="DR113" s="1055"/>
      <c r="DS113" s="1055"/>
      <c r="DT113" s="1055"/>
      <c r="DU113" s="1056"/>
      <c r="DV113" s="1058" t="s">
        <v>128</v>
      </c>
      <c r="DW113" s="1059"/>
      <c r="DX113" s="1059"/>
      <c r="DY113" s="1059"/>
      <c r="DZ113" s="1060"/>
    </row>
    <row r="114" spans="1:130" s="248" customFormat="1" ht="26.25" customHeight="1">
      <c r="A114" s="1050"/>
      <c r="B114" s="1051"/>
      <c r="C114" s="1046" t="s">
        <v>450</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84432</v>
      </c>
      <c r="AB114" s="1055"/>
      <c r="AC114" s="1055"/>
      <c r="AD114" s="1055"/>
      <c r="AE114" s="1056"/>
      <c r="AF114" s="1057">
        <v>40845</v>
      </c>
      <c r="AG114" s="1055"/>
      <c r="AH114" s="1055"/>
      <c r="AI114" s="1055"/>
      <c r="AJ114" s="1056"/>
      <c r="AK114" s="1057">
        <v>40872</v>
      </c>
      <c r="AL114" s="1055"/>
      <c r="AM114" s="1055"/>
      <c r="AN114" s="1055"/>
      <c r="AO114" s="1056"/>
      <c r="AP114" s="1058">
        <v>0.7</v>
      </c>
      <c r="AQ114" s="1059"/>
      <c r="AR114" s="1059"/>
      <c r="AS114" s="1059"/>
      <c r="AT114" s="1060"/>
      <c r="AU114" s="996"/>
      <c r="AV114" s="997"/>
      <c r="AW114" s="997"/>
      <c r="AX114" s="997"/>
      <c r="AY114" s="997"/>
      <c r="AZ114" s="1045" t="s">
        <v>451</v>
      </c>
      <c r="BA114" s="1046"/>
      <c r="BB114" s="1046"/>
      <c r="BC114" s="1046"/>
      <c r="BD114" s="1046"/>
      <c r="BE114" s="1046"/>
      <c r="BF114" s="1046"/>
      <c r="BG114" s="1046"/>
      <c r="BH114" s="1046"/>
      <c r="BI114" s="1046"/>
      <c r="BJ114" s="1046"/>
      <c r="BK114" s="1046"/>
      <c r="BL114" s="1046"/>
      <c r="BM114" s="1046"/>
      <c r="BN114" s="1046"/>
      <c r="BO114" s="1046"/>
      <c r="BP114" s="1047"/>
      <c r="BQ114" s="1015" t="s">
        <v>438</v>
      </c>
      <c r="BR114" s="1016"/>
      <c r="BS114" s="1016"/>
      <c r="BT114" s="1016"/>
      <c r="BU114" s="1016"/>
      <c r="BV114" s="1016" t="s">
        <v>128</v>
      </c>
      <c r="BW114" s="1016"/>
      <c r="BX114" s="1016"/>
      <c r="BY114" s="1016"/>
      <c r="BZ114" s="1016"/>
      <c r="CA114" s="1016" t="s">
        <v>128</v>
      </c>
      <c r="CB114" s="1016"/>
      <c r="CC114" s="1016"/>
      <c r="CD114" s="1016"/>
      <c r="CE114" s="1016"/>
      <c r="CF114" s="1010" t="s">
        <v>438</v>
      </c>
      <c r="CG114" s="1011"/>
      <c r="CH114" s="1011"/>
      <c r="CI114" s="1011"/>
      <c r="CJ114" s="1011"/>
      <c r="CK114" s="1041"/>
      <c r="CL114" s="1042"/>
      <c r="CM114" s="1012" t="s">
        <v>452</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128</v>
      </c>
      <c r="DH114" s="1055"/>
      <c r="DI114" s="1055"/>
      <c r="DJ114" s="1055"/>
      <c r="DK114" s="1056"/>
      <c r="DL114" s="1057" t="s">
        <v>128</v>
      </c>
      <c r="DM114" s="1055"/>
      <c r="DN114" s="1055"/>
      <c r="DO114" s="1055"/>
      <c r="DP114" s="1056"/>
      <c r="DQ114" s="1057" t="s">
        <v>128</v>
      </c>
      <c r="DR114" s="1055"/>
      <c r="DS114" s="1055"/>
      <c r="DT114" s="1055"/>
      <c r="DU114" s="1056"/>
      <c r="DV114" s="1058" t="s">
        <v>128</v>
      </c>
      <c r="DW114" s="1059"/>
      <c r="DX114" s="1059"/>
      <c r="DY114" s="1059"/>
      <c r="DZ114" s="1060"/>
    </row>
    <row r="115" spans="1:130" s="248" customFormat="1" ht="26.25" customHeight="1">
      <c r="A115" s="1050"/>
      <c r="B115" s="1051"/>
      <c r="C115" s="1046" t="s">
        <v>453</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8766</v>
      </c>
      <c r="AB115" s="1030"/>
      <c r="AC115" s="1030"/>
      <c r="AD115" s="1030"/>
      <c r="AE115" s="1031"/>
      <c r="AF115" s="1032">
        <v>10837</v>
      </c>
      <c r="AG115" s="1030"/>
      <c r="AH115" s="1030"/>
      <c r="AI115" s="1030"/>
      <c r="AJ115" s="1031"/>
      <c r="AK115" s="1032">
        <v>31860</v>
      </c>
      <c r="AL115" s="1030"/>
      <c r="AM115" s="1030"/>
      <c r="AN115" s="1030"/>
      <c r="AO115" s="1031"/>
      <c r="AP115" s="1033">
        <v>0.5</v>
      </c>
      <c r="AQ115" s="1034"/>
      <c r="AR115" s="1034"/>
      <c r="AS115" s="1034"/>
      <c r="AT115" s="1035"/>
      <c r="AU115" s="996"/>
      <c r="AV115" s="997"/>
      <c r="AW115" s="997"/>
      <c r="AX115" s="997"/>
      <c r="AY115" s="997"/>
      <c r="AZ115" s="1045" t="s">
        <v>454</v>
      </c>
      <c r="BA115" s="1046"/>
      <c r="BB115" s="1046"/>
      <c r="BC115" s="1046"/>
      <c r="BD115" s="1046"/>
      <c r="BE115" s="1046"/>
      <c r="BF115" s="1046"/>
      <c r="BG115" s="1046"/>
      <c r="BH115" s="1046"/>
      <c r="BI115" s="1046"/>
      <c r="BJ115" s="1046"/>
      <c r="BK115" s="1046"/>
      <c r="BL115" s="1046"/>
      <c r="BM115" s="1046"/>
      <c r="BN115" s="1046"/>
      <c r="BO115" s="1046"/>
      <c r="BP115" s="1047"/>
      <c r="BQ115" s="1015">
        <v>512186</v>
      </c>
      <c r="BR115" s="1016"/>
      <c r="BS115" s="1016"/>
      <c r="BT115" s="1016"/>
      <c r="BU115" s="1016"/>
      <c r="BV115" s="1016">
        <v>584629</v>
      </c>
      <c r="BW115" s="1016"/>
      <c r="BX115" s="1016"/>
      <c r="BY115" s="1016"/>
      <c r="BZ115" s="1016"/>
      <c r="CA115" s="1016">
        <v>424781</v>
      </c>
      <c r="CB115" s="1016"/>
      <c r="CC115" s="1016"/>
      <c r="CD115" s="1016"/>
      <c r="CE115" s="1016"/>
      <c r="CF115" s="1010">
        <v>7.1</v>
      </c>
      <c r="CG115" s="1011"/>
      <c r="CH115" s="1011"/>
      <c r="CI115" s="1011"/>
      <c r="CJ115" s="1011"/>
      <c r="CK115" s="1041"/>
      <c r="CL115" s="1042"/>
      <c r="CM115" s="1045" t="s">
        <v>455</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438</v>
      </c>
      <c r="DH115" s="1055"/>
      <c r="DI115" s="1055"/>
      <c r="DJ115" s="1055"/>
      <c r="DK115" s="1056"/>
      <c r="DL115" s="1057" t="s">
        <v>128</v>
      </c>
      <c r="DM115" s="1055"/>
      <c r="DN115" s="1055"/>
      <c r="DO115" s="1055"/>
      <c r="DP115" s="1056"/>
      <c r="DQ115" s="1057" t="s">
        <v>128</v>
      </c>
      <c r="DR115" s="1055"/>
      <c r="DS115" s="1055"/>
      <c r="DT115" s="1055"/>
      <c r="DU115" s="1056"/>
      <c r="DV115" s="1058" t="s">
        <v>128</v>
      </c>
      <c r="DW115" s="1059"/>
      <c r="DX115" s="1059"/>
      <c r="DY115" s="1059"/>
      <c r="DZ115" s="1060"/>
    </row>
    <row r="116" spans="1:130" s="248" customFormat="1" ht="26.25" customHeight="1">
      <c r="A116" s="1052"/>
      <c r="B116" s="1053"/>
      <c r="C116" s="1061" t="s">
        <v>456</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440</v>
      </c>
      <c r="AB116" s="1055"/>
      <c r="AC116" s="1055"/>
      <c r="AD116" s="1055"/>
      <c r="AE116" s="1056"/>
      <c r="AF116" s="1057" t="s">
        <v>128</v>
      </c>
      <c r="AG116" s="1055"/>
      <c r="AH116" s="1055"/>
      <c r="AI116" s="1055"/>
      <c r="AJ116" s="1056"/>
      <c r="AK116" s="1057" t="s">
        <v>128</v>
      </c>
      <c r="AL116" s="1055"/>
      <c r="AM116" s="1055"/>
      <c r="AN116" s="1055"/>
      <c r="AO116" s="1056"/>
      <c r="AP116" s="1058" t="s">
        <v>128</v>
      </c>
      <c r="AQ116" s="1059"/>
      <c r="AR116" s="1059"/>
      <c r="AS116" s="1059"/>
      <c r="AT116" s="1060"/>
      <c r="AU116" s="996"/>
      <c r="AV116" s="997"/>
      <c r="AW116" s="997"/>
      <c r="AX116" s="997"/>
      <c r="AY116" s="997"/>
      <c r="AZ116" s="1063" t="s">
        <v>457</v>
      </c>
      <c r="BA116" s="1064"/>
      <c r="BB116" s="1064"/>
      <c r="BC116" s="1064"/>
      <c r="BD116" s="1064"/>
      <c r="BE116" s="1064"/>
      <c r="BF116" s="1064"/>
      <c r="BG116" s="1064"/>
      <c r="BH116" s="1064"/>
      <c r="BI116" s="1064"/>
      <c r="BJ116" s="1064"/>
      <c r="BK116" s="1064"/>
      <c r="BL116" s="1064"/>
      <c r="BM116" s="1064"/>
      <c r="BN116" s="1064"/>
      <c r="BO116" s="1064"/>
      <c r="BP116" s="1065"/>
      <c r="BQ116" s="1015" t="s">
        <v>128</v>
      </c>
      <c r="BR116" s="1016"/>
      <c r="BS116" s="1016"/>
      <c r="BT116" s="1016"/>
      <c r="BU116" s="1016"/>
      <c r="BV116" s="1016" t="s">
        <v>128</v>
      </c>
      <c r="BW116" s="1016"/>
      <c r="BX116" s="1016"/>
      <c r="BY116" s="1016"/>
      <c r="BZ116" s="1016"/>
      <c r="CA116" s="1016" t="s">
        <v>128</v>
      </c>
      <c r="CB116" s="1016"/>
      <c r="CC116" s="1016"/>
      <c r="CD116" s="1016"/>
      <c r="CE116" s="1016"/>
      <c r="CF116" s="1010" t="s">
        <v>128</v>
      </c>
      <c r="CG116" s="1011"/>
      <c r="CH116" s="1011"/>
      <c r="CI116" s="1011"/>
      <c r="CJ116" s="1011"/>
      <c r="CK116" s="1041"/>
      <c r="CL116" s="1042"/>
      <c r="CM116" s="1012" t="s">
        <v>458</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438</v>
      </c>
      <c r="DH116" s="1055"/>
      <c r="DI116" s="1055"/>
      <c r="DJ116" s="1055"/>
      <c r="DK116" s="1056"/>
      <c r="DL116" s="1057" t="s">
        <v>128</v>
      </c>
      <c r="DM116" s="1055"/>
      <c r="DN116" s="1055"/>
      <c r="DO116" s="1055"/>
      <c r="DP116" s="1056"/>
      <c r="DQ116" s="1057" t="s">
        <v>438</v>
      </c>
      <c r="DR116" s="1055"/>
      <c r="DS116" s="1055"/>
      <c r="DT116" s="1055"/>
      <c r="DU116" s="1056"/>
      <c r="DV116" s="1058" t="s">
        <v>438</v>
      </c>
      <c r="DW116" s="1059"/>
      <c r="DX116" s="1059"/>
      <c r="DY116" s="1059"/>
      <c r="DZ116" s="1060"/>
    </row>
    <row r="117" spans="1:130" s="248" customFormat="1" ht="26.25" customHeight="1">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459</v>
      </c>
      <c r="Z117" s="982"/>
      <c r="AA117" s="1072">
        <v>1125096</v>
      </c>
      <c r="AB117" s="1073"/>
      <c r="AC117" s="1073"/>
      <c r="AD117" s="1073"/>
      <c r="AE117" s="1074"/>
      <c r="AF117" s="1075">
        <v>1110918</v>
      </c>
      <c r="AG117" s="1073"/>
      <c r="AH117" s="1073"/>
      <c r="AI117" s="1073"/>
      <c r="AJ117" s="1074"/>
      <c r="AK117" s="1075">
        <v>1242991</v>
      </c>
      <c r="AL117" s="1073"/>
      <c r="AM117" s="1073"/>
      <c r="AN117" s="1073"/>
      <c r="AO117" s="1074"/>
      <c r="AP117" s="1076"/>
      <c r="AQ117" s="1077"/>
      <c r="AR117" s="1077"/>
      <c r="AS117" s="1077"/>
      <c r="AT117" s="1078"/>
      <c r="AU117" s="996"/>
      <c r="AV117" s="997"/>
      <c r="AW117" s="997"/>
      <c r="AX117" s="997"/>
      <c r="AY117" s="997"/>
      <c r="AZ117" s="1063" t="s">
        <v>460</v>
      </c>
      <c r="BA117" s="1064"/>
      <c r="BB117" s="1064"/>
      <c r="BC117" s="1064"/>
      <c r="BD117" s="1064"/>
      <c r="BE117" s="1064"/>
      <c r="BF117" s="1064"/>
      <c r="BG117" s="1064"/>
      <c r="BH117" s="1064"/>
      <c r="BI117" s="1064"/>
      <c r="BJ117" s="1064"/>
      <c r="BK117" s="1064"/>
      <c r="BL117" s="1064"/>
      <c r="BM117" s="1064"/>
      <c r="BN117" s="1064"/>
      <c r="BO117" s="1064"/>
      <c r="BP117" s="1065"/>
      <c r="BQ117" s="1015" t="s">
        <v>128</v>
      </c>
      <c r="BR117" s="1016"/>
      <c r="BS117" s="1016"/>
      <c r="BT117" s="1016"/>
      <c r="BU117" s="1016"/>
      <c r="BV117" s="1016" t="s">
        <v>128</v>
      </c>
      <c r="BW117" s="1016"/>
      <c r="BX117" s="1016"/>
      <c r="BY117" s="1016"/>
      <c r="BZ117" s="1016"/>
      <c r="CA117" s="1016" t="s">
        <v>440</v>
      </c>
      <c r="CB117" s="1016"/>
      <c r="CC117" s="1016"/>
      <c r="CD117" s="1016"/>
      <c r="CE117" s="1016"/>
      <c r="CF117" s="1010" t="s">
        <v>128</v>
      </c>
      <c r="CG117" s="1011"/>
      <c r="CH117" s="1011"/>
      <c r="CI117" s="1011"/>
      <c r="CJ117" s="1011"/>
      <c r="CK117" s="1041"/>
      <c r="CL117" s="1042"/>
      <c r="CM117" s="1012" t="s">
        <v>461</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128</v>
      </c>
      <c r="DH117" s="1055"/>
      <c r="DI117" s="1055"/>
      <c r="DJ117" s="1055"/>
      <c r="DK117" s="1056"/>
      <c r="DL117" s="1057" t="s">
        <v>440</v>
      </c>
      <c r="DM117" s="1055"/>
      <c r="DN117" s="1055"/>
      <c r="DO117" s="1055"/>
      <c r="DP117" s="1056"/>
      <c r="DQ117" s="1057" t="s">
        <v>128</v>
      </c>
      <c r="DR117" s="1055"/>
      <c r="DS117" s="1055"/>
      <c r="DT117" s="1055"/>
      <c r="DU117" s="1056"/>
      <c r="DV117" s="1058" t="s">
        <v>128</v>
      </c>
      <c r="DW117" s="1059"/>
      <c r="DX117" s="1059"/>
      <c r="DY117" s="1059"/>
      <c r="DZ117" s="1060"/>
    </row>
    <row r="118" spans="1:130" s="248" customFormat="1" ht="26.25" customHeight="1">
      <c r="A118" s="1000" t="s">
        <v>433</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430</v>
      </c>
      <c r="AB118" s="981"/>
      <c r="AC118" s="981"/>
      <c r="AD118" s="981"/>
      <c r="AE118" s="982"/>
      <c r="AF118" s="980" t="s">
        <v>431</v>
      </c>
      <c r="AG118" s="981"/>
      <c r="AH118" s="981"/>
      <c r="AI118" s="981"/>
      <c r="AJ118" s="982"/>
      <c r="AK118" s="980" t="s">
        <v>308</v>
      </c>
      <c r="AL118" s="981"/>
      <c r="AM118" s="981"/>
      <c r="AN118" s="981"/>
      <c r="AO118" s="982"/>
      <c r="AP118" s="1067" t="s">
        <v>432</v>
      </c>
      <c r="AQ118" s="1068"/>
      <c r="AR118" s="1068"/>
      <c r="AS118" s="1068"/>
      <c r="AT118" s="1069"/>
      <c r="AU118" s="996"/>
      <c r="AV118" s="997"/>
      <c r="AW118" s="997"/>
      <c r="AX118" s="997"/>
      <c r="AY118" s="997"/>
      <c r="AZ118" s="1070" t="s">
        <v>462</v>
      </c>
      <c r="BA118" s="1061"/>
      <c r="BB118" s="1061"/>
      <c r="BC118" s="1061"/>
      <c r="BD118" s="1061"/>
      <c r="BE118" s="1061"/>
      <c r="BF118" s="1061"/>
      <c r="BG118" s="1061"/>
      <c r="BH118" s="1061"/>
      <c r="BI118" s="1061"/>
      <c r="BJ118" s="1061"/>
      <c r="BK118" s="1061"/>
      <c r="BL118" s="1061"/>
      <c r="BM118" s="1061"/>
      <c r="BN118" s="1061"/>
      <c r="BO118" s="1061"/>
      <c r="BP118" s="1062"/>
      <c r="BQ118" s="1093" t="s">
        <v>128</v>
      </c>
      <c r="BR118" s="1094"/>
      <c r="BS118" s="1094"/>
      <c r="BT118" s="1094"/>
      <c r="BU118" s="1094"/>
      <c r="BV118" s="1094" t="s">
        <v>440</v>
      </c>
      <c r="BW118" s="1094"/>
      <c r="BX118" s="1094"/>
      <c r="BY118" s="1094"/>
      <c r="BZ118" s="1094"/>
      <c r="CA118" s="1094" t="s">
        <v>128</v>
      </c>
      <c r="CB118" s="1094"/>
      <c r="CC118" s="1094"/>
      <c r="CD118" s="1094"/>
      <c r="CE118" s="1094"/>
      <c r="CF118" s="1010" t="s">
        <v>440</v>
      </c>
      <c r="CG118" s="1011"/>
      <c r="CH118" s="1011"/>
      <c r="CI118" s="1011"/>
      <c r="CJ118" s="1011"/>
      <c r="CK118" s="1041"/>
      <c r="CL118" s="1042"/>
      <c r="CM118" s="1012" t="s">
        <v>463</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128</v>
      </c>
      <c r="DH118" s="1055"/>
      <c r="DI118" s="1055"/>
      <c r="DJ118" s="1055"/>
      <c r="DK118" s="1056"/>
      <c r="DL118" s="1057" t="s">
        <v>438</v>
      </c>
      <c r="DM118" s="1055"/>
      <c r="DN118" s="1055"/>
      <c r="DO118" s="1055"/>
      <c r="DP118" s="1056"/>
      <c r="DQ118" s="1057" t="s">
        <v>128</v>
      </c>
      <c r="DR118" s="1055"/>
      <c r="DS118" s="1055"/>
      <c r="DT118" s="1055"/>
      <c r="DU118" s="1056"/>
      <c r="DV118" s="1058" t="s">
        <v>128</v>
      </c>
      <c r="DW118" s="1059"/>
      <c r="DX118" s="1059"/>
      <c r="DY118" s="1059"/>
      <c r="DZ118" s="1060"/>
    </row>
    <row r="119" spans="1:130" s="248" customFormat="1" ht="26.25" customHeight="1">
      <c r="A119" s="1154" t="s">
        <v>436</v>
      </c>
      <c r="B119" s="1040"/>
      <c r="C119" s="1019" t="s">
        <v>437</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128</v>
      </c>
      <c r="AB119" s="988"/>
      <c r="AC119" s="988"/>
      <c r="AD119" s="988"/>
      <c r="AE119" s="989"/>
      <c r="AF119" s="990" t="s">
        <v>128</v>
      </c>
      <c r="AG119" s="988"/>
      <c r="AH119" s="988"/>
      <c r="AI119" s="988"/>
      <c r="AJ119" s="989"/>
      <c r="AK119" s="990" t="s">
        <v>438</v>
      </c>
      <c r="AL119" s="988"/>
      <c r="AM119" s="988"/>
      <c r="AN119" s="988"/>
      <c r="AO119" s="989"/>
      <c r="AP119" s="991" t="s">
        <v>128</v>
      </c>
      <c r="AQ119" s="992"/>
      <c r="AR119" s="992"/>
      <c r="AS119" s="992"/>
      <c r="AT119" s="993"/>
      <c r="AU119" s="998"/>
      <c r="AV119" s="999"/>
      <c r="AW119" s="999"/>
      <c r="AX119" s="999"/>
      <c r="AY119" s="999"/>
      <c r="AZ119" s="279" t="s">
        <v>187</v>
      </c>
      <c r="BA119" s="279"/>
      <c r="BB119" s="279"/>
      <c r="BC119" s="279"/>
      <c r="BD119" s="279"/>
      <c r="BE119" s="279"/>
      <c r="BF119" s="279"/>
      <c r="BG119" s="279"/>
      <c r="BH119" s="279"/>
      <c r="BI119" s="279"/>
      <c r="BJ119" s="279"/>
      <c r="BK119" s="279"/>
      <c r="BL119" s="279"/>
      <c r="BM119" s="279"/>
      <c r="BN119" s="279"/>
      <c r="BO119" s="1071" t="s">
        <v>464</v>
      </c>
      <c r="BP119" s="1102"/>
      <c r="BQ119" s="1093">
        <v>18074482</v>
      </c>
      <c r="BR119" s="1094"/>
      <c r="BS119" s="1094"/>
      <c r="BT119" s="1094"/>
      <c r="BU119" s="1094"/>
      <c r="BV119" s="1094">
        <v>18155222</v>
      </c>
      <c r="BW119" s="1094"/>
      <c r="BX119" s="1094"/>
      <c r="BY119" s="1094"/>
      <c r="BZ119" s="1094"/>
      <c r="CA119" s="1094">
        <v>18153748</v>
      </c>
      <c r="CB119" s="1094"/>
      <c r="CC119" s="1094"/>
      <c r="CD119" s="1094"/>
      <c r="CE119" s="1094"/>
      <c r="CF119" s="1095"/>
      <c r="CG119" s="1096"/>
      <c r="CH119" s="1096"/>
      <c r="CI119" s="1096"/>
      <c r="CJ119" s="1097"/>
      <c r="CK119" s="1043"/>
      <c r="CL119" s="1044"/>
      <c r="CM119" s="1098" t="s">
        <v>465</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1925</v>
      </c>
      <c r="DH119" s="1080"/>
      <c r="DI119" s="1080"/>
      <c r="DJ119" s="1080"/>
      <c r="DK119" s="1081"/>
      <c r="DL119" s="1079">
        <v>963</v>
      </c>
      <c r="DM119" s="1080"/>
      <c r="DN119" s="1080"/>
      <c r="DO119" s="1080"/>
      <c r="DP119" s="1081"/>
      <c r="DQ119" s="1079" t="s">
        <v>128</v>
      </c>
      <c r="DR119" s="1080"/>
      <c r="DS119" s="1080"/>
      <c r="DT119" s="1080"/>
      <c r="DU119" s="1081"/>
      <c r="DV119" s="1082" t="s">
        <v>128</v>
      </c>
      <c r="DW119" s="1083"/>
      <c r="DX119" s="1083"/>
      <c r="DY119" s="1083"/>
      <c r="DZ119" s="1084"/>
    </row>
    <row r="120" spans="1:130" s="248" customFormat="1" ht="26.25" customHeight="1">
      <c r="A120" s="1155"/>
      <c r="B120" s="1042"/>
      <c r="C120" s="1012" t="s">
        <v>442</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128</v>
      </c>
      <c r="AB120" s="1055"/>
      <c r="AC120" s="1055"/>
      <c r="AD120" s="1055"/>
      <c r="AE120" s="1056"/>
      <c r="AF120" s="1057" t="s">
        <v>128</v>
      </c>
      <c r="AG120" s="1055"/>
      <c r="AH120" s="1055"/>
      <c r="AI120" s="1055"/>
      <c r="AJ120" s="1056"/>
      <c r="AK120" s="1057" t="s">
        <v>128</v>
      </c>
      <c r="AL120" s="1055"/>
      <c r="AM120" s="1055"/>
      <c r="AN120" s="1055"/>
      <c r="AO120" s="1056"/>
      <c r="AP120" s="1058" t="s">
        <v>128</v>
      </c>
      <c r="AQ120" s="1059"/>
      <c r="AR120" s="1059"/>
      <c r="AS120" s="1059"/>
      <c r="AT120" s="1060"/>
      <c r="AU120" s="1085" t="s">
        <v>466</v>
      </c>
      <c r="AV120" s="1086"/>
      <c r="AW120" s="1086"/>
      <c r="AX120" s="1086"/>
      <c r="AY120" s="1087"/>
      <c r="AZ120" s="1036" t="s">
        <v>467</v>
      </c>
      <c r="BA120" s="985"/>
      <c r="BB120" s="985"/>
      <c r="BC120" s="985"/>
      <c r="BD120" s="985"/>
      <c r="BE120" s="985"/>
      <c r="BF120" s="985"/>
      <c r="BG120" s="985"/>
      <c r="BH120" s="985"/>
      <c r="BI120" s="985"/>
      <c r="BJ120" s="985"/>
      <c r="BK120" s="985"/>
      <c r="BL120" s="985"/>
      <c r="BM120" s="985"/>
      <c r="BN120" s="985"/>
      <c r="BO120" s="985"/>
      <c r="BP120" s="986"/>
      <c r="BQ120" s="1022">
        <v>3192078</v>
      </c>
      <c r="BR120" s="1023"/>
      <c r="BS120" s="1023"/>
      <c r="BT120" s="1023"/>
      <c r="BU120" s="1023"/>
      <c r="BV120" s="1023">
        <v>3487397</v>
      </c>
      <c r="BW120" s="1023"/>
      <c r="BX120" s="1023"/>
      <c r="BY120" s="1023"/>
      <c r="BZ120" s="1023"/>
      <c r="CA120" s="1023">
        <v>4877867</v>
      </c>
      <c r="CB120" s="1023"/>
      <c r="CC120" s="1023"/>
      <c r="CD120" s="1023"/>
      <c r="CE120" s="1023"/>
      <c r="CF120" s="1037">
        <v>81.3</v>
      </c>
      <c r="CG120" s="1038"/>
      <c r="CH120" s="1038"/>
      <c r="CI120" s="1038"/>
      <c r="CJ120" s="1038"/>
      <c r="CK120" s="1103" t="s">
        <v>468</v>
      </c>
      <c r="CL120" s="1104"/>
      <c r="CM120" s="1104"/>
      <c r="CN120" s="1104"/>
      <c r="CO120" s="1105"/>
      <c r="CP120" s="1111" t="s">
        <v>469</v>
      </c>
      <c r="CQ120" s="1112"/>
      <c r="CR120" s="1112"/>
      <c r="CS120" s="1112"/>
      <c r="CT120" s="1112"/>
      <c r="CU120" s="1112"/>
      <c r="CV120" s="1112"/>
      <c r="CW120" s="1112"/>
      <c r="CX120" s="1112"/>
      <c r="CY120" s="1112"/>
      <c r="CZ120" s="1112"/>
      <c r="DA120" s="1112"/>
      <c r="DB120" s="1112"/>
      <c r="DC120" s="1112"/>
      <c r="DD120" s="1112"/>
      <c r="DE120" s="1112"/>
      <c r="DF120" s="1113"/>
      <c r="DG120" s="1022">
        <v>2958645</v>
      </c>
      <c r="DH120" s="1023"/>
      <c r="DI120" s="1023"/>
      <c r="DJ120" s="1023"/>
      <c r="DK120" s="1023"/>
      <c r="DL120" s="1023">
        <v>3082634</v>
      </c>
      <c r="DM120" s="1023"/>
      <c r="DN120" s="1023"/>
      <c r="DO120" s="1023"/>
      <c r="DP120" s="1023"/>
      <c r="DQ120" s="1023">
        <v>3069543</v>
      </c>
      <c r="DR120" s="1023"/>
      <c r="DS120" s="1023"/>
      <c r="DT120" s="1023"/>
      <c r="DU120" s="1023"/>
      <c r="DV120" s="1024">
        <v>51.2</v>
      </c>
      <c r="DW120" s="1024"/>
      <c r="DX120" s="1024"/>
      <c r="DY120" s="1024"/>
      <c r="DZ120" s="1025"/>
    </row>
    <row r="121" spans="1:130" s="248" customFormat="1" ht="26.25" customHeight="1">
      <c r="A121" s="1155"/>
      <c r="B121" s="1042"/>
      <c r="C121" s="1063" t="s">
        <v>470</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438</v>
      </c>
      <c r="AB121" s="1055"/>
      <c r="AC121" s="1055"/>
      <c r="AD121" s="1055"/>
      <c r="AE121" s="1056"/>
      <c r="AF121" s="1057" t="s">
        <v>128</v>
      </c>
      <c r="AG121" s="1055"/>
      <c r="AH121" s="1055"/>
      <c r="AI121" s="1055"/>
      <c r="AJ121" s="1056"/>
      <c r="AK121" s="1057" t="s">
        <v>128</v>
      </c>
      <c r="AL121" s="1055"/>
      <c r="AM121" s="1055"/>
      <c r="AN121" s="1055"/>
      <c r="AO121" s="1056"/>
      <c r="AP121" s="1058" t="s">
        <v>128</v>
      </c>
      <c r="AQ121" s="1059"/>
      <c r="AR121" s="1059"/>
      <c r="AS121" s="1059"/>
      <c r="AT121" s="1060"/>
      <c r="AU121" s="1088"/>
      <c r="AV121" s="1089"/>
      <c r="AW121" s="1089"/>
      <c r="AX121" s="1089"/>
      <c r="AY121" s="1090"/>
      <c r="AZ121" s="1045" t="s">
        <v>471</v>
      </c>
      <c r="BA121" s="1046"/>
      <c r="BB121" s="1046"/>
      <c r="BC121" s="1046"/>
      <c r="BD121" s="1046"/>
      <c r="BE121" s="1046"/>
      <c r="BF121" s="1046"/>
      <c r="BG121" s="1046"/>
      <c r="BH121" s="1046"/>
      <c r="BI121" s="1046"/>
      <c r="BJ121" s="1046"/>
      <c r="BK121" s="1046"/>
      <c r="BL121" s="1046"/>
      <c r="BM121" s="1046"/>
      <c r="BN121" s="1046"/>
      <c r="BO121" s="1046"/>
      <c r="BP121" s="1047"/>
      <c r="BQ121" s="1015" t="s">
        <v>128</v>
      </c>
      <c r="BR121" s="1016"/>
      <c r="BS121" s="1016"/>
      <c r="BT121" s="1016"/>
      <c r="BU121" s="1016"/>
      <c r="BV121" s="1016" t="s">
        <v>128</v>
      </c>
      <c r="BW121" s="1016"/>
      <c r="BX121" s="1016"/>
      <c r="BY121" s="1016"/>
      <c r="BZ121" s="1016"/>
      <c r="CA121" s="1016" t="s">
        <v>438</v>
      </c>
      <c r="CB121" s="1016"/>
      <c r="CC121" s="1016"/>
      <c r="CD121" s="1016"/>
      <c r="CE121" s="1016"/>
      <c r="CF121" s="1010" t="s">
        <v>128</v>
      </c>
      <c r="CG121" s="1011"/>
      <c r="CH121" s="1011"/>
      <c r="CI121" s="1011"/>
      <c r="CJ121" s="1011"/>
      <c r="CK121" s="1106"/>
      <c r="CL121" s="1107"/>
      <c r="CM121" s="1107"/>
      <c r="CN121" s="1107"/>
      <c r="CO121" s="1108"/>
      <c r="CP121" s="1116" t="s">
        <v>472</v>
      </c>
      <c r="CQ121" s="1117"/>
      <c r="CR121" s="1117"/>
      <c r="CS121" s="1117"/>
      <c r="CT121" s="1117"/>
      <c r="CU121" s="1117"/>
      <c r="CV121" s="1117"/>
      <c r="CW121" s="1117"/>
      <c r="CX121" s="1117"/>
      <c r="CY121" s="1117"/>
      <c r="CZ121" s="1117"/>
      <c r="DA121" s="1117"/>
      <c r="DB121" s="1117"/>
      <c r="DC121" s="1117"/>
      <c r="DD121" s="1117"/>
      <c r="DE121" s="1117"/>
      <c r="DF121" s="1118"/>
      <c r="DG121" s="1015">
        <v>136086</v>
      </c>
      <c r="DH121" s="1016"/>
      <c r="DI121" s="1016"/>
      <c r="DJ121" s="1016"/>
      <c r="DK121" s="1016"/>
      <c r="DL121" s="1016">
        <v>159226</v>
      </c>
      <c r="DM121" s="1016"/>
      <c r="DN121" s="1016"/>
      <c r="DO121" s="1016"/>
      <c r="DP121" s="1016"/>
      <c r="DQ121" s="1016">
        <v>214582</v>
      </c>
      <c r="DR121" s="1016"/>
      <c r="DS121" s="1016"/>
      <c r="DT121" s="1016"/>
      <c r="DU121" s="1016"/>
      <c r="DV121" s="1017">
        <v>3.6</v>
      </c>
      <c r="DW121" s="1017"/>
      <c r="DX121" s="1017"/>
      <c r="DY121" s="1017"/>
      <c r="DZ121" s="1018"/>
    </row>
    <row r="122" spans="1:130" s="248" customFormat="1" ht="26.25" customHeight="1">
      <c r="A122" s="1155"/>
      <c r="B122" s="1042"/>
      <c r="C122" s="1012" t="s">
        <v>452</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128</v>
      </c>
      <c r="AB122" s="1055"/>
      <c r="AC122" s="1055"/>
      <c r="AD122" s="1055"/>
      <c r="AE122" s="1056"/>
      <c r="AF122" s="1057" t="s">
        <v>438</v>
      </c>
      <c r="AG122" s="1055"/>
      <c r="AH122" s="1055"/>
      <c r="AI122" s="1055"/>
      <c r="AJ122" s="1056"/>
      <c r="AK122" s="1057" t="s">
        <v>128</v>
      </c>
      <c r="AL122" s="1055"/>
      <c r="AM122" s="1055"/>
      <c r="AN122" s="1055"/>
      <c r="AO122" s="1056"/>
      <c r="AP122" s="1058" t="s">
        <v>128</v>
      </c>
      <c r="AQ122" s="1059"/>
      <c r="AR122" s="1059"/>
      <c r="AS122" s="1059"/>
      <c r="AT122" s="1060"/>
      <c r="AU122" s="1088"/>
      <c r="AV122" s="1089"/>
      <c r="AW122" s="1089"/>
      <c r="AX122" s="1089"/>
      <c r="AY122" s="1090"/>
      <c r="AZ122" s="1070" t="s">
        <v>473</v>
      </c>
      <c r="BA122" s="1061"/>
      <c r="BB122" s="1061"/>
      <c r="BC122" s="1061"/>
      <c r="BD122" s="1061"/>
      <c r="BE122" s="1061"/>
      <c r="BF122" s="1061"/>
      <c r="BG122" s="1061"/>
      <c r="BH122" s="1061"/>
      <c r="BI122" s="1061"/>
      <c r="BJ122" s="1061"/>
      <c r="BK122" s="1061"/>
      <c r="BL122" s="1061"/>
      <c r="BM122" s="1061"/>
      <c r="BN122" s="1061"/>
      <c r="BO122" s="1061"/>
      <c r="BP122" s="1062"/>
      <c r="BQ122" s="1093">
        <v>9902583</v>
      </c>
      <c r="BR122" s="1094"/>
      <c r="BS122" s="1094"/>
      <c r="BT122" s="1094"/>
      <c r="BU122" s="1094"/>
      <c r="BV122" s="1094">
        <v>9699471</v>
      </c>
      <c r="BW122" s="1094"/>
      <c r="BX122" s="1094"/>
      <c r="BY122" s="1094"/>
      <c r="BZ122" s="1094"/>
      <c r="CA122" s="1094">
        <v>9684294</v>
      </c>
      <c r="CB122" s="1094"/>
      <c r="CC122" s="1094"/>
      <c r="CD122" s="1094"/>
      <c r="CE122" s="1094"/>
      <c r="CF122" s="1114">
        <v>161.5</v>
      </c>
      <c r="CG122" s="1115"/>
      <c r="CH122" s="1115"/>
      <c r="CI122" s="1115"/>
      <c r="CJ122" s="1115"/>
      <c r="CK122" s="1106"/>
      <c r="CL122" s="1107"/>
      <c r="CM122" s="1107"/>
      <c r="CN122" s="1107"/>
      <c r="CO122" s="1108"/>
      <c r="CP122" s="1116" t="s">
        <v>474</v>
      </c>
      <c r="CQ122" s="1117"/>
      <c r="CR122" s="1117"/>
      <c r="CS122" s="1117"/>
      <c r="CT122" s="1117"/>
      <c r="CU122" s="1117"/>
      <c r="CV122" s="1117"/>
      <c r="CW122" s="1117"/>
      <c r="CX122" s="1117"/>
      <c r="CY122" s="1117"/>
      <c r="CZ122" s="1117"/>
      <c r="DA122" s="1117"/>
      <c r="DB122" s="1117"/>
      <c r="DC122" s="1117"/>
      <c r="DD122" s="1117"/>
      <c r="DE122" s="1117"/>
      <c r="DF122" s="1118"/>
      <c r="DG122" s="1015">
        <v>40524</v>
      </c>
      <c r="DH122" s="1016"/>
      <c r="DI122" s="1016"/>
      <c r="DJ122" s="1016"/>
      <c r="DK122" s="1016"/>
      <c r="DL122" s="1016">
        <v>49762</v>
      </c>
      <c r="DM122" s="1016"/>
      <c r="DN122" s="1016"/>
      <c r="DO122" s="1016"/>
      <c r="DP122" s="1016"/>
      <c r="DQ122" s="1016">
        <v>43883</v>
      </c>
      <c r="DR122" s="1016"/>
      <c r="DS122" s="1016"/>
      <c r="DT122" s="1016"/>
      <c r="DU122" s="1016"/>
      <c r="DV122" s="1017">
        <v>0.7</v>
      </c>
      <c r="DW122" s="1017"/>
      <c r="DX122" s="1017"/>
      <c r="DY122" s="1017"/>
      <c r="DZ122" s="1018"/>
    </row>
    <row r="123" spans="1:130" s="248" customFormat="1" ht="26.25" customHeight="1">
      <c r="A123" s="1155"/>
      <c r="B123" s="1042"/>
      <c r="C123" s="1012" t="s">
        <v>458</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128</v>
      </c>
      <c r="AB123" s="1055"/>
      <c r="AC123" s="1055"/>
      <c r="AD123" s="1055"/>
      <c r="AE123" s="1056"/>
      <c r="AF123" s="1057" t="s">
        <v>128</v>
      </c>
      <c r="AG123" s="1055"/>
      <c r="AH123" s="1055"/>
      <c r="AI123" s="1055"/>
      <c r="AJ123" s="1056"/>
      <c r="AK123" s="1057" t="s">
        <v>128</v>
      </c>
      <c r="AL123" s="1055"/>
      <c r="AM123" s="1055"/>
      <c r="AN123" s="1055"/>
      <c r="AO123" s="1056"/>
      <c r="AP123" s="1058" t="s">
        <v>128</v>
      </c>
      <c r="AQ123" s="1059"/>
      <c r="AR123" s="1059"/>
      <c r="AS123" s="1059"/>
      <c r="AT123" s="1060"/>
      <c r="AU123" s="1091"/>
      <c r="AV123" s="1092"/>
      <c r="AW123" s="1092"/>
      <c r="AX123" s="1092"/>
      <c r="AY123" s="1092"/>
      <c r="AZ123" s="279" t="s">
        <v>187</v>
      </c>
      <c r="BA123" s="279"/>
      <c r="BB123" s="279"/>
      <c r="BC123" s="279"/>
      <c r="BD123" s="279"/>
      <c r="BE123" s="279"/>
      <c r="BF123" s="279"/>
      <c r="BG123" s="279"/>
      <c r="BH123" s="279"/>
      <c r="BI123" s="279"/>
      <c r="BJ123" s="279"/>
      <c r="BK123" s="279"/>
      <c r="BL123" s="279"/>
      <c r="BM123" s="279"/>
      <c r="BN123" s="279"/>
      <c r="BO123" s="1071" t="s">
        <v>475</v>
      </c>
      <c r="BP123" s="1102"/>
      <c r="BQ123" s="1161">
        <v>13094661</v>
      </c>
      <c r="BR123" s="1162"/>
      <c r="BS123" s="1162"/>
      <c r="BT123" s="1162"/>
      <c r="BU123" s="1162"/>
      <c r="BV123" s="1162">
        <v>13186868</v>
      </c>
      <c r="BW123" s="1162"/>
      <c r="BX123" s="1162"/>
      <c r="BY123" s="1162"/>
      <c r="BZ123" s="1162"/>
      <c r="CA123" s="1162">
        <v>14562161</v>
      </c>
      <c r="CB123" s="1162"/>
      <c r="CC123" s="1162"/>
      <c r="CD123" s="1162"/>
      <c r="CE123" s="1162"/>
      <c r="CF123" s="1095"/>
      <c r="CG123" s="1096"/>
      <c r="CH123" s="1096"/>
      <c r="CI123" s="1096"/>
      <c r="CJ123" s="1097"/>
      <c r="CK123" s="1106"/>
      <c r="CL123" s="1107"/>
      <c r="CM123" s="1107"/>
      <c r="CN123" s="1107"/>
      <c r="CO123" s="1108"/>
      <c r="CP123" s="1116" t="s">
        <v>476</v>
      </c>
      <c r="CQ123" s="1117"/>
      <c r="CR123" s="1117"/>
      <c r="CS123" s="1117"/>
      <c r="CT123" s="1117"/>
      <c r="CU123" s="1117"/>
      <c r="CV123" s="1117"/>
      <c r="CW123" s="1117"/>
      <c r="CX123" s="1117"/>
      <c r="CY123" s="1117"/>
      <c r="CZ123" s="1117"/>
      <c r="DA123" s="1117"/>
      <c r="DB123" s="1117"/>
      <c r="DC123" s="1117"/>
      <c r="DD123" s="1117"/>
      <c r="DE123" s="1117"/>
      <c r="DF123" s="1118"/>
      <c r="DG123" s="1054">
        <v>24908</v>
      </c>
      <c r="DH123" s="1055"/>
      <c r="DI123" s="1055"/>
      <c r="DJ123" s="1055"/>
      <c r="DK123" s="1056"/>
      <c r="DL123" s="1057">
        <v>19645</v>
      </c>
      <c r="DM123" s="1055"/>
      <c r="DN123" s="1055"/>
      <c r="DO123" s="1055"/>
      <c r="DP123" s="1056"/>
      <c r="DQ123" s="1057">
        <v>26645</v>
      </c>
      <c r="DR123" s="1055"/>
      <c r="DS123" s="1055"/>
      <c r="DT123" s="1055"/>
      <c r="DU123" s="1056"/>
      <c r="DV123" s="1058">
        <v>0.4</v>
      </c>
      <c r="DW123" s="1059"/>
      <c r="DX123" s="1059"/>
      <c r="DY123" s="1059"/>
      <c r="DZ123" s="1060"/>
    </row>
    <row r="124" spans="1:130" s="248" customFormat="1" ht="26.25" customHeight="1" thickBot="1">
      <c r="A124" s="1155"/>
      <c r="B124" s="1042"/>
      <c r="C124" s="1012" t="s">
        <v>461</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438</v>
      </c>
      <c r="AB124" s="1055"/>
      <c r="AC124" s="1055"/>
      <c r="AD124" s="1055"/>
      <c r="AE124" s="1056"/>
      <c r="AF124" s="1057" t="s">
        <v>438</v>
      </c>
      <c r="AG124" s="1055"/>
      <c r="AH124" s="1055"/>
      <c r="AI124" s="1055"/>
      <c r="AJ124" s="1056"/>
      <c r="AK124" s="1057" t="s">
        <v>438</v>
      </c>
      <c r="AL124" s="1055"/>
      <c r="AM124" s="1055"/>
      <c r="AN124" s="1055"/>
      <c r="AO124" s="1056"/>
      <c r="AP124" s="1058" t="s">
        <v>128</v>
      </c>
      <c r="AQ124" s="1059"/>
      <c r="AR124" s="1059"/>
      <c r="AS124" s="1059"/>
      <c r="AT124" s="1060"/>
      <c r="AU124" s="1157" t="s">
        <v>477</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88.4</v>
      </c>
      <c r="BR124" s="1124"/>
      <c r="BS124" s="1124"/>
      <c r="BT124" s="1124"/>
      <c r="BU124" s="1124"/>
      <c r="BV124" s="1124">
        <v>88.2</v>
      </c>
      <c r="BW124" s="1124"/>
      <c r="BX124" s="1124"/>
      <c r="BY124" s="1124"/>
      <c r="BZ124" s="1124"/>
      <c r="CA124" s="1124">
        <v>59.8</v>
      </c>
      <c r="CB124" s="1124"/>
      <c r="CC124" s="1124"/>
      <c r="CD124" s="1124"/>
      <c r="CE124" s="1124"/>
      <c r="CF124" s="1125"/>
      <c r="CG124" s="1126"/>
      <c r="CH124" s="1126"/>
      <c r="CI124" s="1126"/>
      <c r="CJ124" s="1127"/>
      <c r="CK124" s="1109"/>
      <c r="CL124" s="1109"/>
      <c r="CM124" s="1109"/>
      <c r="CN124" s="1109"/>
      <c r="CO124" s="1110"/>
      <c r="CP124" s="1116" t="s">
        <v>478</v>
      </c>
      <c r="CQ124" s="1117"/>
      <c r="CR124" s="1117"/>
      <c r="CS124" s="1117"/>
      <c r="CT124" s="1117"/>
      <c r="CU124" s="1117"/>
      <c r="CV124" s="1117"/>
      <c r="CW124" s="1117"/>
      <c r="CX124" s="1117"/>
      <c r="CY124" s="1117"/>
      <c r="CZ124" s="1117"/>
      <c r="DA124" s="1117"/>
      <c r="DB124" s="1117"/>
      <c r="DC124" s="1117"/>
      <c r="DD124" s="1117"/>
      <c r="DE124" s="1117"/>
      <c r="DF124" s="1118"/>
      <c r="DG124" s="1101">
        <v>4637</v>
      </c>
      <c r="DH124" s="1080"/>
      <c r="DI124" s="1080"/>
      <c r="DJ124" s="1080"/>
      <c r="DK124" s="1081"/>
      <c r="DL124" s="1079">
        <v>4248</v>
      </c>
      <c r="DM124" s="1080"/>
      <c r="DN124" s="1080"/>
      <c r="DO124" s="1080"/>
      <c r="DP124" s="1081"/>
      <c r="DQ124" s="1079">
        <v>2565</v>
      </c>
      <c r="DR124" s="1080"/>
      <c r="DS124" s="1080"/>
      <c r="DT124" s="1080"/>
      <c r="DU124" s="1081"/>
      <c r="DV124" s="1082">
        <v>0</v>
      </c>
      <c r="DW124" s="1083"/>
      <c r="DX124" s="1083"/>
      <c r="DY124" s="1083"/>
      <c r="DZ124" s="1084"/>
    </row>
    <row r="125" spans="1:130" s="248" customFormat="1" ht="26.25" customHeight="1">
      <c r="A125" s="1155"/>
      <c r="B125" s="1042"/>
      <c r="C125" s="1012" t="s">
        <v>463</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438</v>
      </c>
      <c r="AB125" s="1055"/>
      <c r="AC125" s="1055"/>
      <c r="AD125" s="1055"/>
      <c r="AE125" s="1056"/>
      <c r="AF125" s="1057" t="s">
        <v>438</v>
      </c>
      <c r="AG125" s="1055"/>
      <c r="AH125" s="1055"/>
      <c r="AI125" s="1055"/>
      <c r="AJ125" s="1056"/>
      <c r="AK125" s="1057" t="s">
        <v>438</v>
      </c>
      <c r="AL125" s="1055"/>
      <c r="AM125" s="1055"/>
      <c r="AN125" s="1055"/>
      <c r="AO125" s="1056"/>
      <c r="AP125" s="1058" t="s">
        <v>438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479</v>
      </c>
      <c r="CL125" s="1104"/>
      <c r="CM125" s="1104"/>
      <c r="CN125" s="1104"/>
      <c r="CO125" s="1105"/>
      <c r="CP125" s="1036" t="s">
        <v>480</v>
      </c>
      <c r="CQ125" s="985"/>
      <c r="CR125" s="985"/>
      <c r="CS125" s="985"/>
      <c r="CT125" s="985"/>
      <c r="CU125" s="985"/>
      <c r="CV125" s="985"/>
      <c r="CW125" s="985"/>
      <c r="CX125" s="985"/>
      <c r="CY125" s="985"/>
      <c r="CZ125" s="985"/>
      <c r="DA125" s="985"/>
      <c r="DB125" s="985"/>
      <c r="DC125" s="985"/>
      <c r="DD125" s="985"/>
      <c r="DE125" s="985"/>
      <c r="DF125" s="986"/>
      <c r="DG125" s="1022" t="s">
        <v>438</v>
      </c>
      <c r="DH125" s="1023"/>
      <c r="DI125" s="1023"/>
      <c r="DJ125" s="1023"/>
      <c r="DK125" s="1023"/>
      <c r="DL125" s="1023" t="s">
        <v>438</v>
      </c>
      <c r="DM125" s="1023"/>
      <c r="DN125" s="1023"/>
      <c r="DO125" s="1023"/>
      <c r="DP125" s="1023"/>
      <c r="DQ125" s="1023" t="s">
        <v>438</v>
      </c>
      <c r="DR125" s="1023"/>
      <c r="DS125" s="1023"/>
      <c r="DT125" s="1023"/>
      <c r="DU125" s="1023"/>
      <c r="DV125" s="1024" t="s">
        <v>438</v>
      </c>
      <c r="DW125" s="1024"/>
      <c r="DX125" s="1024"/>
      <c r="DY125" s="1024"/>
      <c r="DZ125" s="1025"/>
    </row>
    <row r="126" spans="1:130" s="248" customFormat="1" ht="26.25" customHeight="1" thickBot="1">
      <c r="A126" s="1155"/>
      <c r="B126" s="1042"/>
      <c r="C126" s="1012" t="s">
        <v>465</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438</v>
      </c>
      <c r="AB126" s="1055"/>
      <c r="AC126" s="1055"/>
      <c r="AD126" s="1055"/>
      <c r="AE126" s="1056"/>
      <c r="AF126" s="1057" t="s">
        <v>438</v>
      </c>
      <c r="AG126" s="1055"/>
      <c r="AH126" s="1055"/>
      <c r="AI126" s="1055"/>
      <c r="AJ126" s="1056"/>
      <c r="AK126" s="1057" t="s">
        <v>438</v>
      </c>
      <c r="AL126" s="1055"/>
      <c r="AM126" s="1055"/>
      <c r="AN126" s="1055"/>
      <c r="AO126" s="1056"/>
      <c r="AP126" s="1058" t="s">
        <v>438</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481</v>
      </c>
      <c r="CQ126" s="1046"/>
      <c r="CR126" s="1046"/>
      <c r="CS126" s="1046"/>
      <c r="CT126" s="1046"/>
      <c r="CU126" s="1046"/>
      <c r="CV126" s="1046"/>
      <c r="CW126" s="1046"/>
      <c r="CX126" s="1046"/>
      <c r="CY126" s="1046"/>
      <c r="CZ126" s="1046"/>
      <c r="DA126" s="1046"/>
      <c r="DB126" s="1046"/>
      <c r="DC126" s="1046"/>
      <c r="DD126" s="1046"/>
      <c r="DE126" s="1046"/>
      <c r="DF126" s="1047"/>
      <c r="DG126" s="1015">
        <v>512186</v>
      </c>
      <c r="DH126" s="1016"/>
      <c r="DI126" s="1016"/>
      <c r="DJ126" s="1016"/>
      <c r="DK126" s="1016"/>
      <c r="DL126" s="1016">
        <v>584629</v>
      </c>
      <c r="DM126" s="1016"/>
      <c r="DN126" s="1016"/>
      <c r="DO126" s="1016"/>
      <c r="DP126" s="1016"/>
      <c r="DQ126" s="1016">
        <v>424781</v>
      </c>
      <c r="DR126" s="1016"/>
      <c r="DS126" s="1016"/>
      <c r="DT126" s="1016"/>
      <c r="DU126" s="1016"/>
      <c r="DV126" s="1017">
        <v>7.1</v>
      </c>
      <c r="DW126" s="1017"/>
      <c r="DX126" s="1017"/>
      <c r="DY126" s="1017"/>
      <c r="DZ126" s="1018"/>
    </row>
    <row r="127" spans="1:130" s="248" customFormat="1" ht="26.25" customHeight="1">
      <c r="A127" s="1156"/>
      <c r="B127" s="1044"/>
      <c r="C127" s="1098" t="s">
        <v>482</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8766</v>
      </c>
      <c r="AB127" s="1055"/>
      <c r="AC127" s="1055"/>
      <c r="AD127" s="1055"/>
      <c r="AE127" s="1056"/>
      <c r="AF127" s="1057">
        <v>10837</v>
      </c>
      <c r="AG127" s="1055"/>
      <c r="AH127" s="1055"/>
      <c r="AI127" s="1055"/>
      <c r="AJ127" s="1056"/>
      <c r="AK127" s="1057">
        <v>31860</v>
      </c>
      <c r="AL127" s="1055"/>
      <c r="AM127" s="1055"/>
      <c r="AN127" s="1055"/>
      <c r="AO127" s="1056"/>
      <c r="AP127" s="1058">
        <v>0.5</v>
      </c>
      <c r="AQ127" s="1059"/>
      <c r="AR127" s="1059"/>
      <c r="AS127" s="1059"/>
      <c r="AT127" s="1060"/>
      <c r="AU127" s="284"/>
      <c r="AV127" s="284"/>
      <c r="AW127" s="284"/>
      <c r="AX127" s="1128" t="s">
        <v>483</v>
      </c>
      <c r="AY127" s="1129"/>
      <c r="AZ127" s="1129"/>
      <c r="BA127" s="1129"/>
      <c r="BB127" s="1129"/>
      <c r="BC127" s="1129"/>
      <c r="BD127" s="1129"/>
      <c r="BE127" s="1130"/>
      <c r="BF127" s="1131" t="s">
        <v>484</v>
      </c>
      <c r="BG127" s="1129"/>
      <c r="BH127" s="1129"/>
      <c r="BI127" s="1129"/>
      <c r="BJ127" s="1129"/>
      <c r="BK127" s="1129"/>
      <c r="BL127" s="1130"/>
      <c r="BM127" s="1131" t="s">
        <v>485</v>
      </c>
      <c r="BN127" s="1129"/>
      <c r="BO127" s="1129"/>
      <c r="BP127" s="1129"/>
      <c r="BQ127" s="1129"/>
      <c r="BR127" s="1129"/>
      <c r="BS127" s="1130"/>
      <c r="BT127" s="1131" t="s">
        <v>486</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487</v>
      </c>
      <c r="CQ127" s="1046"/>
      <c r="CR127" s="1046"/>
      <c r="CS127" s="1046"/>
      <c r="CT127" s="1046"/>
      <c r="CU127" s="1046"/>
      <c r="CV127" s="1046"/>
      <c r="CW127" s="1046"/>
      <c r="CX127" s="1046"/>
      <c r="CY127" s="1046"/>
      <c r="CZ127" s="1046"/>
      <c r="DA127" s="1046"/>
      <c r="DB127" s="1046"/>
      <c r="DC127" s="1046"/>
      <c r="DD127" s="1046"/>
      <c r="DE127" s="1046"/>
      <c r="DF127" s="1047"/>
      <c r="DG127" s="1015" t="s">
        <v>438</v>
      </c>
      <c r="DH127" s="1016"/>
      <c r="DI127" s="1016"/>
      <c r="DJ127" s="1016"/>
      <c r="DK127" s="1016"/>
      <c r="DL127" s="1016" t="s">
        <v>438</v>
      </c>
      <c r="DM127" s="1016"/>
      <c r="DN127" s="1016"/>
      <c r="DO127" s="1016"/>
      <c r="DP127" s="1016"/>
      <c r="DQ127" s="1016" t="s">
        <v>438</v>
      </c>
      <c r="DR127" s="1016"/>
      <c r="DS127" s="1016"/>
      <c r="DT127" s="1016"/>
      <c r="DU127" s="1016"/>
      <c r="DV127" s="1017" t="s">
        <v>438</v>
      </c>
      <c r="DW127" s="1017"/>
      <c r="DX127" s="1017"/>
      <c r="DY127" s="1017"/>
      <c r="DZ127" s="1018"/>
    </row>
    <row r="128" spans="1:130" s="248" customFormat="1" ht="26.25" customHeight="1" thickBot="1">
      <c r="A128" s="1139" t="s">
        <v>488</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489</v>
      </c>
      <c r="X128" s="1141"/>
      <c r="Y128" s="1141"/>
      <c r="Z128" s="1142"/>
      <c r="AA128" s="1143" t="s">
        <v>438</v>
      </c>
      <c r="AB128" s="1144"/>
      <c r="AC128" s="1144"/>
      <c r="AD128" s="1144"/>
      <c r="AE128" s="1145"/>
      <c r="AF128" s="1146" t="s">
        <v>438</v>
      </c>
      <c r="AG128" s="1144"/>
      <c r="AH128" s="1144"/>
      <c r="AI128" s="1144"/>
      <c r="AJ128" s="1145"/>
      <c r="AK128" s="1146" t="s">
        <v>438</v>
      </c>
      <c r="AL128" s="1144"/>
      <c r="AM128" s="1144"/>
      <c r="AN128" s="1144"/>
      <c r="AO128" s="1145"/>
      <c r="AP128" s="1147"/>
      <c r="AQ128" s="1148"/>
      <c r="AR128" s="1148"/>
      <c r="AS128" s="1148"/>
      <c r="AT128" s="1149"/>
      <c r="AU128" s="284"/>
      <c r="AV128" s="284"/>
      <c r="AW128" s="284"/>
      <c r="AX128" s="984" t="s">
        <v>490</v>
      </c>
      <c r="AY128" s="985"/>
      <c r="AZ128" s="985"/>
      <c r="BA128" s="985"/>
      <c r="BB128" s="985"/>
      <c r="BC128" s="985"/>
      <c r="BD128" s="985"/>
      <c r="BE128" s="986"/>
      <c r="BF128" s="1150" t="s">
        <v>128</v>
      </c>
      <c r="BG128" s="1151"/>
      <c r="BH128" s="1151"/>
      <c r="BI128" s="1151"/>
      <c r="BJ128" s="1151"/>
      <c r="BK128" s="1151"/>
      <c r="BL128" s="1152"/>
      <c r="BM128" s="1150">
        <v>14.14</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491</v>
      </c>
      <c r="CQ128" s="1133"/>
      <c r="CR128" s="1133"/>
      <c r="CS128" s="1133"/>
      <c r="CT128" s="1133"/>
      <c r="CU128" s="1133"/>
      <c r="CV128" s="1133"/>
      <c r="CW128" s="1133"/>
      <c r="CX128" s="1133"/>
      <c r="CY128" s="1133"/>
      <c r="CZ128" s="1133"/>
      <c r="DA128" s="1133"/>
      <c r="DB128" s="1133"/>
      <c r="DC128" s="1133"/>
      <c r="DD128" s="1133"/>
      <c r="DE128" s="1133"/>
      <c r="DF128" s="1134"/>
      <c r="DG128" s="1135" t="s">
        <v>128</v>
      </c>
      <c r="DH128" s="1136"/>
      <c r="DI128" s="1136"/>
      <c r="DJ128" s="1136"/>
      <c r="DK128" s="1136"/>
      <c r="DL128" s="1136" t="s">
        <v>128</v>
      </c>
      <c r="DM128" s="1136"/>
      <c r="DN128" s="1136"/>
      <c r="DO128" s="1136"/>
      <c r="DP128" s="1136"/>
      <c r="DQ128" s="1136" t="s">
        <v>128</v>
      </c>
      <c r="DR128" s="1136"/>
      <c r="DS128" s="1136"/>
      <c r="DT128" s="1136"/>
      <c r="DU128" s="1136"/>
      <c r="DV128" s="1137" t="s">
        <v>128</v>
      </c>
      <c r="DW128" s="1137"/>
      <c r="DX128" s="1137"/>
      <c r="DY128" s="1137"/>
      <c r="DZ128" s="1138"/>
    </row>
    <row r="129" spans="1:131" s="248" customFormat="1" ht="26.25" customHeight="1">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492</v>
      </c>
      <c r="X129" s="1170"/>
      <c r="Y129" s="1170"/>
      <c r="Z129" s="1171"/>
      <c r="AA129" s="1054">
        <v>6340417</v>
      </c>
      <c r="AB129" s="1055"/>
      <c r="AC129" s="1055"/>
      <c r="AD129" s="1055"/>
      <c r="AE129" s="1056"/>
      <c r="AF129" s="1057">
        <v>6365347</v>
      </c>
      <c r="AG129" s="1055"/>
      <c r="AH129" s="1055"/>
      <c r="AI129" s="1055"/>
      <c r="AJ129" s="1056"/>
      <c r="AK129" s="1057">
        <v>6747209</v>
      </c>
      <c r="AL129" s="1055"/>
      <c r="AM129" s="1055"/>
      <c r="AN129" s="1055"/>
      <c r="AO129" s="1056"/>
      <c r="AP129" s="1172"/>
      <c r="AQ129" s="1173"/>
      <c r="AR129" s="1173"/>
      <c r="AS129" s="1173"/>
      <c r="AT129" s="1174"/>
      <c r="AU129" s="286"/>
      <c r="AV129" s="286"/>
      <c r="AW129" s="286"/>
      <c r="AX129" s="1163" t="s">
        <v>493</v>
      </c>
      <c r="AY129" s="1046"/>
      <c r="AZ129" s="1046"/>
      <c r="BA129" s="1046"/>
      <c r="BB129" s="1046"/>
      <c r="BC129" s="1046"/>
      <c r="BD129" s="1046"/>
      <c r="BE129" s="1047"/>
      <c r="BF129" s="1164" t="s">
        <v>128</v>
      </c>
      <c r="BG129" s="1165"/>
      <c r="BH129" s="1165"/>
      <c r="BI129" s="1165"/>
      <c r="BJ129" s="1165"/>
      <c r="BK129" s="1165"/>
      <c r="BL129" s="1166"/>
      <c r="BM129" s="1164">
        <v>19.14</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6" t="s">
        <v>494</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495</v>
      </c>
      <c r="X130" s="1170"/>
      <c r="Y130" s="1170"/>
      <c r="Z130" s="1171"/>
      <c r="AA130" s="1054">
        <v>708267</v>
      </c>
      <c r="AB130" s="1055"/>
      <c r="AC130" s="1055"/>
      <c r="AD130" s="1055"/>
      <c r="AE130" s="1056"/>
      <c r="AF130" s="1057">
        <v>737739</v>
      </c>
      <c r="AG130" s="1055"/>
      <c r="AH130" s="1055"/>
      <c r="AI130" s="1055"/>
      <c r="AJ130" s="1056"/>
      <c r="AK130" s="1057">
        <v>750566</v>
      </c>
      <c r="AL130" s="1055"/>
      <c r="AM130" s="1055"/>
      <c r="AN130" s="1055"/>
      <c r="AO130" s="1056"/>
      <c r="AP130" s="1172"/>
      <c r="AQ130" s="1173"/>
      <c r="AR130" s="1173"/>
      <c r="AS130" s="1173"/>
      <c r="AT130" s="1174"/>
      <c r="AU130" s="286"/>
      <c r="AV130" s="286"/>
      <c r="AW130" s="286"/>
      <c r="AX130" s="1163" t="s">
        <v>496</v>
      </c>
      <c r="AY130" s="1046"/>
      <c r="AZ130" s="1046"/>
      <c r="BA130" s="1046"/>
      <c r="BB130" s="1046"/>
      <c r="BC130" s="1046"/>
      <c r="BD130" s="1046"/>
      <c r="BE130" s="1047"/>
      <c r="BF130" s="1200">
        <v>7.4</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497</v>
      </c>
      <c r="X131" s="1208"/>
      <c r="Y131" s="1208"/>
      <c r="Z131" s="1209"/>
      <c r="AA131" s="1101">
        <v>5632150</v>
      </c>
      <c r="AB131" s="1080"/>
      <c r="AC131" s="1080"/>
      <c r="AD131" s="1080"/>
      <c r="AE131" s="1081"/>
      <c r="AF131" s="1079">
        <v>5627608</v>
      </c>
      <c r="AG131" s="1080"/>
      <c r="AH131" s="1080"/>
      <c r="AI131" s="1080"/>
      <c r="AJ131" s="1081"/>
      <c r="AK131" s="1079">
        <v>5996643</v>
      </c>
      <c r="AL131" s="1080"/>
      <c r="AM131" s="1080"/>
      <c r="AN131" s="1080"/>
      <c r="AO131" s="1081"/>
      <c r="AP131" s="1210"/>
      <c r="AQ131" s="1211"/>
      <c r="AR131" s="1211"/>
      <c r="AS131" s="1211"/>
      <c r="AT131" s="1212"/>
      <c r="AU131" s="286"/>
      <c r="AV131" s="286"/>
      <c r="AW131" s="286"/>
      <c r="AX131" s="1182" t="s">
        <v>498</v>
      </c>
      <c r="AY131" s="1133"/>
      <c r="AZ131" s="1133"/>
      <c r="BA131" s="1133"/>
      <c r="BB131" s="1133"/>
      <c r="BC131" s="1133"/>
      <c r="BD131" s="1133"/>
      <c r="BE131" s="1134"/>
      <c r="BF131" s="1183">
        <v>59.8</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89" t="s">
        <v>499</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500</v>
      </c>
      <c r="W132" s="1193"/>
      <c r="X132" s="1193"/>
      <c r="Y132" s="1193"/>
      <c r="Z132" s="1194"/>
      <c r="AA132" s="1195">
        <v>7.4008859850000004</v>
      </c>
      <c r="AB132" s="1196"/>
      <c r="AC132" s="1196"/>
      <c r="AD132" s="1196"/>
      <c r="AE132" s="1197"/>
      <c r="AF132" s="1198">
        <v>6.6312188059999997</v>
      </c>
      <c r="AG132" s="1196"/>
      <c r="AH132" s="1196"/>
      <c r="AI132" s="1196"/>
      <c r="AJ132" s="1197"/>
      <c r="AK132" s="1198">
        <v>8.2116777669999994</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501</v>
      </c>
      <c r="W133" s="1176"/>
      <c r="X133" s="1176"/>
      <c r="Y133" s="1176"/>
      <c r="Z133" s="1177"/>
      <c r="AA133" s="1178">
        <v>7.9</v>
      </c>
      <c r="AB133" s="1179"/>
      <c r="AC133" s="1179"/>
      <c r="AD133" s="1179"/>
      <c r="AE133" s="1180"/>
      <c r="AF133" s="1178">
        <v>7.3</v>
      </c>
      <c r="AG133" s="1179"/>
      <c r="AH133" s="1179"/>
      <c r="AI133" s="1179"/>
      <c r="AJ133" s="1180"/>
      <c r="AK133" s="1178">
        <v>7.4</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gyzlJ/1h5YJ0pkKfgYUNj4dbwFOwf6LfB2KutMovzfpcbu+cVED49nWIzCbG7RFyuAzh9oJT3/BNEdEojcLPQ==" saltValue="x2LMij+Wd1E7ABk1RIY4p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502</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RBq/DcxSly81sLC4rxqatVH8oi2terUV1Pwu0foZ681FaG44mdpmyzdR2/En+slBAuNbntg7lOG/etJ9ad9oA==" saltValue="SU6Ggihhoz1wU4tHn4L89A=="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lllGfxhbzwE3qfHlWhoz6gJe6kk7HfqtW8G7rOb4Nr1FOkGbt2qxrO9cgFz/d1TS2PLLFpFJ2C3ayF98dSmDKA==" saltValue="9+tgl1Ot7L1uGs2zaS6mbQ==" spinCount="100000" sheet="1" objects="1" scenarios="1"/>
  <dataConsolidate/>
  <phoneticPr fontId="2"/>
  <printOptions horizontalCentered="1"/>
  <pageMargins left="0" right="0" top="0.39370078740157483" bottom="0.39370078740157483" header="0.19685039370078741" footer="0.19685039370078741"/>
  <pageSetup paperSize="9" scale="49" orientation="landscape"/>
  <headerFooter>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505</v>
      </c>
      <c r="AP7" s="305"/>
      <c r="AQ7" s="306" t="s">
        <v>506</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507</v>
      </c>
      <c r="AQ8" s="312" t="s">
        <v>508</v>
      </c>
      <c r="AR8" s="313" t="s">
        <v>509</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510</v>
      </c>
      <c r="AL9" s="1216"/>
      <c r="AM9" s="1216"/>
      <c r="AN9" s="1217"/>
      <c r="AO9" s="314">
        <v>1697350</v>
      </c>
      <c r="AP9" s="314">
        <v>50381</v>
      </c>
      <c r="AQ9" s="315">
        <v>63681</v>
      </c>
      <c r="AR9" s="316">
        <v>-20.9</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511</v>
      </c>
      <c r="AL10" s="1216"/>
      <c r="AM10" s="1216"/>
      <c r="AN10" s="1217"/>
      <c r="AO10" s="317">
        <v>353871</v>
      </c>
      <c r="AP10" s="317">
        <v>10504</v>
      </c>
      <c r="AQ10" s="318">
        <v>8003</v>
      </c>
      <c r="AR10" s="319">
        <v>31.3</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512</v>
      </c>
      <c r="AL11" s="1216"/>
      <c r="AM11" s="1216"/>
      <c r="AN11" s="1217"/>
      <c r="AO11" s="317" t="s">
        <v>513</v>
      </c>
      <c r="AP11" s="317" t="s">
        <v>513</v>
      </c>
      <c r="AQ11" s="318">
        <v>360</v>
      </c>
      <c r="AR11" s="319" t="s">
        <v>513</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514</v>
      </c>
      <c r="AL12" s="1216"/>
      <c r="AM12" s="1216"/>
      <c r="AN12" s="1217"/>
      <c r="AO12" s="317" t="s">
        <v>513</v>
      </c>
      <c r="AP12" s="317" t="s">
        <v>513</v>
      </c>
      <c r="AQ12" s="318">
        <v>18</v>
      </c>
      <c r="AR12" s="319" t="s">
        <v>513</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515</v>
      </c>
      <c r="AL13" s="1216"/>
      <c r="AM13" s="1216"/>
      <c r="AN13" s="1217"/>
      <c r="AO13" s="317">
        <v>53726</v>
      </c>
      <c r="AP13" s="317">
        <v>1595</v>
      </c>
      <c r="AQ13" s="318">
        <v>2539</v>
      </c>
      <c r="AR13" s="319">
        <v>-37.200000000000003</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516</v>
      </c>
      <c r="AL14" s="1216"/>
      <c r="AM14" s="1216"/>
      <c r="AN14" s="1217"/>
      <c r="AO14" s="317">
        <v>8936</v>
      </c>
      <c r="AP14" s="317">
        <v>265</v>
      </c>
      <c r="AQ14" s="318">
        <v>1117</v>
      </c>
      <c r="AR14" s="319">
        <v>-76.3</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517</v>
      </c>
      <c r="AL15" s="1222"/>
      <c r="AM15" s="1222"/>
      <c r="AN15" s="1223"/>
      <c r="AO15" s="317">
        <v>-109384</v>
      </c>
      <c r="AP15" s="317">
        <v>-3247</v>
      </c>
      <c r="AQ15" s="318">
        <v>-4412</v>
      </c>
      <c r="AR15" s="319">
        <v>-26.4</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187</v>
      </c>
      <c r="AL16" s="1222"/>
      <c r="AM16" s="1222"/>
      <c r="AN16" s="1223"/>
      <c r="AO16" s="317">
        <v>2004499</v>
      </c>
      <c r="AP16" s="317">
        <v>59498</v>
      </c>
      <c r="AQ16" s="318">
        <v>71307</v>
      </c>
      <c r="AR16" s="319">
        <v>-16.600000000000001</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522</v>
      </c>
      <c r="AL21" s="1225"/>
      <c r="AM21" s="1225"/>
      <c r="AN21" s="1226"/>
      <c r="AO21" s="330">
        <v>4.2699999999999996</v>
      </c>
      <c r="AP21" s="331">
        <v>6.49</v>
      </c>
      <c r="AQ21" s="332">
        <v>-2.2200000000000002</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523</v>
      </c>
      <c r="AL22" s="1225"/>
      <c r="AM22" s="1225"/>
      <c r="AN22" s="1226"/>
      <c r="AO22" s="335">
        <v>96.8</v>
      </c>
      <c r="AP22" s="336">
        <v>97.2</v>
      </c>
      <c r="AQ22" s="337">
        <v>-0.4</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505</v>
      </c>
      <c r="AP30" s="305"/>
      <c r="AQ30" s="306" t="s">
        <v>506</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507</v>
      </c>
      <c r="AQ31" s="312" t="s">
        <v>508</v>
      </c>
      <c r="AR31" s="313" t="s">
        <v>509</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527</v>
      </c>
      <c r="AL32" s="1219"/>
      <c r="AM32" s="1219"/>
      <c r="AN32" s="1220"/>
      <c r="AO32" s="345">
        <v>940591</v>
      </c>
      <c r="AP32" s="345">
        <v>27919</v>
      </c>
      <c r="AQ32" s="346">
        <v>31105</v>
      </c>
      <c r="AR32" s="347">
        <v>-10.199999999999999</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528</v>
      </c>
      <c r="AL33" s="1219"/>
      <c r="AM33" s="1219"/>
      <c r="AN33" s="1220"/>
      <c r="AO33" s="345" t="s">
        <v>513</v>
      </c>
      <c r="AP33" s="345" t="s">
        <v>513</v>
      </c>
      <c r="AQ33" s="346" t="s">
        <v>513</v>
      </c>
      <c r="AR33" s="347" t="s">
        <v>513</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529</v>
      </c>
      <c r="AL34" s="1219"/>
      <c r="AM34" s="1219"/>
      <c r="AN34" s="1220"/>
      <c r="AO34" s="345" t="s">
        <v>513</v>
      </c>
      <c r="AP34" s="345" t="s">
        <v>513</v>
      </c>
      <c r="AQ34" s="346">
        <v>0</v>
      </c>
      <c r="AR34" s="347" t="s">
        <v>513</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530</v>
      </c>
      <c r="AL35" s="1219"/>
      <c r="AM35" s="1219"/>
      <c r="AN35" s="1220"/>
      <c r="AO35" s="345">
        <v>229668</v>
      </c>
      <c r="AP35" s="345">
        <v>6817</v>
      </c>
      <c r="AQ35" s="346">
        <v>8747</v>
      </c>
      <c r="AR35" s="347">
        <v>-22.1</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531</v>
      </c>
      <c r="AL36" s="1219"/>
      <c r="AM36" s="1219"/>
      <c r="AN36" s="1220"/>
      <c r="AO36" s="345">
        <v>40872</v>
      </c>
      <c r="AP36" s="345">
        <v>1213</v>
      </c>
      <c r="AQ36" s="346">
        <v>2193</v>
      </c>
      <c r="AR36" s="347">
        <v>-44.7</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532</v>
      </c>
      <c r="AL37" s="1219"/>
      <c r="AM37" s="1219"/>
      <c r="AN37" s="1220"/>
      <c r="AO37" s="345">
        <v>31860</v>
      </c>
      <c r="AP37" s="345">
        <v>946</v>
      </c>
      <c r="AQ37" s="346">
        <v>863</v>
      </c>
      <c r="AR37" s="347">
        <v>9.6</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533</v>
      </c>
      <c r="AL38" s="1228"/>
      <c r="AM38" s="1228"/>
      <c r="AN38" s="1229"/>
      <c r="AO38" s="348" t="s">
        <v>513</v>
      </c>
      <c r="AP38" s="348" t="s">
        <v>513</v>
      </c>
      <c r="AQ38" s="349">
        <v>1</v>
      </c>
      <c r="AR38" s="337" t="s">
        <v>513</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534</v>
      </c>
      <c r="AL39" s="1228"/>
      <c r="AM39" s="1228"/>
      <c r="AN39" s="1229"/>
      <c r="AO39" s="345" t="s">
        <v>513</v>
      </c>
      <c r="AP39" s="345" t="s">
        <v>513</v>
      </c>
      <c r="AQ39" s="346">
        <v>-3092</v>
      </c>
      <c r="AR39" s="347" t="s">
        <v>513</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535</v>
      </c>
      <c r="AL40" s="1219"/>
      <c r="AM40" s="1219"/>
      <c r="AN40" s="1220"/>
      <c r="AO40" s="345">
        <v>-750566</v>
      </c>
      <c r="AP40" s="345">
        <v>-22279</v>
      </c>
      <c r="AQ40" s="346">
        <v>-27116</v>
      </c>
      <c r="AR40" s="347">
        <v>-17.8</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300</v>
      </c>
      <c r="AL41" s="1231"/>
      <c r="AM41" s="1231"/>
      <c r="AN41" s="1232"/>
      <c r="AO41" s="345">
        <v>492425</v>
      </c>
      <c r="AP41" s="345">
        <v>14616</v>
      </c>
      <c r="AQ41" s="346">
        <v>12702</v>
      </c>
      <c r="AR41" s="347">
        <v>15.1</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505</v>
      </c>
      <c r="AN49" s="1235" t="s">
        <v>539</v>
      </c>
      <c r="AO49" s="1236"/>
      <c r="AP49" s="1236"/>
      <c r="AQ49" s="1236"/>
      <c r="AR49" s="123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540</v>
      </c>
      <c r="AO50" s="362" t="s">
        <v>541</v>
      </c>
      <c r="AP50" s="363" t="s">
        <v>542</v>
      </c>
      <c r="AQ50" s="364" t="s">
        <v>543</v>
      </c>
      <c r="AR50" s="365" t="s">
        <v>544</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1811729</v>
      </c>
      <c r="AN51" s="367">
        <v>56705</v>
      </c>
      <c r="AO51" s="368">
        <v>-66</v>
      </c>
      <c r="AP51" s="369">
        <v>47738</v>
      </c>
      <c r="AQ51" s="370">
        <v>-4.4000000000000004</v>
      </c>
      <c r="AR51" s="371">
        <v>-61.6</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963104</v>
      </c>
      <c r="AN52" s="375">
        <v>30144</v>
      </c>
      <c r="AO52" s="376">
        <v>-52.9</v>
      </c>
      <c r="AP52" s="377">
        <v>24937</v>
      </c>
      <c r="AQ52" s="378">
        <v>-5.5</v>
      </c>
      <c r="AR52" s="379">
        <v>-47.4</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2885685</v>
      </c>
      <c r="AN53" s="367">
        <v>88616</v>
      </c>
      <c r="AO53" s="368">
        <v>56.3</v>
      </c>
      <c r="AP53" s="369">
        <v>52191</v>
      </c>
      <c r="AQ53" s="370">
        <v>9.3000000000000007</v>
      </c>
      <c r="AR53" s="371">
        <v>47</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1406700</v>
      </c>
      <c r="AN54" s="375">
        <v>43198</v>
      </c>
      <c r="AO54" s="376">
        <v>43.3</v>
      </c>
      <c r="AP54" s="377">
        <v>24843</v>
      </c>
      <c r="AQ54" s="378">
        <v>-0.4</v>
      </c>
      <c r="AR54" s="379">
        <v>43.7</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4033399</v>
      </c>
      <c r="AN55" s="367">
        <v>122484</v>
      </c>
      <c r="AO55" s="368">
        <v>38.200000000000003</v>
      </c>
      <c r="AP55" s="369">
        <v>47387</v>
      </c>
      <c r="AQ55" s="370">
        <v>-9.1999999999999993</v>
      </c>
      <c r="AR55" s="371">
        <v>47.4</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2017366</v>
      </c>
      <c r="AN56" s="375">
        <v>61262</v>
      </c>
      <c r="AO56" s="376">
        <v>41.8</v>
      </c>
      <c r="AP56" s="377">
        <v>24928</v>
      </c>
      <c r="AQ56" s="378">
        <v>0.3</v>
      </c>
      <c r="AR56" s="379">
        <v>41.5</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1580796</v>
      </c>
      <c r="AN57" s="367">
        <v>47375</v>
      </c>
      <c r="AO57" s="368">
        <v>-61.3</v>
      </c>
      <c r="AP57" s="369">
        <v>51264</v>
      </c>
      <c r="AQ57" s="370">
        <v>8.1999999999999993</v>
      </c>
      <c r="AR57" s="371">
        <v>-69.5</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982534</v>
      </c>
      <c r="AN58" s="375">
        <v>29445</v>
      </c>
      <c r="AO58" s="376">
        <v>-51.9</v>
      </c>
      <c r="AP58" s="377">
        <v>26040</v>
      </c>
      <c r="AQ58" s="378">
        <v>4.5</v>
      </c>
      <c r="AR58" s="379">
        <v>-56.4</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1727289</v>
      </c>
      <c r="AN59" s="367">
        <v>51270</v>
      </c>
      <c r="AO59" s="368">
        <v>8.1999999999999993</v>
      </c>
      <c r="AP59" s="369">
        <v>52068</v>
      </c>
      <c r="AQ59" s="370">
        <v>1.6</v>
      </c>
      <c r="AR59" s="371">
        <v>6.6</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385090</v>
      </c>
      <c r="AN60" s="375">
        <v>11430</v>
      </c>
      <c r="AO60" s="376">
        <v>-61.2</v>
      </c>
      <c r="AP60" s="377">
        <v>26936</v>
      </c>
      <c r="AQ60" s="378">
        <v>3.4</v>
      </c>
      <c r="AR60" s="379">
        <v>-64.599999999999994</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2407780</v>
      </c>
      <c r="AN61" s="382">
        <v>73290</v>
      </c>
      <c r="AO61" s="383">
        <v>-4.9000000000000004</v>
      </c>
      <c r="AP61" s="384">
        <v>50130</v>
      </c>
      <c r="AQ61" s="385">
        <v>1.1000000000000001</v>
      </c>
      <c r="AR61" s="371">
        <v>-6</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1150959</v>
      </c>
      <c r="AN62" s="375">
        <v>35096</v>
      </c>
      <c r="AO62" s="376">
        <v>-16.2</v>
      </c>
      <c r="AP62" s="377">
        <v>25537</v>
      </c>
      <c r="AQ62" s="378">
        <v>0.5</v>
      </c>
      <c r="AR62" s="379">
        <v>-16.7</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o7nYvJIAz06sKAgOGGvUUGPaf65NMKco3oRiZ9+ReTNo8xaQJR1GHtBY80wm/ka8r/3dvSALcrKCv1v88RtOyA==" saltValue="K5//SMlHlQhnCxcklI8Pp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 right="0" top="0.39370078740157483" bottom="0.39370078740157483" header="0.19685039370078741" footer="0.19685039370078741"/>
  <pageSetup paperSize="9" scale="59" orientation="landscape"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553</v>
      </c>
    </row>
    <row r="120" spans="125:125" ht="13.5" hidden="1" customHeight="1"/>
    <row r="121" spans="125:125" ht="13.5" hidden="1" customHeight="1">
      <c r="DU121" s="292"/>
    </row>
  </sheetData>
  <sheetProtection algorithmName="SHA-512" hashValue="k6dtAmy9md0I7I8JqJQnXgBkBYej6vrBAERmiuMRZquHF9dD+bQmdUdjXnBn1/dWmC2PNy5qExWtqnB7E6Mv1A==" saltValue="bkFm3uiTOTplEiq6Hy/c9w=="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headerFooter>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554</v>
      </c>
    </row>
  </sheetData>
  <sheetProtection algorithmName="SHA-512" hashValue="YklfYUmZZXi75ZVgd1kF0hLfBQaU/wOrCOfADEIHxjE9J7S6t5GcPYuS9stQdZHaECemjNyJ43Lg4PSG/0UcjA==" saltValue="1aevQamcW/8AmMELQSraVQ=="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headerFooter>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38" t="s">
        <v>3</v>
      </c>
      <c r="D47" s="1238"/>
      <c r="E47" s="1239"/>
      <c r="F47" s="11">
        <v>42.13</v>
      </c>
      <c r="G47" s="12">
        <v>41.72</v>
      </c>
      <c r="H47" s="12">
        <v>37.96</v>
      </c>
      <c r="I47" s="12">
        <v>37.81</v>
      </c>
      <c r="J47" s="13">
        <v>35.69</v>
      </c>
    </row>
    <row r="48" spans="2:10" ht="57.75" customHeight="1">
      <c r="B48" s="14"/>
      <c r="C48" s="1240" t="s">
        <v>4</v>
      </c>
      <c r="D48" s="1240"/>
      <c r="E48" s="1241"/>
      <c r="F48" s="15">
        <v>5.48</v>
      </c>
      <c r="G48" s="16">
        <v>5.6</v>
      </c>
      <c r="H48" s="16">
        <v>6.05</v>
      </c>
      <c r="I48" s="16">
        <v>4.5999999999999996</v>
      </c>
      <c r="J48" s="17">
        <v>5.24</v>
      </c>
    </row>
    <row r="49" spans="2:10" ht="57.75" customHeight="1" thickBot="1">
      <c r="B49" s="18"/>
      <c r="C49" s="1242" t="s">
        <v>5</v>
      </c>
      <c r="D49" s="1242"/>
      <c r="E49" s="1243"/>
      <c r="F49" s="19" t="s">
        <v>560</v>
      </c>
      <c r="G49" s="20">
        <v>0.2</v>
      </c>
      <c r="H49" s="20" t="s">
        <v>561</v>
      </c>
      <c r="I49" s="20" t="s">
        <v>562</v>
      </c>
      <c r="J49" s="21">
        <v>0.91</v>
      </c>
    </row>
    <row r="50" spans="2:10" ht="13.5" customHeight="1"/>
  </sheetData>
  <sheetProtection algorithmName="SHA-512" hashValue="UDIHKLRl1ikxHcVKTDtZOgRrGhdJMIpqwjkJJDSJNfvvq1UHXFi1j2wMTsNIXXmGAl2TfNsLeRIB6E/RFupbWg==" saltValue="sKNbwGNdGO/jzWpnaq/hg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1" orientation="landscape"/>
  <headerFooter>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財政</dc:creator>
  <cp:lastModifiedBy> </cp:lastModifiedBy>
  <cp:lastPrinted>2022-04-07T04:47:54Z</cp:lastPrinted>
  <dcterms:created xsi:type="dcterms:W3CDTF">2022-04-07T04:35:41Z</dcterms:created>
  <dcterms:modified xsi:type="dcterms:W3CDTF">2022-09-27T07:30:33Z</dcterms:modified>
</cp:coreProperties>
</file>