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20490" windowHeight="7530" tabRatio="76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0" r:id="rId15"/>
    <sheet name="施設類型別ストック情報分析表②" sheetId="19"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l="1"/>
  <c r="U35" i="10" l="1"/>
  <c r="U36" i="10" l="1"/>
  <c r="AM34" i="10"/>
  <c r="AM35" i="10" s="1"/>
  <c r="BE34" i="10" l="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<sst xmlns="http://schemas.openxmlformats.org/spreadsheetml/2006/main" count="1180" uniqueCount="620">
  <si>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</si>
  <si>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</si>
  <si>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</si>
  <si>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</si>
  <si>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</si>
  <si>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</si>
  <si>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</si>
  <si>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</si>
  <si>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</si>
  <si>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</si>
  <si>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</si>
  <si>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</si>
  <si>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</si>
  <si>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</si>
  <si>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</si>
  <si>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</si>
  <si>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</si>
  <si>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</si>
  <si>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</si>
  <si>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</si>
  <si>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</si>
  <si>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</si>
  <si>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</si>
  <si>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</si>
  <si>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</si>
  <si>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</si>
  <si>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</si>
  <si>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</si>
  <si>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</si>
  <si>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</si>
  <si>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</si>
  <si>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</si>
  <si>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</si>
  <si>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</si>
  <si>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</si>
  <si>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</si>
  <si>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</si>
  <si>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</si>
  <si>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</si>
  <si>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</si>
  <si>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</si>
  <si>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</si>
  <si>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</si>
  <si>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</si>
  <si>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</si>
  <si>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</si>
  <si>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</si>
  <si>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</si>
  <si>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</si>
  <si>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</si>
  <si>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</si>
  <si>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</si>
  <si>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</si>
  <si>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</si>
  <si>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</si>
  <si>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</si>
  <si>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</si>
  <si>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</si>
  <si>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</si>
  <si>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</si>
  <si>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</si>
  <si>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</si>
  <si>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</si>
  <si>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</si>
  <si>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</si>
  <si>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</si>
  <si>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</si>
  <si>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</si>
  <si>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</si>
  <si>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</si>
  <si>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</si>
  <si>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</si>
  <si>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</si>
  <si>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</si>
  <si>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</si>
  <si>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</si>
  <si>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</si>
  <si>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</si>
  <si>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</si>
  <si>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</si>
  <si>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</si>
  <si>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</si>
  <si>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</si>
  <si>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</si>
  <si>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</si>
  <si>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</si>
  <si>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</si>
  <si>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</si>
  <si>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</si>
  <si>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</si>
  <si>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</si>
  <si>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</si>
  <si>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</si>
  <si>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</si>
  <si>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</si>
  <si>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</si>
  <si>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</si>
  <si>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</si>
  <si>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苅田町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</si>
  <si>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</si>
  <si>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</si>
  <si>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</si>
  <si>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</si>
  <si>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</si>
  <si>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</si>
  <si>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</si>
  <si>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</si>
  <si>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</si>
  <si>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</si>
  <si>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</si>
  <si>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</si>
  <si>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</si>
  <si>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</si>
  <si>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</si>
  <si>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</si>
  <si>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</si>
  <si>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</si>
  <si>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</si>
  <si>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</si>
  <si>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</si>
  <si>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</si>
  <si>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</si>
  <si>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</si>
  <si>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</si>
  <si>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</si>
  <si>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</si>
  <si>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</si>
  <si>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</si>
  <si>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</si>
  <si>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</si>
  <si>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</si>
  <si>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</si>
  <si>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</si>
  <si>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</si>
  <si>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</si>
  <si>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</si>
  <si>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</si>
  <si>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</si>
  <si>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</si>
  <si>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</si>
  <si>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</si>
  <si>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</si>
  <si>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</si>
  <si>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</si>
  <si>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</si>
  <si>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</si>
  <si>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</si>
  <si>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</si>
  <si>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</si>
  <si>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</si>
  <si>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</si>
  <si>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</si>
  <si>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</si>
  <si>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</si>
  <si>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</si>
  <si>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</si>
  <si>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</si>
  <si>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</si>
  <si>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</si>
  <si>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</si>
  <si>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</si>
  <si>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</si>
  <si>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</si>
  <si>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</si>
  <si>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</si>
  <si>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</si>
  <si>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</si>
  <si>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</si>
  <si>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</si>
  <si>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</si>
  <si>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</si>
  <si>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</si>
  <si>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</si>
  <si>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</si>
  <si>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</si>
  <si>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</si>
  <si>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</si>
  <si>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</si>
  <si>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</si>
  <si>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</si>
  <si>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</si>
  <si>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</si>
  <si>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</si>
  <si>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</si>
  <si>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</si>
  <si>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</si>
  <si>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</si>
  <si>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</si>
  <si>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</si>
  <si>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</si>
  <si>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</si>
  <si>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</si>
  <si>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</si>
  <si>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</si>
  <si>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</si>
  <si>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</si>
  <si>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</si>
  <si>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</si>
  <si>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</si>
  <si>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</si>
  <si>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</si>
  <si>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</si>
  <si>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</si>
  <si>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</si>
  <si>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</si>
  <si>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</si>
  <si>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</si>
  <si>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</si>
  <si>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</si>
  <si>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</si>
  <si>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</si>
  <si>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</si>
  <si>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</si>
  <si>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</si>
  <si>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福岡県苅田町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</si>
  <si>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</si>
  <si>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</si>
  <si>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</si>
  <si>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</si>
  <si>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</si>
  <si>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</si>
  <si>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</si>
  <si>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</si>
  <si>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</si>
  <si>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</si>
  <si>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</si>
  <si>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</si>
  <si>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</si>
  <si>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</si>
  <si>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</si>
  <si>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</si>
  <si>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</si>
  <si>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</si>
  <si>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</si>
  <si>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</si>
  <si>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</si>
  <si>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</si>
  <si>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</si>
  <si>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</si>
  <si>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</si>
  <si>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</si>
  <si>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</si>
  <si>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</si>
  <si>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</si>
  <si>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</si>
  <si>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</si>
  <si>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</si>
  <si>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</si>
  <si>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</si>
  <si>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</si>
  <si>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</si>
  <si>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</si>
  <si>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</si>
  <si>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</si>
  <si>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</si>
  <si>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</si>
  <si>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</si>
  <si>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</si>
  <si>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</si>
  <si>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</si>
  <si>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</si>
  <si>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</si>
  <si>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</si>
  <si>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</si>
  <si>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</si>
  <si>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</si>
  <si>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</si>
  <si>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</si>
  <si>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</si>
  <si>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</si>
  <si>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</si>
  <si>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</si>
  <si>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</si>
  <si>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</si>
  <si>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</si>
  <si>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</si>
  <si>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</si>
  <si>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</si>
  <si>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</si>
  <si>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</si>
  <si>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</si>
  <si>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</si>
  <si>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</si>
  <si>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</si>
  <si>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</si>
  <si>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</si>
  <si>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</si>
  <si>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</si>
  <si>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</si>
  <si>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</si>
  <si>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</si>
  <si>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</si>
  <si>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</si>
  <si>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</si>
  <si>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</si>
  <si>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</si>
  <si>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</si>
  <si>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</si>
  <si>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</si>
  <si>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</si>
  <si>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</si>
  <si>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</si>
  <si>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</si>
  <si>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</si>
  <si>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</si>
  <si>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</si>
  <si>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</si>
  <si>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</si>
  <si>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</si>
  <si>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</si>
  <si>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</si>
  <si>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</si>
  <si>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</si>
  <si>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</si>
  <si>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</si>
  <si>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</si>
  <si>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</si>
  <si>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</si>
  <si>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</si>
  <si>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</si>
  <si>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</si>
  <si>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</si>
  <si>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</si>
  <si>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</si>
  <si>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</si>
  <si>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</si>
  <si>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</si>
  <si>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</si>
  <si>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</si>
  <si>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</si>
  <si>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</si>
  <si>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</si>
  <si>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</si>
  <si>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</si>
  <si>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</si>
  <si>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</si>
  <si>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</si>
  <si>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</si>
  <si>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</si>
  <si>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</si>
  <si>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</si>
  <si>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</si>
  <si>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</si>
  <si>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</si>
  <si>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</si>
  <si>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</si>
  <si>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</si>
  <si>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</si>
  <si>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</si>
  <si>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</si>
  <si>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</si>
  <si>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</si>
  <si>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</si>
  <si>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</si>
  <si>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</si>
  <si>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</si>
  <si>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</si>
  <si>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</si>
  <si>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</si>
  <si>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</si>
  <si>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</si>
  <si>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</si>
  <si>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</si>
  <si>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</si>
  <si>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</si>
  <si>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</si>
  <si>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</si>
  <si>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</si>
  <si>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</si>
  <si>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福岡県苅田町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</si>
  <si>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</si>
  <si>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</si>
  <si>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</si>
  <si>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</si>
  <si>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</si>
  <si>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</si>
  <si>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</si>
  <si>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</si>
  <si>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</si>
  <si>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</si>
  <si>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</si>
  <si>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</si>
  <si>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</si>
  <si>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</si>
  <si>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</si>
  <si>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</si>
  <si>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</si>
  <si>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</si>
  <si>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</si>
  <si>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</si>
  <si>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</si>
  <si>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住宅新築資金等特別会計</t>
    <phoneticPr fontId="5"/>
  </si>
  <si>
    <t>京都郡公平委員会特別会計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</si>
  <si>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</si>
  <si>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</si>
  <si>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</si>
  <si>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</si>
  <si>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</si>
  <si>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</si>
  <si>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</si>
  <si>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</si>
  <si>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</si>
  <si>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</si>
  <si>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</si>
  <si>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</si>
  <si>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</si>
  <si>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</si>
  <si>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</si>
  <si>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</si>
  <si>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</si>
  <si>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</si>
  <si>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</si>
  <si>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</si>
  <si>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苅田臨空産業団地開発事業特別会計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</si>
  <si>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</si>
  <si>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</si>
  <si>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</si>
  <si>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</si>
  <si>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</si>
  <si>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</si>
  <si>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</si>
  <si>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</si>
  <si>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</si>
  <si>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</si>
  <si>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</si>
  <si>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</si>
  <si>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</si>
  <si>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</si>
  <si>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</si>
  <si>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</si>
  <si>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</si>
  <si>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</si>
  <si>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</si>
  <si>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</si>
  <si>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</si>
  <si>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</si>
  <si>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</si>
  <si>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</si>
  <si>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</si>
  <si>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</si>
  <si>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</si>
  <si>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</si>
  <si>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</si>
  <si>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</si>
  <si>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</si>
  <si>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</si>
  <si>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</si>
  <si>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</si>
  <si>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</si>
  <si>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</si>
  <si>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</si>
  <si>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</si>
  <si>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</si>
  <si>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</si>
  <si>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</si>
  <si>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</si>
  <si>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</si>
  <si>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</si>
  <si>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</si>
  <si>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</si>
  <si>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</si>
  <si>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</si>
  <si>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</si>
  <si>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</si>
  <si>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</si>
  <si>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</si>
  <si>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</si>
  <si>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</si>
  <si>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</si>
  <si>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</si>
  <si>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</si>
  <si>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</si>
  <si>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</si>
  <si>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</si>
  <si>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</si>
  <si>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</si>
  <si>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苅田臨空産業団地開発事業特別会計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</si>
  <si>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</si>
  <si>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</si>
  <si>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</si>
  <si>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</si>
  <si>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</si>
  <si>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</si>
  <si>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</si>
  <si>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</si>
  <si>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</si>
  <si>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</si>
  <si>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</si>
  <si>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</si>
  <si>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</si>
  <si>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</si>
  <si>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</si>
  <si>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</si>
  <si>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</si>
  <si>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</si>
  <si>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</si>
  <si>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</si>
  <si>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</si>
  <si>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</si>
  <si>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</si>
  <si>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</si>
  <si>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</si>
  <si>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</si>
  <si>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</si>
  <si>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</si>
  <si>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</si>
  <si>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</si>
  <si>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</si>
  <si>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</si>
  <si>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</si>
  <si>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</si>
  <si>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</si>
  <si>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</si>
  <si>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</si>
  <si>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</si>
  <si>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</si>
  <si>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</si>
  <si>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</si>
  <si>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</si>
  <si>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</si>
  <si>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</si>
  <si>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</si>
  <si>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</si>
  <si>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</si>
  <si>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</si>
  <si>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</si>
  <si>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</si>
  <si>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</si>
  <si>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</si>
  <si>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</si>
  <si>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</si>
  <si>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</si>
  <si>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</si>
  <si>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</si>
  <si>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</si>
  <si>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</si>
  <si>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</si>
  <si>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</si>
  <si>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</si>
  <si>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</si>
  <si>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</si>
  <si>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</si>
  <si>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</si>
  <si>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</si>
  <si>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</si>
  <si>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</si>
  <si>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</si>
  <si>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</si>
  <si>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</si>
  <si>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</si>
  <si>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</si>
  <si>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</si>
  <si>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</si>
  <si>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</si>
  <si>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</si>
  <si>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</si>
  <si>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</si>
  <si>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</si>
  <si>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</si>
  <si>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</si>
  <si>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</si>
  <si>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国民健康保険特別会計</t>
  </si>
  <si>
    <t>▲ 2.82</t>
  </si>
  <si>
    <t>▲ 3.24</t>
  </si>
  <si>
    <t>▲ 3.41</t>
  </si>
  <si>
    <t>▲ 2.00</t>
  </si>
  <si>
    <t>▲ 0.95</t>
  </si>
  <si>
    <t>水道事業会計</t>
  </si>
  <si>
    <t>一般会計</t>
  </si>
  <si>
    <t>苅田臨空産業団地開発事業特別会計</t>
  </si>
  <si>
    <t>下水道事業会計</t>
  </si>
  <si>
    <t>介護保険特別会計</t>
  </si>
  <si>
    <t>後期高齢者医療特別会計</t>
  </si>
  <si>
    <t>住宅新築資金等特別会計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</si>
  <si>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</si>
  <si>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</si>
  <si>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</si>
  <si>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</si>
  <si>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</si>
  <si>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</si>
  <si>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</si>
  <si>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</si>
  <si>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</si>
  <si>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福岡県後期高齢者医療広域連合（一般会計）</t>
    <rPh sb="0" eb="3">
      <t>フクオカケン</t>
    </rPh>
    <rPh sb="3" eb="8">
      <t>コウキコウレイシャ</t>
    </rPh>
    <rPh sb="8" eb="10">
      <t>イリョウ</t>
    </rPh>
    <rPh sb="10" eb="14">
      <t>コウイキレンゴウ</t>
    </rPh>
    <rPh sb="15" eb="19">
      <t>イッパンカイケイ</t>
    </rPh>
    <phoneticPr fontId="2"/>
  </si>
  <si>
    <t>福岡県後期高齢者医療広域連合（後期高齢者医療特別会計）</t>
    <rPh sb="0" eb="3">
      <t>フクオカケン</t>
    </rPh>
    <rPh sb="3" eb="8">
      <t>コウキコウレイシャ</t>
    </rPh>
    <rPh sb="8" eb="10">
      <t>イリョウ</t>
    </rPh>
    <rPh sb="10" eb="14">
      <t>コウイキレンゴウ</t>
    </rPh>
    <rPh sb="15" eb="20">
      <t>コウキコウレイシャ</t>
    </rPh>
    <rPh sb="20" eb="22">
      <t>イリョウ</t>
    </rPh>
    <rPh sb="22" eb="26">
      <t>トクベツカイケイ</t>
    </rPh>
    <phoneticPr fontId="2"/>
  </si>
  <si>
    <t>京築地区水道企業団（水道用水供給事業会計）</t>
    <rPh sb="0" eb="2">
      <t>ケイチク</t>
    </rPh>
    <rPh sb="2" eb="4">
      <t>チク</t>
    </rPh>
    <rPh sb="4" eb="6">
      <t>スイドウ</t>
    </rPh>
    <rPh sb="6" eb="9">
      <t>キギョウダン</t>
    </rPh>
    <rPh sb="10" eb="12">
      <t>スイドウ</t>
    </rPh>
    <rPh sb="12" eb="13">
      <t>ヨウ</t>
    </rPh>
    <rPh sb="13" eb="14">
      <t>ミズ</t>
    </rPh>
    <rPh sb="14" eb="18">
      <t>キョウキュウジギョウ</t>
    </rPh>
    <rPh sb="18" eb="20">
      <t>カイケイ</t>
    </rPh>
    <phoneticPr fontId="2"/>
  </si>
  <si>
    <t>福岡県自治振興組合（一般会計）</t>
    <rPh sb="0" eb="3">
      <t>フクオカケン</t>
    </rPh>
    <rPh sb="3" eb="7">
      <t>ジチシンコウ</t>
    </rPh>
    <rPh sb="7" eb="9">
      <t>クミアイ</t>
    </rPh>
    <rPh sb="10" eb="14">
      <t>イッパンカイケイ</t>
    </rPh>
    <phoneticPr fontId="2"/>
  </si>
  <si>
    <t>京築広域市町村圏事務組合（一般会計）</t>
    <rPh sb="0" eb="2">
      <t>ケイチク</t>
    </rPh>
    <rPh sb="2" eb="4">
      <t>コウイキ</t>
    </rPh>
    <rPh sb="4" eb="7">
      <t>シチョウソン</t>
    </rPh>
    <rPh sb="7" eb="8">
      <t>ケン</t>
    </rPh>
    <rPh sb="8" eb="12">
      <t>ジムクミアイ</t>
    </rPh>
    <rPh sb="13" eb="17">
      <t>イッパンカイケイ</t>
    </rPh>
    <phoneticPr fontId="2"/>
  </si>
  <si>
    <t>京築広域市町村圏事務組合（行橋京都メディカルセンター特別会計）</t>
    <rPh sb="0" eb="4">
      <t>ケイチクコウイキ</t>
    </rPh>
    <rPh sb="4" eb="8">
      <t>シチョウソンケン</t>
    </rPh>
    <rPh sb="8" eb="12">
      <t>ジムクミアイ</t>
    </rPh>
    <rPh sb="13" eb="17">
      <t>ユクハシミヤコ</t>
    </rPh>
    <rPh sb="26" eb="30">
      <t>トクベツカイケイ</t>
    </rPh>
    <phoneticPr fontId="2"/>
  </si>
  <si>
    <t>福岡県自治会館管理組合（一般会計）</t>
    <rPh sb="0" eb="3">
      <t>フクオカケン</t>
    </rPh>
    <rPh sb="3" eb="5">
      <t>ジチ</t>
    </rPh>
    <rPh sb="5" eb="7">
      <t>カイカン</t>
    </rPh>
    <rPh sb="7" eb="11">
      <t>カンリクミアイ</t>
    </rPh>
    <rPh sb="12" eb="16">
      <t>イッパンカイケイ</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</si>
  <si>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5">
      <t>コウムサイガイ</t>
    </rPh>
    <rPh sb="15" eb="17">
      <t>ホショウ</t>
    </rPh>
    <rPh sb="17" eb="19">
      <t>クミアイ</t>
    </rPh>
    <rPh sb="20" eb="24">
      <t>イッパンカイケイ</t>
    </rPh>
    <phoneticPr fontId="2"/>
  </si>
  <si>
    <t>法適用企業</t>
    <rPh sb="0" eb="3">
      <t>ホウテキヨウ</t>
    </rPh>
    <rPh sb="3" eb="5">
      <t>キギョウ</t>
    </rPh>
    <phoneticPr fontId="2"/>
  </si>
  <si>
    <t>ピュアタウン苅田</t>
    <rPh sb="6" eb="8">
      <t>カンダ</t>
    </rPh>
    <phoneticPr fontId="2"/>
  </si>
  <si>
    <t>苅田エコプラント</t>
    <rPh sb="0" eb="2">
      <t>カンダ</t>
    </rPh>
    <phoneticPr fontId="2"/>
  </si>
  <si>
    <t>苅田町土地開発公社</t>
    <rPh sb="0" eb="3">
      <t>カンダマチ</t>
    </rPh>
    <rPh sb="3" eb="9">
      <t>トチカイハツコウシャ</t>
    </rPh>
    <phoneticPr fontId="2"/>
  </si>
  <si>
    <t>苅田町農業公社</t>
    <rPh sb="0" eb="3">
      <t>カンダマチ</t>
    </rPh>
    <rPh sb="3" eb="7">
      <t>ノウギョウコウシャ</t>
    </rPh>
    <phoneticPr fontId="2"/>
  </si>
  <si>
    <t>〇</t>
    <phoneticPr fontId="2"/>
  </si>
  <si>
    <t>－</t>
    <phoneticPr fontId="2"/>
  </si>
  <si>
    <t>公共施設整備基金</t>
    <rPh sb="0" eb="2">
      <t>コウキョウ</t>
    </rPh>
    <rPh sb="2" eb="4">
      <t>シセツ</t>
    </rPh>
    <rPh sb="4" eb="6">
      <t>セイビ</t>
    </rPh>
    <rPh sb="6" eb="8">
      <t>キキン</t>
    </rPh>
    <phoneticPr fontId="5"/>
  </si>
  <si>
    <t>企業立地奨励金基金</t>
    <rPh sb="0" eb="2">
      <t>キギョウ</t>
    </rPh>
    <rPh sb="2" eb="4">
      <t>リッチ</t>
    </rPh>
    <rPh sb="4" eb="7">
      <t>ショウレイキン</t>
    </rPh>
    <rPh sb="7" eb="9">
      <t>キキン</t>
    </rPh>
    <phoneticPr fontId="5"/>
  </si>
  <si>
    <t>まちづくり基金</t>
    <rPh sb="5" eb="7">
      <t>キキン</t>
    </rPh>
    <phoneticPr fontId="5"/>
  </si>
  <si>
    <t>霊園管理基金</t>
    <rPh sb="0" eb="2">
      <t>レイエン</t>
    </rPh>
    <rPh sb="2" eb="4">
      <t>カンリ</t>
    </rPh>
    <rPh sb="4" eb="6">
      <t>キキン</t>
    </rPh>
    <phoneticPr fontId="5"/>
  </si>
  <si>
    <t>宿泊税交付金基金</t>
    <rPh sb="0" eb="2">
      <t>シュクハク</t>
    </rPh>
    <rPh sb="2" eb="3">
      <t>ゼイ</t>
    </rPh>
    <rPh sb="3" eb="6">
      <t>コウフキン</t>
    </rPh>
    <rPh sb="6" eb="8">
      <t>キキン</t>
    </rPh>
    <phoneticPr fontId="5"/>
  </si>
  <si>
    <t>-</t>
    <phoneticPr fontId="2"/>
  </si>
  <si>
    <t>-</t>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</si>
  <si>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</si>
  <si>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</si>
  <si>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福岡県市町村職員退職手当組合（基金特別会計）</t>
    <rPh sb="0" eb="3">
      <t>フクオカケン</t>
    </rPh>
    <rPh sb="3" eb="6">
      <t>シチョウソン</t>
    </rPh>
    <rPh sb="6" eb="12">
      <t>ショクインタイショクテアテ</t>
    </rPh>
    <rPh sb="12" eb="14">
      <t>クミアイ</t>
    </rPh>
    <rPh sb="15" eb="17">
      <t>キキン</t>
    </rPh>
    <rPh sb="17" eb="21">
      <t>トクベツカイケイ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</si>
  <si>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</si>
  <si>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</si>
  <si>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</si>
  <si>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</si>
  <si>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</si>
  <si>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</si>
  <si>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</si>
  <si>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</si>
  <si>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</si>
  <si>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</si>
  <si>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地方債の新規借入抑制、基金積立による充当可能財源の増加により年々減少しているが、類似団体と比べて高い水準で推移している。有形固定資産減価償却率は類似団体に比べて低くなっているが、４年間で6.5％上昇しており公共施設等の老朽化が進んでいる状態である。今後、公共施設等の長寿命化で地方債の活用を予定していることに加え、他事業の地方債借入もあることから、計画的な老朽化対策や過度に地方債に依存することがないようにバランスを図りながら財政運営を行っていく。</t>
    <phoneticPr fontId="5"/>
  </si>
  <si>
    <t>将来負担比率と実質公債費比率は類似団体と比べて、高い水準で推移している。地方債償還のピークは平成29年度であり、平成30年度以降は、福祉施設建設や町民プール建設等の大型事業に係る地方債の償還が終了するため、今後、実質公債費比率は一定期間減少が見込まれる。また、将来負担比率についても、地方債の借入抑制や基金残高の増加により減少が見込まれる。しかし、現在進行中の与原地区区画整理事業等の大型事業に加え、公共施設の老朽化対策が必要であるため、現在積立を行っている公共施設整備基金等も活用しながら計画的な地方債借入を行い、各指標のバランスに留意しながら健全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</si>
</sst>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xmlns:c16r2="http://schemas.microsoft.com/office/drawing/2015/06/chart">
            <c:ext xmlns:c16="http://schemas.microsoft.com/office/drawing/2014/chart" uri="{C3380CC4-5D6E-409C-BE32-E72D297353CC}">
              <c16:uniqueId val="{00000000-02B2-4DB9-8F0A-D25026392C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25419</c:v>
                </c:pt>
                <c:pt idx="1">
                  <c:v>27228</c:v>
                </c:pt>
                <c:pt idx="2">
                  <c:v>30121</c:v>
                </c:pt>
                <c:pt idx="3">
                  <c:v>36201</c:v>
                </c:pt>
                <c:pt idx="4">
                  <c:v>37648</c:v>
                </c:pt>
              </c:numCache>
            </c:numRef>
          </c:val>
          <c:smooth val="0"/>
          <c:extLst xmlns:c16r2="http://schemas.microsoft.com/office/drawing/2015/06/chart">
            <c:ext xmlns:c16="http://schemas.microsoft.com/office/drawing/2014/chart" uri="{C3380CC4-5D6E-409C-BE32-E72D297353CC}">
              <c16:uniqueId val="{00000001-02B2-4DB9-8F0A-D25026392CC6}"/>
            </c:ext>
          </c:extLst>
        </c:ser>
        <c:dLbls>
          <c:showLegendKey val="0"/>
          <c:showVal val="0"/>
          <c:showCatName val="0"/>
          <c:showSerName val="0"/>
          <c:showPercent val="0"/>
          <c:showBubbleSize val="0"/>
        </c:dLbls>
        <c:marker val="1"/>
        <c:smooth val="0"/>
        <c:axId val="470033352"/>
        <c:axId val="470033736"/>
      </c:lineChart>
      <c:catAx>
        <c:axId val="470033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0033736"/>
        <c:crosses val="autoZero"/>
        <c:auto val="1"/>
        <c:lblAlgn val="ctr"/>
        <c:lblOffset val="100"/>
        <c:tickLblSkip val="1"/>
        <c:tickMarkSkip val="1"/>
        <c:noMultiLvlLbl val="0"/>
      </c:catAx>
      <c:valAx>
        <c:axId val="4700337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0033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10.24</c:v>
                </c:pt>
                <c:pt idx="1">
                  <c:v>11.19</c:v>
                </c:pt>
                <c:pt idx="2">
                  <c:v>7.89</c:v>
                </c:pt>
                <c:pt idx="3">
                  <c:v>7.12</c:v>
                </c:pt>
                <c:pt idx="4">
                  <c:v>7.54</c:v>
                </c:pt>
              </c:numCache>
            </c:numRef>
          </c:val>
          <c:extLst xmlns:c16r2="http://schemas.microsoft.com/office/drawing/2015/06/chart">
            <c:ext xmlns:c16="http://schemas.microsoft.com/office/drawing/2014/chart" uri="{C3380CC4-5D6E-409C-BE32-E72D297353CC}">
              <c16:uniqueId val="{00000000-47E5-48E0-BA17-6CB3751743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33.79</c:v>
                </c:pt>
                <c:pt idx="1">
                  <c:v>36.72</c:v>
                </c:pt>
                <c:pt idx="2">
                  <c:v>40.17</c:v>
                </c:pt>
                <c:pt idx="3">
                  <c:v>42.86</c:v>
                </c:pt>
                <c:pt idx="4">
                  <c:v>42.53</c:v>
                </c:pt>
              </c:numCache>
            </c:numRef>
          </c:val>
          <c:extLst xmlns:c16r2="http://schemas.microsoft.com/office/drawing/2015/06/chart">
            <c:ext xmlns:c16="http://schemas.microsoft.com/office/drawing/2014/chart" uri="{C3380CC4-5D6E-409C-BE32-E72D297353CC}">
              <c16:uniqueId val="{00000001-47E5-48E0-BA17-6CB375174318}"/>
            </c:ext>
          </c:extLst>
        </c:ser>
        <c:dLbls>
          <c:showLegendKey val="0"/>
          <c:showVal val="0"/>
          <c:showCatName val="0"/>
          <c:showSerName val="0"/>
          <c:showPercent val="0"/>
          <c:showBubbleSize val="0"/>
        </c:dLbls>
        <c:gapWidth val="250"/>
        <c:overlap val="100"/>
        <c:axId val="482709944"/>
        <c:axId val="482710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3.04</c:v>
                </c:pt>
                <c:pt idx="1">
                  <c:v>6.33</c:v>
                </c:pt>
                <c:pt idx="2">
                  <c:v>2.56</c:v>
                </c:pt>
                <c:pt idx="3">
                  <c:v>4.74</c:v>
                </c:pt>
                <c:pt idx="4">
                  <c:v>2.41</c:v>
                </c:pt>
              </c:numCache>
            </c:numRef>
          </c:val>
          <c:smooth val="0"/>
          <c:extLst xmlns:c16r2="http://schemas.microsoft.com/office/drawing/2015/06/chart">
            <c:ext xmlns:c16="http://schemas.microsoft.com/office/drawing/2014/chart" uri="{C3380CC4-5D6E-409C-BE32-E72D297353CC}">
              <c16:uniqueId val="{00000002-47E5-48E0-BA17-6CB375174318}"/>
            </c:ext>
          </c:extLst>
        </c:ser>
        <c:dLbls>
          <c:showLegendKey val="0"/>
          <c:showVal val="0"/>
          <c:showCatName val="0"/>
          <c:showSerName val="0"/>
          <c:showPercent val="0"/>
          <c:showBubbleSize val="0"/>
        </c:dLbls>
        <c:marker val="1"/>
        <c:smooth val="0"/>
        <c:axId val="482709944"/>
        <c:axId val="482710328"/>
      </c:lineChart>
      <c:catAx>
        <c:axId val="482709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2710328"/>
        <c:crosses val="autoZero"/>
        <c:auto val="1"/>
        <c:lblAlgn val="ctr"/>
        <c:lblOffset val="100"/>
        <c:tickLblSkip val="1"/>
        <c:tickMarkSkip val="1"/>
        <c:noMultiLvlLbl val="0"/>
      </c:catAx>
      <c:valAx>
        <c:axId val="482710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709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77F-4D28-874F-50D2E9888A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77F-4D28-874F-50D2E9888AE9}"/>
            </c:ext>
          </c:extLst>
        </c:ser>
        <c:ser>
          <c:idx val="2"/>
          <c:order val="2"/>
          <c:tx>
            <c:strRef>
              <c:f>データシート!$A$29</c:f>
              <c:strCache>
                <c:ptCount val="1"/>
                <c:pt idx="0">
                  <c:v>住宅新築資金等特別会計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0.03</c:v>
                </c:pt>
                <c:pt idx="4">
                  <c:v>#N/A</c:v>
                </c:pt>
                <c:pt idx="5">
                  <c:v>0.04</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577F-4D28-874F-50D2E9888AE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0.05</c:v>
                </c:pt>
                <c:pt idx="4">
                  <c:v>#N/A</c:v>
                </c:pt>
                <c:pt idx="5">
                  <c:v>0.08</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577F-4D28-874F-50D2E9888AE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1.19</c:v>
                </c:pt>
                <c:pt idx="2">
                  <c:v>#N/A</c:v>
                </c:pt>
                <c:pt idx="3">
                  <c:v>1.18</c:v>
                </c:pt>
                <c:pt idx="4">
                  <c:v>#N/A</c:v>
                </c:pt>
                <c:pt idx="5">
                  <c:v>0.42</c:v>
                </c:pt>
                <c:pt idx="6">
                  <c:v>#N/A</c:v>
                </c:pt>
                <c:pt idx="7">
                  <c:v>0.34</c:v>
                </c:pt>
                <c:pt idx="8">
                  <c:v>#N/A</c:v>
                </c:pt>
                <c:pt idx="9">
                  <c:v>0.12</c:v>
                </c:pt>
              </c:numCache>
            </c:numRef>
          </c:val>
          <c:extLst xmlns:c16r2="http://schemas.microsoft.com/office/drawing/2015/06/chart">
            <c:ext xmlns:c16="http://schemas.microsoft.com/office/drawing/2014/chart" uri="{C3380CC4-5D6E-409C-BE32-E72D297353CC}">
              <c16:uniqueId val="{00000004-577F-4D28-874F-50D2E9888AE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2.57</c:v>
                </c:pt>
                <c:pt idx="2">
                  <c:v>#N/A</c:v>
                </c:pt>
                <c:pt idx="3">
                  <c:v>2.56</c:v>
                </c:pt>
                <c:pt idx="4">
                  <c:v>#N/A</c:v>
                </c:pt>
                <c:pt idx="5">
                  <c:v>2.16</c:v>
                </c:pt>
                <c:pt idx="6">
                  <c:v>#N/A</c:v>
                </c:pt>
                <c:pt idx="7">
                  <c:v>2.17</c:v>
                </c:pt>
                <c:pt idx="8">
                  <c:v>#N/A</c:v>
                </c:pt>
                <c:pt idx="9">
                  <c:v>1.59</c:v>
                </c:pt>
              </c:numCache>
            </c:numRef>
          </c:val>
          <c:extLst xmlns:c16r2="http://schemas.microsoft.com/office/drawing/2015/06/chart">
            <c:ext xmlns:c16="http://schemas.microsoft.com/office/drawing/2014/chart" uri="{C3380CC4-5D6E-409C-BE32-E72D297353CC}">
              <c16:uniqueId val="{00000005-577F-4D28-874F-50D2E9888AE9}"/>
            </c:ext>
          </c:extLst>
        </c:ser>
        <c:ser>
          <c:idx val="6"/>
          <c:order val="6"/>
          <c:tx>
            <c:strRef>
              <c:f>データシート!$A$33</c:f>
              <c:strCache>
                <c:ptCount val="1"/>
                <c:pt idx="0">
                  <c:v>苅田臨空産業団地開発事業特別会計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2.76</c:v>
                </c:pt>
                <c:pt idx="2">
                  <c:v>#N/A</c:v>
                </c:pt>
                <c:pt idx="3">
                  <c:v>3.08</c:v>
                </c:pt>
                <c:pt idx="4">
                  <c:v>#N/A</c:v>
                </c:pt>
                <c:pt idx="5">
                  <c:v>3.27</c:v>
                </c:pt>
                <c:pt idx="6">
                  <c:v>#N/A</c:v>
                </c:pt>
                <c:pt idx="7">
                  <c:v>3.38</c:v>
                </c:pt>
                <c:pt idx="8">
                  <c:v>#N/A</c:v>
                </c:pt>
                <c:pt idx="9">
                  <c:v>3.28</c:v>
                </c:pt>
              </c:numCache>
            </c:numRef>
          </c:val>
          <c:extLst xmlns:c16r2="http://schemas.microsoft.com/office/drawing/2015/06/chart">
            <c:ext xmlns:c16="http://schemas.microsoft.com/office/drawing/2014/chart" uri="{C3380CC4-5D6E-409C-BE32-E72D297353CC}">
              <c16:uniqueId val="{00000006-577F-4D28-874F-50D2E9888AE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10.16</c:v>
                </c:pt>
                <c:pt idx="2">
                  <c:v>#N/A</c:v>
                </c:pt>
                <c:pt idx="3">
                  <c:v>11.14</c:v>
                </c:pt>
                <c:pt idx="4">
                  <c:v>#N/A</c:v>
                </c:pt>
                <c:pt idx="5">
                  <c:v>7.84</c:v>
                </c:pt>
                <c:pt idx="6">
                  <c:v>#N/A</c:v>
                </c:pt>
                <c:pt idx="7">
                  <c:v>7.09</c:v>
                </c:pt>
                <c:pt idx="8">
                  <c:v>#N/A</c:v>
                </c:pt>
                <c:pt idx="9">
                  <c:v>7.51</c:v>
                </c:pt>
              </c:numCache>
            </c:numRef>
          </c:val>
          <c:extLst xmlns:c16r2="http://schemas.microsoft.com/office/drawing/2015/06/chart">
            <c:ext xmlns:c16="http://schemas.microsoft.com/office/drawing/2014/chart" uri="{C3380CC4-5D6E-409C-BE32-E72D297353CC}">
              <c16:uniqueId val="{00000007-577F-4D28-874F-50D2E9888AE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13.64</c:v>
                </c:pt>
                <c:pt idx="2">
                  <c:v>#N/A</c:v>
                </c:pt>
                <c:pt idx="3">
                  <c:v>13.24</c:v>
                </c:pt>
                <c:pt idx="4">
                  <c:v>#N/A</c:v>
                </c:pt>
                <c:pt idx="5">
                  <c:v>12.96</c:v>
                </c:pt>
                <c:pt idx="6">
                  <c:v>#N/A</c:v>
                </c:pt>
                <c:pt idx="7">
                  <c:v>13.35</c:v>
                </c:pt>
                <c:pt idx="8">
                  <c:v>#N/A</c:v>
                </c:pt>
                <c:pt idx="9">
                  <c:v>13.37</c:v>
                </c:pt>
              </c:numCache>
            </c:numRef>
          </c:val>
          <c:extLst xmlns:c16r2="http://schemas.microsoft.com/office/drawing/2015/06/chart">
            <c:ext xmlns:c16="http://schemas.microsoft.com/office/drawing/2014/chart" uri="{C3380CC4-5D6E-409C-BE32-E72D297353CC}">
              <c16:uniqueId val="{00000008-577F-4D28-874F-50D2E9888AE9}"/>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2.82</c:v>
                </c:pt>
                <c:pt idx="1">
                  <c:v>#N/A</c:v>
                </c:pt>
                <c:pt idx="2">
                  <c:v>3.24</c:v>
                </c:pt>
                <c:pt idx="3">
                  <c:v>#N/A</c:v>
                </c:pt>
                <c:pt idx="4">
                  <c:v>3.41</c:v>
                </c:pt>
                <c:pt idx="5">
                  <c:v>#N/A</c:v>
                </c:pt>
                <c:pt idx="6">
                  <c:v>2</c:v>
                </c:pt>
                <c:pt idx="7">
                  <c:v>#N/A</c:v>
                </c:pt>
                <c:pt idx="8">
                  <c:v>0.95</c:v>
                </c:pt>
                <c:pt idx="9">
                  <c:v>#N/A</c:v>
                </c:pt>
              </c:numCache>
            </c:numRef>
          </c:val>
          <c:extLst xmlns:c16r2="http://schemas.microsoft.com/office/drawing/2015/06/chart">
            <c:ext xmlns:c16="http://schemas.microsoft.com/office/drawing/2014/chart" uri="{C3380CC4-5D6E-409C-BE32-E72D297353CC}">
              <c16:uniqueId val="{00000009-577F-4D28-874F-50D2E9888AE9}"/>
            </c:ext>
          </c:extLst>
        </c:ser>
        <c:dLbls>
          <c:showLegendKey val="0"/>
          <c:showVal val="0"/>
          <c:showCatName val="0"/>
          <c:showSerName val="0"/>
          <c:showPercent val="0"/>
          <c:showBubbleSize val="0"/>
        </c:dLbls>
        <c:gapWidth val="150"/>
        <c:overlap val="100"/>
        <c:axId val="490800792"/>
        <c:axId val="490801176"/>
      </c:barChart>
      <c:catAx>
        <c:axId val="490800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801176"/>
        <c:crosses val="autoZero"/>
        <c:auto val="1"/>
        <c:lblAlgn val="ctr"/>
        <c:lblOffset val="100"/>
        <c:tickLblSkip val="1"/>
        <c:tickMarkSkip val="1"/>
        <c:noMultiLvlLbl val="0"/>
      </c:catAx>
      <c:valAx>
        <c:axId val="490801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800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805</c:v>
                </c:pt>
                <c:pt idx="5">
                  <c:v>799</c:v>
                </c:pt>
                <c:pt idx="8">
                  <c:v>791</c:v>
                </c:pt>
                <c:pt idx="11">
                  <c:v>749</c:v>
                </c:pt>
                <c:pt idx="14">
                  <c:v>708</c:v>
                </c:pt>
              </c:numCache>
            </c:numRef>
          </c:val>
          <c:extLst xmlns:c16r2="http://schemas.microsoft.com/office/drawing/2015/06/chart">
            <c:ext xmlns:c16="http://schemas.microsoft.com/office/drawing/2014/chart" uri="{C3380CC4-5D6E-409C-BE32-E72D297353CC}">
              <c16:uniqueId val="{00000000-C22F-49BB-B80A-391C944ED8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22F-49BB-B80A-391C944ED8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4</c:v>
                </c:pt>
                <c:pt idx="6">
                  <c:v>3</c:v>
                </c:pt>
                <c:pt idx="9">
                  <c:v>2</c:v>
                </c:pt>
                <c:pt idx="12">
                  <c:v>1</c:v>
                </c:pt>
              </c:numCache>
            </c:numRef>
          </c:val>
          <c:extLst xmlns:c16r2="http://schemas.microsoft.com/office/drawing/2015/06/chart">
            <c:ext xmlns:c16="http://schemas.microsoft.com/office/drawing/2014/chart" uri="{C3380CC4-5D6E-409C-BE32-E72D297353CC}">
              <c16:uniqueId val="{00000002-C22F-49BB-B80A-391C944ED8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22F-49BB-B80A-391C944ED8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313</c:v>
                </c:pt>
                <c:pt idx="3">
                  <c:v>283</c:v>
                </c:pt>
                <c:pt idx="6">
                  <c:v>266</c:v>
                </c:pt>
                <c:pt idx="9">
                  <c:v>275</c:v>
                </c:pt>
                <c:pt idx="12">
                  <c:v>301</c:v>
                </c:pt>
              </c:numCache>
            </c:numRef>
          </c:val>
          <c:extLst xmlns:c16r2="http://schemas.microsoft.com/office/drawing/2015/06/chart">
            <c:ext xmlns:c16="http://schemas.microsoft.com/office/drawing/2014/chart" uri="{C3380CC4-5D6E-409C-BE32-E72D297353CC}">
              <c16:uniqueId val="{00000004-C22F-49BB-B80A-391C944ED8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22F-49BB-B80A-391C944ED8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22F-49BB-B80A-391C944ED8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1427</c:v>
                </c:pt>
                <c:pt idx="3">
                  <c:v>1432</c:v>
                </c:pt>
                <c:pt idx="6">
                  <c:v>1391</c:v>
                </c:pt>
                <c:pt idx="9">
                  <c:v>1279</c:v>
                </c:pt>
                <c:pt idx="12">
                  <c:v>1225</c:v>
                </c:pt>
              </c:numCache>
            </c:numRef>
          </c:val>
          <c:extLst xmlns:c16r2="http://schemas.microsoft.com/office/drawing/2015/06/chart">
            <c:ext xmlns:c16="http://schemas.microsoft.com/office/drawing/2014/chart" uri="{C3380CC4-5D6E-409C-BE32-E72D297353CC}">
              <c16:uniqueId val="{00000007-C22F-49BB-B80A-391C944ED852}"/>
            </c:ext>
          </c:extLst>
        </c:ser>
        <c:dLbls>
          <c:showLegendKey val="0"/>
          <c:showVal val="0"/>
          <c:showCatName val="0"/>
          <c:showSerName val="0"/>
          <c:showPercent val="0"/>
          <c:showBubbleSize val="0"/>
        </c:dLbls>
        <c:gapWidth val="100"/>
        <c:overlap val="100"/>
        <c:axId val="486034544"/>
        <c:axId val="486034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939</c:v>
                </c:pt>
                <c:pt idx="2">
                  <c:v>#N/A</c:v>
                </c:pt>
                <c:pt idx="3">
                  <c:v>#N/A</c:v>
                </c:pt>
                <c:pt idx="4">
                  <c:v>920</c:v>
                </c:pt>
                <c:pt idx="5">
                  <c:v>#N/A</c:v>
                </c:pt>
                <c:pt idx="6">
                  <c:v>#N/A</c:v>
                </c:pt>
                <c:pt idx="7">
                  <c:v>869</c:v>
                </c:pt>
                <c:pt idx="8">
                  <c:v>#N/A</c:v>
                </c:pt>
                <c:pt idx="9">
                  <c:v>#N/A</c:v>
                </c:pt>
                <c:pt idx="10">
                  <c:v>807</c:v>
                </c:pt>
                <c:pt idx="11">
                  <c:v>#N/A</c:v>
                </c:pt>
                <c:pt idx="12">
                  <c:v>#N/A</c:v>
                </c:pt>
                <c:pt idx="13">
                  <c:v>819</c:v>
                </c:pt>
                <c:pt idx="14">
                  <c:v>#N/A</c:v>
                </c:pt>
              </c:numCache>
            </c:numRef>
          </c:val>
          <c:smooth val="0"/>
          <c:extLst xmlns:c16r2="http://schemas.microsoft.com/office/drawing/2015/06/chart">
            <c:ext xmlns:c16="http://schemas.microsoft.com/office/drawing/2014/chart" uri="{C3380CC4-5D6E-409C-BE32-E72D297353CC}">
              <c16:uniqueId val="{00000008-C22F-49BB-B80A-391C944ED852}"/>
            </c:ext>
          </c:extLst>
        </c:ser>
        <c:dLbls>
          <c:showLegendKey val="0"/>
          <c:showVal val="0"/>
          <c:showCatName val="0"/>
          <c:showSerName val="0"/>
          <c:showPercent val="0"/>
          <c:showBubbleSize val="0"/>
        </c:dLbls>
        <c:marker val="1"/>
        <c:smooth val="0"/>
        <c:axId val="486034544"/>
        <c:axId val="486034928"/>
      </c:lineChart>
      <c:catAx>
        <c:axId val="48603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034928"/>
        <c:crosses val="autoZero"/>
        <c:auto val="1"/>
        <c:lblAlgn val="ctr"/>
        <c:lblOffset val="100"/>
        <c:tickLblSkip val="1"/>
        <c:tickMarkSkip val="1"/>
        <c:noMultiLvlLbl val="0"/>
      </c:catAx>
      <c:valAx>
        <c:axId val="48603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03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7320</c:v>
                </c:pt>
                <c:pt idx="5">
                  <c:v>6777</c:v>
                </c:pt>
                <c:pt idx="8">
                  <c:v>6300</c:v>
                </c:pt>
                <c:pt idx="11">
                  <c:v>5789</c:v>
                </c:pt>
                <c:pt idx="14">
                  <c:v>5300</c:v>
                </c:pt>
              </c:numCache>
            </c:numRef>
          </c:val>
          <c:extLst xmlns:c16r2="http://schemas.microsoft.com/office/drawing/2015/06/chart">
            <c:ext xmlns:c16="http://schemas.microsoft.com/office/drawing/2014/chart" uri="{C3380CC4-5D6E-409C-BE32-E72D297353CC}">
              <c16:uniqueId val="{00000000-130B-499D-B99A-09F691A95F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375</c:v>
                </c:pt>
                <c:pt idx="5">
                  <c:v>320</c:v>
                </c:pt>
                <c:pt idx="8">
                  <c:v>303</c:v>
                </c:pt>
                <c:pt idx="11">
                  <c:v>312</c:v>
                </c:pt>
                <c:pt idx="14">
                  <c:v>274</c:v>
                </c:pt>
              </c:numCache>
            </c:numRef>
          </c:val>
          <c:extLst xmlns:c16r2="http://schemas.microsoft.com/office/drawing/2015/06/chart">
            <c:ext xmlns:c16="http://schemas.microsoft.com/office/drawing/2014/chart" uri="{C3380CC4-5D6E-409C-BE32-E72D297353CC}">
              <c16:uniqueId val="{00000001-130B-499D-B99A-09F691A95F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4484</c:v>
                </c:pt>
                <c:pt idx="5">
                  <c:v>5202</c:v>
                </c:pt>
                <c:pt idx="8">
                  <c:v>5968</c:v>
                </c:pt>
                <c:pt idx="11">
                  <c:v>6663</c:v>
                </c:pt>
                <c:pt idx="14">
                  <c:v>6858</c:v>
                </c:pt>
              </c:numCache>
            </c:numRef>
          </c:val>
          <c:extLst xmlns:c16r2="http://schemas.microsoft.com/office/drawing/2015/06/chart">
            <c:ext xmlns:c16="http://schemas.microsoft.com/office/drawing/2014/chart" uri="{C3380CC4-5D6E-409C-BE32-E72D297353CC}">
              <c16:uniqueId val="{00000002-130B-499D-B99A-09F691A95F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30B-499D-B99A-09F691A95F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30B-499D-B99A-09F691A95F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332</c:v>
                </c:pt>
                <c:pt idx="3">
                  <c:v>329</c:v>
                </c:pt>
                <c:pt idx="6">
                  <c:v>326</c:v>
                </c:pt>
                <c:pt idx="9">
                  <c:v>323</c:v>
                </c:pt>
                <c:pt idx="12">
                  <c:v>321</c:v>
                </c:pt>
              </c:numCache>
            </c:numRef>
          </c:val>
          <c:extLst xmlns:c16r2="http://schemas.microsoft.com/office/drawing/2015/06/chart">
            <c:ext xmlns:c16="http://schemas.microsoft.com/office/drawing/2014/chart" uri="{C3380CC4-5D6E-409C-BE32-E72D297353CC}">
              <c16:uniqueId val="{00000005-130B-499D-B99A-09F691A95F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2538</c:v>
                </c:pt>
                <c:pt idx="3">
                  <c:v>2469</c:v>
                </c:pt>
                <c:pt idx="6">
                  <c:v>2375</c:v>
                </c:pt>
                <c:pt idx="9">
                  <c:v>2312</c:v>
                </c:pt>
                <c:pt idx="12">
                  <c:v>2393</c:v>
                </c:pt>
              </c:numCache>
            </c:numRef>
          </c:val>
          <c:extLst xmlns:c16r2="http://schemas.microsoft.com/office/drawing/2015/06/chart">
            <c:ext xmlns:c16="http://schemas.microsoft.com/office/drawing/2014/chart" uri="{C3380CC4-5D6E-409C-BE32-E72D297353CC}">
              <c16:uniqueId val="{00000006-130B-499D-B99A-09F691A95F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30B-499D-B99A-09F691A95F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4842</c:v>
                </c:pt>
                <c:pt idx="3">
                  <c:v>4737</c:v>
                </c:pt>
                <c:pt idx="6">
                  <c:v>4506</c:v>
                </c:pt>
                <c:pt idx="9">
                  <c:v>4106</c:v>
                </c:pt>
                <c:pt idx="12">
                  <c:v>3960</c:v>
                </c:pt>
              </c:numCache>
            </c:numRef>
          </c:val>
          <c:extLst xmlns:c16r2="http://schemas.microsoft.com/office/drawing/2015/06/chart">
            <c:ext xmlns:c16="http://schemas.microsoft.com/office/drawing/2014/chart" uri="{C3380CC4-5D6E-409C-BE32-E72D297353CC}">
              <c16:uniqueId val="{00000008-130B-499D-B99A-09F691A95F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c:v>
                </c:pt>
                <c:pt idx="3">
                  <c:v>9</c:v>
                </c:pt>
                <c:pt idx="6">
                  <c:v>6</c:v>
                </c:pt>
                <c:pt idx="9">
                  <c:v>5</c:v>
                </c:pt>
                <c:pt idx="12">
                  <c:v>4</c:v>
                </c:pt>
              </c:numCache>
            </c:numRef>
          </c:val>
          <c:extLst xmlns:c16r2="http://schemas.microsoft.com/office/drawing/2015/06/chart">
            <c:ext xmlns:c16="http://schemas.microsoft.com/office/drawing/2014/chart" uri="{C3380CC4-5D6E-409C-BE32-E72D297353CC}">
              <c16:uniqueId val="{00000009-130B-499D-B99A-09F691A95F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12488</c:v>
                </c:pt>
                <c:pt idx="3">
                  <c:v>11560</c:v>
                </c:pt>
                <c:pt idx="6">
                  <c:v>10758</c:v>
                </c:pt>
                <c:pt idx="9">
                  <c:v>9759</c:v>
                </c:pt>
                <c:pt idx="12">
                  <c:v>9108</c:v>
                </c:pt>
              </c:numCache>
            </c:numRef>
          </c:val>
          <c:extLst xmlns:c16r2="http://schemas.microsoft.com/office/drawing/2015/06/chart">
            <c:ext xmlns:c16="http://schemas.microsoft.com/office/drawing/2014/chart" uri="{C3380CC4-5D6E-409C-BE32-E72D297353CC}">
              <c16:uniqueId val="{0000000A-130B-499D-B99A-09F691A95F78}"/>
            </c:ext>
          </c:extLst>
        </c:ser>
        <c:dLbls>
          <c:showLegendKey val="0"/>
          <c:showVal val="0"/>
          <c:showCatName val="0"/>
          <c:showSerName val="0"/>
          <c:showPercent val="0"/>
          <c:showBubbleSize val="0"/>
        </c:dLbls>
        <c:gapWidth val="100"/>
        <c:overlap val="100"/>
        <c:axId val="480696048"/>
        <c:axId val="487272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8035</c:v>
                </c:pt>
                <c:pt idx="2">
                  <c:v>#N/A</c:v>
                </c:pt>
                <c:pt idx="3">
                  <c:v>#N/A</c:v>
                </c:pt>
                <c:pt idx="4">
                  <c:v>6806</c:v>
                </c:pt>
                <c:pt idx="5">
                  <c:v>#N/A</c:v>
                </c:pt>
                <c:pt idx="6">
                  <c:v>#N/A</c:v>
                </c:pt>
                <c:pt idx="7">
                  <c:v>5401</c:v>
                </c:pt>
                <c:pt idx="8">
                  <c:v>#N/A</c:v>
                </c:pt>
                <c:pt idx="9">
                  <c:v>#N/A</c:v>
                </c:pt>
                <c:pt idx="10">
                  <c:v>3740</c:v>
                </c:pt>
                <c:pt idx="11">
                  <c:v>#N/A</c:v>
                </c:pt>
                <c:pt idx="12">
                  <c:v>#N/A</c:v>
                </c:pt>
                <c:pt idx="13">
                  <c:v>3353</c:v>
                </c:pt>
                <c:pt idx="14">
                  <c:v>#N/A</c:v>
                </c:pt>
              </c:numCache>
            </c:numRef>
          </c:val>
          <c:smooth val="0"/>
          <c:extLst xmlns:c16r2="http://schemas.microsoft.com/office/drawing/2015/06/chart">
            <c:ext xmlns:c16="http://schemas.microsoft.com/office/drawing/2014/chart" uri="{C3380CC4-5D6E-409C-BE32-E72D297353CC}">
              <c16:uniqueId val="{0000000B-130B-499D-B99A-09F691A95F78}"/>
            </c:ext>
          </c:extLst>
        </c:ser>
        <c:dLbls>
          <c:showLegendKey val="0"/>
          <c:showVal val="0"/>
          <c:showCatName val="0"/>
          <c:showSerName val="0"/>
          <c:showPercent val="0"/>
          <c:showBubbleSize val="0"/>
        </c:dLbls>
        <c:marker val="1"/>
        <c:smooth val="0"/>
        <c:axId val="480696048"/>
        <c:axId val="487272472"/>
      </c:lineChart>
      <c:catAx>
        <c:axId val="48069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7272472"/>
        <c:crosses val="autoZero"/>
        <c:auto val="1"/>
        <c:lblAlgn val="ctr"/>
        <c:lblOffset val="100"/>
        <c:tickLblSkip val="1"/>
        <c:tickMarkSkip val="1"/>
        <c:noMultiLvlLbl val="0"/>
      </c:catAx>
      <c:valAx>
        <c:axId val="487272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69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3772</c:v>
                </c:pt>
                <c:pt idx="1">
                  <c:v>4003</c:v>
                </c:pt>
                <c:pt idx="2">
                  <c:v>4165</c:v>
                </c:pt>
              </c:numCache>
            </c:numRef>
          </c:val>
          <c:extLst xmlns:c16r2="http://schemas.microsoft.com/office/drawing/2015/06/chart">
            <c:ext xmlns:c16="http://schemas.microsoft.com/office/drawing/2014/chart" uri="{C3380CC4-5D6E-409C-BE32-E72D297353CC}">
              <c16:uniqueId val="{00000000-CC34-47FC-9F43-57EEE53B9F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189</c:v>
                </c:pt>
                <c:pt idx="1">
                  <c:v>39</c:v>
                </c:pt>
                <c:pt idx="2">
                  <c:v>39</c:v>
                </c:pt>
              </c:numCache>
            </c:numRef>
          </c:val>
          <c:extLst xmlns:c16r2="http://schemas.microsoft.com/office/drawing/2015/06/chart">
            <c:ext xmlns:c16="http://schemas.microsoft.com/office/drawing/2014/chart" uri="{C3380CC4-5D6E-409C-BE32-E72D297353CC}">
              <c16:uniqueId val="{00000001-CC34-47FC-9F43-57EEE53B9F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1800</c:v>
                </c:pt>
                <c:pt idx="1">
                  <c:v>2310</c:v>
                </c:pt>
                <c:pt idx="2">
                  <c:v>2340</c:v>
                </c:pt>
              </c:numCache>
            </c:numRef>
          </c:val>
          <c:extLst xmlns:c16r2="http://schemas.microsoft.com/office/drawing/2015/06/chart">
            <c:ext xmlns:c16="http://schemas.microsoft.com/office/drawing/2014/chart" uri="{C3380CC4-5D6E-409C-BE32-E72D297353CC}">
              <c16:uniqueId val="{00000002-CC34-47FC-9F43-57EEE53B9F6C}"/>
            </c:ext>
          </c:extLst>
        </c:ser>
        <c:dLbls>
          <c:showLegendKey val="0"/>
          <c:showVal val="0"/>
          <c:showCatName val="0"/>
          <c:showSerName val="0"/>
          <c:showPercent val="0"/>
          <c:showBubbleSize val="0"/>
        </c:dLbls>
        <c:gapWidth val="120"/>
        <c:overlap val="100"/>
        <c:axId val="470432464"/>
        <c:axId val="470432848"/>
      </c:barChart>
      <c:catAx>
        <c:axId val="47043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0432848"/>
        <c:crosses val="autoZero"/>
        <c:auto val="1"/>
        <c:lblAlgn val="ctr"/>
        <c:lblOffset val="100"/>
        <c:tickLblSkip val="1"/>
        <c:tickMarkSkip val="1"/>
        <c:noMultiLvlLbl val="0"/>
      </c:catAx>
      <c:valAx>
        <c:axId val="470432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043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005-4297-BE5B-88429660EEE6}"/>
                </c:ext>
                <c:ext xmlns:c15="http://schemas.microsoft.com/office/drawing/2012/chart" uri="{CE6537A1-D6FC-4f65-9D91-7224C49458BB}">
                  <c15:dlblFieldTable>
                    <c15:dlblFTEntry>
                      <c15:txfldGUID>{D3B8B285-AF52-43AA-9185-DD611701397E}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05-4297-BE5B-88429660EEE6}"/>
                </c:ext>
                <c:ext xmlns:c15="http://schemas.microsoft.com/office/drawing/2012/chart" uri="{CE6537A1-D6FC-4f65-9D91-7224C49458BB}">
                  <c15:dlblFieldTable>
                    <c15:dlblFTEntry>
                      <c15:txfldGUID>{82775AC9-44D3-47E5-BD18-71CB3C47C359}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005-4297-BE5B-88429660EEE6}"/>
                </c:ext>
                <c:ext xmlns:c15="http://schemas.microsoft.com/office/drawing/2012/chart" uri="{CE6537A1-D6FC-4f65-9D91-7224C49458BB}">
                  <c15:dlblFieldTable>
                    <c15:dlblFTEntry>
                      <c15:txfldGUID>{AB651547-2724-40CE-90A0-EC87CA2115A4}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05-4297-BE5B-88429660EEE6}"/>
                </c:ext>
                <c:ext xmlns:c15="http://schemas.microsoft.com/office/drawing/2012/chart" uri="{CE6537A1-D6FC-4f65-9D91-7224C49458BB}">
                  <c15:dlblFieldTable>
                    <c15:dlblFTEntry>
                      <c15:txfldGUID>{0BCCFBEE-7C15-4CF6-AD3B-C6122B5C4120}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005-4297-BE5B-88429660EEE6}"/>
                </c:ext>
                <c:ext xmlns:c15="http://schemas.microsoft.com/office/drawing/2012/chart" uri="{CE6537A1-D6FC-4f65-9D91-7224C49458BB}">
                  <c15:dlblFieldTable>
                    <c15:dlblFTEntry>
                      <c15:txfldGUID>{4901BB25-5E17-4323-997D-505B56A4D856}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005-4297-BE5B-88429660EEE6}"/>
                </c:ext>
                <c:ext xmlns:c15="http://schemas.microsoft.com/office/drawing/2012/chart" uri="{CE6537A1-D6FC-4f65-9D91-7224C49458BB}">
                  <c15:dlblFieldTable>
                    <c15:dlblFTEntry>
                      <c15:txfldGUID>{7CFF90D3-5210-445A-9ACB-E15216C7AB87}</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005-4297-BE5B-88429660EEE6}"/>
                </c:ext>
                <c:ext xmlns:c15="http://schemas.microsoft.com/office/drawing/2012/chart" uri="{CE6537A1-D6FC-4f65-9D91-7224C49458BB}">
                  <c15:dlblFieldTable>
                    <c15:dlblFTEntry>
                      <c15:txfldGUID>{25FA4187-5AE6-4315-8F6C-D485E95FA7E1}</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005-4297-BE5B-88429660EEE6}"/>
                </c:ext>
                <c:ext xmlns:c15="http://schemas.microsoft.com/office/drawing/2012/chart" uri="{CE6537A1-D6FC-4f65-9D91-7224C49458BB}">
                  <c15:dlblFieldTable>
                    <c15:dlblFTEntry>
                      <c15:txfldGUID>{389A08A0-FB64-4EDE-8CD8-4C027EEC2625}</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005-4297-BE5B-88429660EEE6}"/>
                </c:ext>
                <c:ext xmlns:c15="http://schemas.microsoft.com/office/drawing/2012/chart" uri="{CE6537A1-D6FC-4f65-9D91-7224C49458BB}">
                  <c15:dlblFieldTable>
                    <c15:dlblFTEntry>
                      <c15:txfldGUID>{90CF21CB-1CC7-46E8-B588-D1DCA64C4378}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56.1</c:v>
                </c:pt>
                <c:pt idx="16">
                  <c:v>58.2</c:v>
                </c:pt>
                <c:pt idx="24">
                  <c:v>59.5</c:v>
                </c:pt>
                <c:pt idx="32">
                  <c:v>60.8</c:v>
                </c:pt>
              </c:numCache>
            </c:numRef>
          </c:xVal>
          <c:yVal>
            <c:numRef>
              <c:f>公会計指標分析・財政指標組合せ分析表!$BP$51:$DC$51</c:f>
              <c:numCache>
                <c:formatCode>#,##0.0;"▲ "#,##0.0</c:formatCode>
                <c:ptCount val="40"/>
                <c:pt idx="0">
                  <c:v>105.2</c:v>
                </c:pt>
                <c:pt idx="8">
                  <c:v>83.6</c:v>
                </c:pt>
                <c:pt idx="16">
                  <c:v>62.5</c:v>
                </c:pt>
                <c:pt idx="24">
                  <c:v>43.3</c:v>
                </c:pt>
                <c:pt idx="32">
                  <c:v>36.700000000000003</c:v>
                </c:pt>
              </c:numCache>
            </c:numRef>
          </c:yVal>
          <c:smooth val="0"/>
          <c:extLst xmlns:c16r2="http://schemas.microsoft.com/office/drawing/2015/06/chart">
            <c:ext xmlns:c16="http://schemas.microsoft.com/office/drawing/2014/chart" uri="{C3380CC4-5D6E-409C-BE32-E72D297353CC}">
              <c16:uniqueId val="{00000009-5005-4297-BE5B-88429660EE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504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005-4297-BE5B-88429660EEE6}"/>
                </c:ext>
                <c:ext xmlns:c15="http://schemas.microsoft.com/office/drawing/2012/chart" uri="{CE6537A1-D6FC-4f65-9D91-7224C49458BB}">
                  <c15:dlblFieldTable>
                    <c15:dlblFTEntry>
                      <c15:txfldGUID>{D737232C-A63D-4B55-A8A5-11489838D2EA}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005-4297-BE5B-88429660EEE6}"/>
                </c:ext>
                <c:ext xmlns:c15="http://schemas.microsoft.com/office/drawing/2012/chart" uri="{CE6537A1-D6FC-4f65-9D91-7224C49458BB}">
                  <c15:dlblFieldTable>
                    <c15:dlblFTEntry>
                      <c15:txfldGUID>{7212FA6B-2006-4FAF-81FC-3681037F746D}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005-4297-BE5B-88429660EEE6}"/>
                </c:ext>
                <c:ext xmlns:c15="http://schemas.microsoft.com/office/drawing/2012/chart" uri="{CE6537A1-D6FC-4f65-9D91-7224C49458BB}">
                  <c15:dlblFieldTable>
                    <c15:dlblFTEntry>
                      <c15:txfldGUID>{F9767804-9B72-42BC-9786-47BDF97E1E34}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005-4297-BE5B-88429660EEE6}"/>
                </c:ext>
                <c:ext xmlns:c15="http://schemas.microsoft.com/office/drawing/2012/chart" uri="{CE6537A1-D6FC-4f65-9D91-7224C49458BB}">
                  <c15:dlblFieldTable>
                    <c15:dlblFTEntry>
                      <c15:txfldGUID>{4F4114D4-B6C4-457D-B467-5EAAB30E5834}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005-4297-BE5B-88429660EEE6}"/>
                </c:ext>
                <c:ext xmlns:c15="http://schemas.microsoft.com/office/drawing/2012/chart" uri="{CE6537A1-D6FC-4f65-9D91-7224C49458BB}">
                  <c15:dlblFieldTable>
                    <c15:dlblFTEntry>
                      <c15:txfldGUID>{48556B3A-3C42-45E2-A65A-15B529722F54}</c15:txfldGUID>
                      <c15:f>#REF!</c15:f>
                      <c15:dlblFieldTableCache>
                        <c:ptCount val="1"/>
                        <c:pt idx="0">
                          <c:v>#REF!</c:v>
                        </c:pt>
                      </c15:dlblFieldTableCache>
                    </c15:dlblFTEntry>
                  </c15:dlblFieldTable>
                  <c15:showDataLabelsRange val="0"/>
                </c:ext>
              </c:extLst>
            </c:dLbl>
            <c:dLbl>
              <c:idx val="8"/>
              <c:layout>
                <c:manualLayout>
                  <c:x val="-3.293114580126824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005-4297-BE5B-88429660EEE6}"/>
                </c:ext>
                <c:ext xmlns:c15="http://schemas.microsoft.com/office/drawing/2012/chart" uri="{CE6537A1-D6FC-4f65-9D91-7224C49458BB}">
                  <c15:dlblFieldTable>
                    <c15:dlblFTEntry>
                      <c15:txfldGUID>{049033B8-FC53-46DE-A983-97A7F5816443}</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005-4297-BE5B-88429660EEE6}"/>
                </c:ext>
                <c:ext xmlns:c15="http://schemas.microsoft.com/office/drawing/2012/chart" uri="{CE6537A1-D6FC-4f65-9D91-7224C49458BB}">
                  <c15:dlblFieldTable>
                    <c15:dlblFTEntry>
                      <c15:txfldGUID>{ADC3A283-04B7-4FB3-A129-F8ABF3526E68}</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005-4297-BE5B-88429660EEE6}"/>
                </c:ext>
                <c:ext xmlns:c15="http://schemas.microsoft.com/office/drawing/2012/chart" uri="{CE6537A1-D6FC-4f65-9D91-7224C49458BB}">
                  <c15:dlblFieldTable>
                    <c15:dlblFTEntry>
                      <c15:txfldGUID>{39D5BC95-56F7-4707-B7A2-073BDF3734DC}</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005-4297-BE5B-88429660EEE6}"/>
                </c:ext>
                <c:ext xmlns:c15="http://schemas.microsoft.com/office/drawing/2012/chart" uri="{CE6537A1-D6FC-4f65-9D91-7224C49458BB}">
                  <c15:dlblFieldTable>
                    <c15:dlblFTEntry>
                      <c15:txfldGUID>{62F0E943-2CB3-4514-B6D8-ECA5517108C8}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xmlns:c16r2="http://schemas.microsoft.com/office/drawing/2015/06/chart">
            <c:ext xmlns:c16="http://schemas.microsoft.com/office/drawing/2014/chart" uri="{C3380CC4-5D6E-409C-BE32-E72D297353CC}">
              <c16:uniqueId val="{00000013-5005-4297-BE5B-88429660EEE6}"/>
            </c:ext>
          </c:extLst>
        </c:ser>
        <c:dLbls>
          <c:showLegendKey val="0"/>
          <c:showVal val="1"/>
          <c:showCatName val="0"/>
          <c:showSerName val="0"/>
          <c:showPercent val="0"/>
          <c:showBubbleSize val="0"/>
        </c:dLbls>
        <c:axId val="492294440"/>
        <c:axId val="470437872"/>
      </c:scatterChart>
      <c:valAx>
        <c:axId val="4922944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437872"/>
        <c:crosses val="autoZero"/>
        <c:crossBetween val="midCat"/>
      </c:valAx>
      <c:valAx>
        <c:axId val="470437872"/>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22944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CAA-B985-2E6729ABD3CD}"/>
                </c:ext>
                <c:ext xmlns:c15="http://schemas.microsoft.com/office/drawing/2012/chart" uri="{CE6537A1-D6FC-4f65-9D91-7224C49458BB}">
                  <c15:dlblFieldTable>
                    <c15:dlblFTEntry>
                      <c15:txfldGUID>{80E131B9-0599-4466-BF16-9894758F0890}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CAA-B985-2E6729ABD3CD}"/>
                </c:ext>
                <c:ext xmlns:c15="http://schemas.microsoft.com/office/drawing/2012/chart" uri="{CE6537A1-D6FC-4f65-9D91-7224C49458BB}">
                  <c15:dlblFieldTable>
                    <c15:dlblFTEntry>
                      <c15:txfldGUID>{8E045288-B789-4179-8C1B-33ED9992FAB4}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DB6-4CAA-B985-2E6729ABD3CD}"/>
                </c:ext>
                <c:ext xmlns:c15="http://schemas.microsoft.com/office/drawing/2012/chart" uri="{CE6537A1-D6FC-4f65-9D91-7224C49458BB}">
                  <c15:dlblFieldTable>
                    <c15:dlblFTEntry>
                      <c15:txfldGUID>{86DA0E64-DCFD-43D8-BB2D-9939269F3ECB}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B6-4CAA-B985-2E6729ABD3CD}"/>
                </c:ext>
                <c:ext xmlns:c15="http://schemas.microsoft.com/office/drawing/2012/chart" uri="{CE6537A1-D6FC-4f65-9D91-7224C49458BB}">
                  <c15:dlblFieldTable>
                    <c15:dlblFTEntry>
                      <c15:txfldGUID>{C7541D92-4CF7-4CA8-A0D9-E08568ED1624}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DB6-4CAA-B985-2E6729ABD3CD}"/>
                </c:ext>
                <c:ext xmlns:c15="http://schemas.microsoft.com/office/drawing/2012/chart" uri="{CE6537A1-D6FC-4f65-9D91-7224C49458BB}">
                  <c15:dlblFieldTable>
                    <c15:dlblFTEntry>
                      <c15:txfldGUID>{1FB1752E-4B2C-48BD-AC88-060AA11C6851}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B6-4CAA-B985-2E6729ABD3CD}"/>
                </c:ext>
                <c:ext xmlns:c15="http://schemas.microsoft.com/office/drawing/2012/chart" uri="{CE6537A1-D6FC-4f65-9D91-7224C49458BB}">
                  <c15:dlblFieldTable>
                    <c15:dlblFTEntry>
                      <c15:txfldGUID>{6FA90D86-0DFA-4B01-A73C-8A5ACC945C8F}</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DB6-4CAA-B985-2E6729ABD3CD}"/>
                </c:ext>
                <c:ext xmlns:c15="http://schemas.microsoft.com/office/drawing/2012/chart" uri="{CE6537A1-D6FC-4f65-9D91-7224C49458BB}">
                  <c15:dlblFieldTable>
                    <c15:dlblFTEntry>
                      <c15:txfldGUID>{D0C01666-74D2-4AE1-9799-D79E594D8690}</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DB6-4CAA-B985-2E6729ABD3CD}"/>
                </c:ext>
                <c:ext xmlns:c15="http://schemas.microsoft.com/office/drawing/2012/chart" uri="{CE6537A1-D6FC-4f65-9D91-7224C49458BB}">
                  <c15:dlblFieldTable>
                    <c15:dlblFTEntry>
                      <c15:txfldGUID>{2EADF6BB-BF92-4B22-A122-A4A40FB33F67}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B6-4CAA-B985-2E6729ABD3CD}"/>
                </c:ext>
                <c:ext xmlns:c15="http://schemas.microsoft.com/office/drawing/2012/chart" uri="{CE6537A1-D6FC-4f65-9D91-7224C49458BB}">
                  <c15:dlblFieldTable>
                    <c15:dlblFTEntry>
                      <c15:txfldGUID>{A6BEA880-849F-4084-A575-326E36E514C6}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11.5</c:v>
                </c:pt>
                <c:pt idx="16">
                  <c:v>11.2</c:v>
                </c:pt>
                <c:pt idx="24">
                  <c:v>10.199999999999999</c:v>
                </c:pt>
                <c:pt idx="32">
                  <c:v>9.4</c:v>
                </c:pt>
              </c:numCache>
            </c:numRef>
          </c:xVal>
          <c:yVal>
            <c:numRef>
              <c:f>公会計指標分析・財政指標組合せ分析表!$BP$73:$DC$73</c:f>
              <c:numCache>
                <c:formatCode>#,##0.0;"▲ "#,##0.0</c:formatCode>
                <c:ptCount val="40"/>
                <c:pt idx="0">
                  <c:v>105.2</c:v>
                </c:pt>
                <c:pt idx="8">
                  <c:v>83.6</c:v>
                </c:pt>
                <c:pt idx="16">
                  <c:v>62.5</c:v>
                </c:pt>
                <c:pt idx="24">
                  <c:v>43.3</c:v>
                </c:pt>
                <c:pt idx="32">
                  <c:v>36.700000000000003</c:v>
                </c:pt>
              </c:numCache>
            </c:numRef>
          </c:yVal>
          <c:smooth val="0"/>
          <c:extLst xmlns:c16r2="http://schemas.microsoft.com/office/drawing/2015/06/chart">
            <c:ext xmlns:c16="http://schemas.microsoft.com/office/drawing/2014/chart" uri="{C3380CC4-5D6E-409C-BE32-E72D297353CC}">
              <c16:uniqueId val="{00000009-0DB6-4CAA-B985-2E6729ABD3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10650943309546E-2"/>
                  <c:y val="-3.659274186643397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DB6-4CAA-B985-2E6729ABD3CD}"/>
                </c:ext>
                <c:ext xmlns:c15="http://schemas.microsoft.com/office/drawing/2012/chart" uri="{CE6537A1-D6FC-4f65-9D91-7224C49458BB}">
                  <c15:dlblFieldTable>
                    <c15:dlblFTEntry>
                      <c15:txfldGUID>{079C1E6A-304C-400F-BE6B-B5857DA3386A}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DB6-4CAA-B985-2E6729ABD3CD}"/>
                </c:ext>
                <c:ext xmlns:c15="http://schemas.microsoft.com/office/drawing/2012/chart" uri="{CE6537A1-D6FC-4f65-9D91-7224C49458BB}">
                  <c15:dlblFieldTable>
                    <c15:dlblFTEntry>
                      <c15:txfldGUID>{C02A387E-B186-4C3F-AD7A-D608AA71E64D}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DB6-4CAA-B985-2E6729ABD3CD}"/>
                </c:ext>
                <c:ext xmlns:c15="http://schemas.microsoft.com/office/drawing/2012/chart" uri="{CE6537A1-D6FC-4f65-9D91-7224C49458BB}">
                  <c15:dlblFieldTable>
                    <c15:dlblFTEntry>
                      <c15:txfldGUID>{0952C6E3-D51A-43D5-816E-28CE47F8CF11}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DB6-4CAA-B985-2E6729ABD3CD}"/>
                </c:ext>
                <c:ext xmlns:c15="http://schemas.microsoft.com/office/drawing/2012/chart" uri="{CE6537A1-D6FC-4f65-9D91-7224C49458BB}">
                  <c15:dlblFieldTable>
                    <c15:dlblFTEntry>
                      <c15:txfldGUID>{69B8F410-92FA-4797-8FF7-1D80D3E3F075}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DB6-4CAA-B985-2E6729ABD3CD}"/>
                </c:ext>
                <c:ext xmlns:c15="http://schemas.microsoft.com/office/drawing/2012/chart" uri="{CE6537A1-D6FC-4f65-9D91-7224C49458BB}">
                  <c15:dlblFieldTable>
                    <c15:dlblFTEntry>
                      <c15:txfldGUID>{26CF6A3A-1568-4048-9409-E2C3ED9C710D}</c15:txfldGUID>
                      <c15:f>#REF!</c15:f>
                      <c15:dlblFieldTableCache>
                        <c:ptCount val="1"/>
                        <c:pt idx="0">
                          <c:v>#REF!</c:v>
                        </c:pt>
                      </c15:dlblFieldTableCache>
                    </c15:dlblFTEntry>
                  </c15:dlblFieldTable>
                  <c15:showDataLabelsRange val="0"/>
                </c:ext>
              </c:extLst>
            </c:dLbl>
            <c:dLbl>
              <c:idx val="8"/>
              <c:layout>
                <c:manualLayout>
                  <c:x val="-2.4289473805126076E-2"/>
                  <c:y val="-6.608605890649199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DB6-4CAA-B985-2E6729ABD3CD}"/>
                </c:ext>
                <c:ext xmlns:c15="http://schemas.microsoft.com/office/drawing/2012/chart" uri="{CE6537A1-D6FC-4f65-9D91-7224C49458BB}">
                  <c15:dlblFieldTable>
                    <c15:dlblFTEntry>
                      <c15:txfldGUID>{1BA4403C-FC1F-47A8-8285-39F80C7A45B0}</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5.735536578699876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DB6-4CAA-B985-2E6729ABD3CD}"/>
                </c:ext>
                <c:ext xmlns:c15="http://schemas.microsoft.com/office/drawing/2012/chart" uri="{CE6537A1-D6FC-4f65-9D91-7224C49458BB}">
                  <c15:dlblFieldTable>
                    <c15:dlblFTEntry>
                      <c15:txfldGUID>{680BE357-AB68-4885-B3D9-AE3205286A79}</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8.963139432854286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DB6-4CAA-B985-2E6729ABD3CD}"/>
                </c:ext>
                <c:ext xmlns:c15="http://schemas.microsoft.com/office/drawing/2012/chart" uri="{CE6537A1-D6FC-4f65-9D91-7224C49458BB}">
                  <c15:dlblFieldTable>
                    <c15:dlblFTEntry>
                      <c15:txfldGUID>{66D7EFAB-D162-4603-BD4D-C8BC0A75F272}</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DB6-4CAA-B985-2E6729ABD3CD}"/>
                </c:ext>
                <c:ext xmlns:c15="http://schemas.microsoft.com/office/drawing/2012/chart" uri="{CE6537A1-D6FC-4f65-9D91-7224C49458BB}">
                  <c15:dlblFieldTable>
                    <c15:dlblFTEntry>
                      <c15:txfldGUID>{3A886FE7-D7F1-4C89-87C9-F71D1B1EA8D8}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xmlns:c16r2="http://schemas.microsoft.com/office/drawing/2015/06/chart">
            <c:ext xmlns:c16="http://schemas.microsoft.com/office/drawing/2014/chart" uri="{C3380CC4-5D6E-409C-BE32-E72D297353CC}">
              <c16:uniqueId val="{00000013-0DB6-4CAA-B985-2E6729ABD3CD}"/>
            </c:ext>
          </c:extLst>
        </c:ser>
        <c:dLbls>
          <c:showLegendKey val="0"/>
          <c:showVal val="1"/>
          <c:showCatName val="0"/>
          <c:showSerName val="0"/>
          <c:showPercent val="0"/>
          <c:showBubbleSize val="0"/>
        </c:dLbls>
        <c:axId val="492045256"/>
        <c:axId val="487746312"/>
      </c:scatterChart>
      <c:valAx>
        <c:axId val="49204525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7746312"/>
        <c:crosses val="autoZero"/>
        <c:crossBetween val="midCat"/>
      </c:valAx>
      <c:valAx>
        <c:axId val="487746312"/>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204525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）の元利償還金は、令和元年度に町民温水プール建設事業の繰上償還を行ったことにより、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百万円減少となった。</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一方で、分子の減少要素である算入公債費等（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）は事業費補正係数の減や平成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年度債の算入終了により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百万円減少したため、前年度と比べて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百万円の増加となった。</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今後は、老朽化した公共施設の改修や長寿命化の財源として地方債借入額の増加が見込まれるため、計画的に基金を積み立てるなど過度に地方債に依存することのない健全な財政運営に努めていく。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endParaRPr kumimoji="1" lang="en-US" altLang="ja-JP" sz="12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）の一般会計等に係る地方債の現在高は、地方債の新規借り入れ抑制や令和元年度に町民温水プール建設事業分の繰上償還を行ったことにより</a:t>
          </a:r>
          <a:r>
            <a:rPr kumimoji="1" lang="en-US" altLang="ja-JP" sz="1400">
              <a:latin typeface="ＭＳ ゴシック" pitchFamily="49" charset="-128"/>
              <a:ea typeface="ＭＳ ゴシック" pitchFamily="49" charset="-128"/>
            </a:rPr>
            <a:t>651</a:t>
          </a:r>
          <a:r>
            <a:rPr kumimoji="1" lang="ja-JP" altLang="en-US" sz="1400">
              <a:latin typeface="ＭＳ ゴシック" pitchFamily="49" charset="-128"/>
              <a:ea typeface="ＭＳ ゴシック" pitchFamily="49" charset="-128"/>
            </a:rPr>
            <a:t>百万円減少となった。公営企業債においても水道事業、下水道事業ともに対象地方債の償還が進んでおり、公営企業債等繰入見込額は</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百万円の減少となった。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また、分子の減少要素である充当可能財源等（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）の充当可能基金は、財政調整基金等へ計画的に積立を行っていることから</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百万円増加したため、最終的な将来負担比率の分子は前年度と比べて</a:t>
          </a:r>
          <a:r>
            <a:rPr kumimoji="1" lang="en-US" altLang="ja-JP" sz="1400">
              <a:latin typeface="ＭＳ ゴシック" pitchFamily="49" charset="-128"/>
              <a:ea typeface="ＭＳ ゴシック" pitchFamily="49" charset="-128"/>
            </a:rPr>
            <a:t>387</a:t>
          </a:r>
          <a:r>
            <a:rPr kumimoji="1" lang="ja-JP" altLang="en-US" sz="1400">
              <a:latin typeface="ＭＳ ゴシック" pitchFamily="49" charset="-128"/>
              <a:ea typeface="ＭＳ ゴシック" pitchFamily="49" charset="-128"/>
            </a:rPr>
            <a:t>百万円の減少となり、過去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年間で最も低い</a:t>
          </a:r>
          <a:r>
            <a:rPr kumimoji="1" lang="en-US" altLang="ja-JP" sz="1400">
              <a:latin typeface="ＭＳ ゴシック" pitchFamily="49" charset="-128"/>
              <a:ea typeface="ＭＳ ゴシック" pitchFamily="49" charset="-128"/>
            </a:rPr>
            <a:t>3,353</a:t>
          </a:r>
          <a:r>
            <a:rPr kumimoji="1" lang="ja-JP" altLang="en-US" sz="1400">
              <a:latin typeface="ＭＳ ゴシック" pitchFamily="49" charset="-128"/>
              <a:ea typeface="ＭＳ ゴシック" pitchFamily="49" charset="-128"/>
            </a:rPr>
            <a:t>百万円となった。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本町の財政は景気動向の影響を大きく受けるため、今後も過度に地方債や基金の取崩に依存することのない健全な財政運営に取り組んでいく。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福岡県苅田町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固定資産税等の増収による決算余剰金を財政調整基金に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百万円の積立を行い、今後の公共施設の更新や長寿命化に備えるため公共施設整備基金に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百万円積立を行った。一方で、新型コロナウイルス感染症対策に伴う経費に充当するため財政調整基金を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百万円取り崩し、基金全体では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更新や長寿命化の財源として公共施設整備基金を中心に財政調整基金とのバランスを取りながら積立を行っていく予定である。また、町内進出企業への奨励金の財源として企業立地奨励金基金の残高を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百万円とするため令和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年度まで計画的に積立を行っていく予定である。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苅田町公共施設整備基金：公共施設の老朽化対策のため、施設の新築や改修、設備の更新等の財源に充当する。</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苅田町企業立地奨励金基金：苅田町企業立地促進条例に基づく奨励金の財源に充当する。</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苅田町まちづくり基金：ふるさと寄附金やまちづくり自販機の売上を積み立て、本町の発展やまちづくりの推進を図る事業の財源に充当する。</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苅田町霊園基金：霊園の管理料を積み立て、霊園管理に要する経費の財源に充当する。</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苅田町宿泊税交付金基金：福岡県宿泊税交付金を積み立て、苅田町の観光資源の魅力向上、旅行者の受入環境の充実その他の観光の振興を図る事業に充当する。</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苅田町公共施設整備基金は地方税が前年度に引き続き</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百万円を超えたことを受け、一般財源から</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百万円の積立を行ったことにより増加となった。</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苅田町企業立地奨励金基金は、奨励金の歳出に充てるため</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百万円の取崩を行ったことにより減額となった。</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苅田町まちづくり基金は、ふるさと応援寄附金の受入等による</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百万円の積立を行った、一方でふるさと応援寄附金の返礼品等の経費に充てるため</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百万円の取崩、過去に積み立てたふるさと応援寄附金を活用し小中学校の遊具や楽器の購入経費に充てるため</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百万円の取崩を行ったため</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苅田町霊園基金は、管理費に要した経費より管理料の受入の方が多かったため</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苅田町宿泊税交付金基金は、観光の振興を図る事業に要した経費より、福岡県宿泊税交付金の受入が多かったため</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苅田町公共施設整備基金は、今後老朽化の進む公共施設の改修や長寿命化、庁舎の建替え等多くの財源が必要となることから、前年度決算の余剰金の</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を中心に、地方税の増収や歳出の削減により捻出した一般財源を計画的に積み立てる予定となっている。</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苅田町企業立地奨励金基金は、町内進出企業等へ令和</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年度までに約</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百万円の奨励金支払が見込まれているため、計画的に地方税の増収や歳出の削減により捻出した一般財源を計画的に積み立てる予定となっている。</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苅田町まちづくり基金は今後もふるさと応援寄附金やまちづくり自販機の売上を積み立てる予定である。</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新型コロナウイルス感染症に伴う経費に充当するため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百万円取崩を行ったが、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前年度の決算余剰金の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を財政調整基金へ積立を行い、積立額が取崩額を上回ったため、前年度に比べて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百万円取崩を行ったため、残高が減少していたが、平成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年度より積立を行い残高水準が平成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年度末時点と同程度まで増加した。今後は、中期的に歳出が確実に見込まれている特定目的基金（公共施設整備基金、企業立地奨励金基金）とのバランスを取りながら積立を行っていく予定である。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積立、取崩ともに行っていないため現在高に変動なし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今後の公共施設の更新や長寿命化等の大型事業に伴って地方債借入額が増加することが見込まれるため、財政調整基金、その他特定目的基金とバランスを取りながら積立を行っていく予定である。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37,451
36,301
49.24
19,486,265
18,718,268
738,444
9,794,260
9,107,507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類似団体に比べて</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％低くなっている。これは、平成</a:t>
          </a:r>
          <a:r>
            <a:rPr kumimoji="1" lang="en-US" altLang="ja-JP" sz="1000">
              <a:latin typeface="ＭＳ Ｐゴシック" panose="020B0600070205080204" pitchFamily="50" charset="-128"/>
              <a:ea typeface="ＭＳ Ｐゴシック" panose="020B0600070205080204" pitchFamily="50" charset="-128"/>
            </a:rPr>
            <a:t>23</a:t>
          </a:r>
          <a:r>
            <a:rPr kumimoji="1" lang="ja-JP" altLang="en-US" sz="1000">
              <a:latin typeface="ＭＳ Ｐゴシック" panose="020B0600070205080204" pitchFamily="50" charset="-128"/>
              <a:ea typeface="ＭＳ Ｐゴシック" panose="020B0600070205080204" pitchFamily="50" charset="-128"/>
            </a:rPr>
            <a:t>年度の町民温水プール建設、平成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の消防本部事務所棟建替え及び土地区画整理事業等による道路新設整備等により、比較的新しい固定資産を保有しているためである。しかし、個別施設ごとにみると、多くの公共施設等で老朽化が進み、これから一斉に大規模改修や建替えの時期を迎える状況である。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月に策定した公共施設個別施設計画及び令和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月に改訂した公共施設等総合管理計画に基づき、公共施設の修繕や更新等を計画的に実施することで、コストの分散、縮減や財政負担の軽減につなげる。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87012</xdr:rowOff>
    </xdr:from>
    <xdr:ext cx="405111" cy="259045"/>
    <xdr:sp macro="" textlink="">
      <xdr:nvSpPr>
        <xdr:cNvPr id="68" name="有形固定資産減価償却率平均値テキスト"/>
        <xdr:cNvSpPr txBox="1"/>
      </xdr:nvSpPr>
      <xdr:spPr>
        <a:xfrm>
          <a:off x="48133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79" name="楕円 78"/>
        <xdr:cNvSpPr/>
      </xdr:nvSpPr>
      <xdr:spPr>
        <a:xfrm>
          <a:off x="47117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79646</xdr:rowOff>
    </xdr:from>
    <xdr:ext cx="405111" cy="259045"/>
    <xdr:sp macro="" textlink="">
      <xdr:nvSpPr>
        <xdr:cNvPr id="80" name="有形固定資産減価償却率該当値テキスト"/>
        <xdr:cNvSpPr txBox="1"/>
      </xdr:nvSpPr>
      <xdr:spPr>
        <a:xfrm>
          <a:off x="4813300" y="5651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81" name="楕円 80"/>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107569</xdr:rowOff>
    </xdr:to>
    <xdr:cxnSp macro="">
      <xdr:nvCxnSpPr>
        <xdr:cNvPr id="82" name="直線コネクタ 81"/>
        <xdr:cNvCxnSpPr/>
      </xdr:nvCxnSpPr>
      <xdr:spPr>
        <a:xfrm>
          <a:off x="4051300" y="5795010"/>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115951</xdr:rowOff>
    </xdr:from>
    <xdr:to>
      <xdr:col>15</xdr:col>
      <xdr:colOff>187325</xdr:colOff>
      <xdr:row>29</xdr:row>
      <xdr:rowOff>46101</xdr:rowOff>
    </xdr:to>
    <xdr:sp macro="" textlink="">
      <xdr:nvSpPr>
        <xdr:cNvPr id="83" name="楕円 82"/>
        <xdr:cNvSpPr/>
      </xdr:nvSpPr>
      <xdr:spPr>
        <a:xfrm>
          <a:off x="3238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166751</xdr:rowOff>
    </xdr:from>
    <xdr:to>
      <xdr:col>19</xdr:col>
      <xdr:colOff>136525</xdr:colOff>
      <xdr:row>29</xdr:row>
      <xdr:rowOff>51435</xdr:rowOff>
    </xdr:to>
    <xdr:cxnSp macro="">
      <xdr:nvCxnSpPr>
        <xdr:cNvPr id="84" name="直線コネクタ 83"/>
        <xdr:cNvCxnSpPr/>
      </xdr:nvCxnSpPr>
      <xdr:spPr>
        <a:xfrm>
          <a:off x="3289300" y="5738876"/>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25273</xdr:rowOff>
    </xdr:from>
    <xdr:to>
      <xdr:col>11</xdr:col>
      <xdr:colOff>187325</xdr:colOff>
      <xdr:row>28</xdr:row>
      <xdr:rowOff>126873</xdr:rowOff>
    </xdr:to>
    <xdr:sp macro="" textlink="">
      <xdr:nvSpPr>
        <xdr:cNvPr id="85" name="楕円 84"/>
        <xdr:cNvSpPr/>
      </xdr:nvSpPr>
      <xdr:spPr>
        <a:xfrm>
          <a:off x="2476500" y="5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76073</xdr:rowOff>
    </xdr:from>
    <xdr:to>
      <xdr:col>15</xdr:col>
      <xdr:colOff>136525</xdr:colOff>
      <xdr:row>28</xdr:row>
      <xdr:rowOff>166751</xdr:rowOff>
    </xdr:to>
    <xdr:cxnSp macro="">
      <xdr:nvCxnSpPr>
        <xdr:cNvPr id="86" name="直線コネクタ 85"/>
        <xdr:cNvCxnSpPr/>
      </xdr:nvCxnSpPr>
      <xdr:spPr>
        <a:xfrm>
          <a:off x="2527300" y="5648198"/>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118999</xdr:rowOff>
    </xdr:from>
    <xdr:to>
      <xdr:col>7</xdr:col>
      <xdr:colOff>187325</xdr:colOff>
      <xdr:row>28</xdr:row>
      <xdr:rowOff>49149</xdr:rowOff>
    </xdr:to>
    <xdr:sp macro="" textlink="">
      <xdr:nvSpPr>
        <xdr:cNvPr id="87" name="楕円 86"/>
        <xdr:cNvSpPr/>
      </xdr:nvSpPr>
      <xdr:spPr>
        <a:xfrm>
          <a:off x="17145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169799</xdr:rowOff>
    </xdr:from>
    <xdr:to>
      <xdr:col>11</xdr:col>
      <xdr:colOff>136525</xdr:colOff>
      <xdr:row>28</xdr:row>
      <xdr:rowOff>76073</xdr:rowOff>
    </xdr:to>
    <xdr:cxnSp macro="">
      <xdr:nvCxnSpPr>
        <xdr:cNvPr id="88" name="直線コネクタ 87"/>
        <xdr:cNvCxnSpPr/>
      </xdr:nvCxnSpPr>
      <xdr:spPr>
        <a:xfrm>
          <a:off x="1765300" y="5570474"/>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89" name="n_1aveValue有形固定資産減価償却率"/>
        <xdr:cNvSpPr txBox="1"/>
      </xdr:nvSpPr>
      <xdr:spPr>
        <a:xfrm>
          <a:off x="38360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90" name="n_2aveValue有形固定資産減価償却率"/>
        <xdr:cNvSpPr txBox="1"/>
      </xdr:nvSpPr>
      <xdr:spPr>
        <a:xfrm>
          <a:off x="30867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91" name="n_3aveValue有形固定資産減価償却率"/>
        <xdr:cNvSpPr txBox="1"/>
      </xdr:nvSpPr>
      <xdr:spPr>
        <a:xfrm>
          <a:off x="232474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92" name="n_4aveValue有形固定資産減価償却率"/>
        <xdr:cNvSpPr txBox="1"/>
      </xdr:nvSpPr>
      <xdr:spPr>
        <a:xfrm>
          <a:off x="1562744" y="575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93" name="n_1mainValue有形固定資産減価償却率"/>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62628</xdr:rowOff>
    </xdr:from>
    <xdr:ext cx="405111" cy="259045"/>
    <xdr:sp macro="" textlink="">
      <xdr:nvSpPr>
        <xdr:cNvPr id="94" name="n_2mainValue有形固定資産減価償却率"/>
        <xdr:cNvSpPr txBox="1"/>
      </xdr:nvSpPr>
      <xdr:spPr>
        <a:xfrm>
          <a:off x="3086744" y="546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143400</xdr:rowOff>
    </xdr:from>
    <xdr:ext cx="405111" cy="259045"/>
    <xdr:sp macro="" textlink="">
      <xdr:nvSpPr>
        <xdr:cNvPr id="95" name="n_3mainValue有形固定資産減価償却率"/>
        <xdr:cNvSpPr txBox="1"/>
      </xdr:nvSpPr>
      <xdr:spPr>
        <a:xfrm>
          <a:off x="2324744" y="537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65676</xdr:rowOff>
    </xdr:from>
    <xdr:ext cx="405111" cy="259045"/>
    <xdr:sp macro="" textlink="">
      <xdr:nvSpPr>
        <xdr:cNvPr id="96" name="n_4mainValue有形固定資産減価償却率"/>
        <xdr:cNvSpPr txBox="1"/>
      </xdr:nvSpPr>
      <xdr:spPr>
        <a:xfrm>
          <a:off x="1562744" y="52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類似団体に比べ</a:t>
          </a:r>
          <a:r>
            <a:rPr kumimoji="1" lang="en-US" altLang="ja-JP" sz="1000">
              <a:latin typeface="ＭＳ Ｐゴシック" panose="020B0600070205080204" pitchFamily="50" charset="-128"/>
              <a:ea typeface="ＭＳ Ｐゴシック" panose="020B0600070205080204" pitchFamily="50" charset="-128"/>
            </a:rPr>
            <a:t>209.2</a:t>
          </a:r>
          <a:r>
            <a:rPr kumimoji="1" lang="ja-JP" altLang="en-US" sz="1000">
              <a:latin typeface="ＭＳ Ｐゴシック" panose="020B0600070205080204" pitchFamily="50" charset="-128"/>
              <a:ea typeface="ＭＳ Ｐゴシック" panose="020B0600070205080204" pitchFamily="50" charset="-128"/>
            </a:rPr>
            <a:t>％低くなっている。これは、地方債の新規借入を抑制し、地方債現在高が約</a:t>
          </a:r>
          <a:r>
            <a:rPr kumimoji="1" lang="en-US" altLang="ja-JP" sz="1000">
              <a:latin typeface="ＭＳ Ｐゴシック" panose="020B0600070205080204" pitchFamily="50" charset="-128"/>
              <a:ea typeface="ＭＳ Ｐゴシック" panose="020B0600070205080204" pitchFamily="50" charset="-128"/>
            </a:rPr>
            <a:t>6.5</a:t>
          </a:r>
          <a:r>
            <a:rPr kumimoji="1" lang="ja-JP" altLang="en-US" sz="1000">
              <a:latin typeface="ＭＳ Ｐゴシック" panose="020B0600070205080204" pitchFamily="50" charset="-128"/>
              <a:ea typeface="ＭＳ Ｐゴシック" panose="020B0600070205080204" pitchFamily="50" charset="-128"/>
            </a:rPr>
            <a:t>億円減少したことに加え、基金積立金現在高が約</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億円増加し、地方債償還に充当可能な財源が増加したためである。引き続き地方債の借入抑制を行う方針であるが、老朽化した公共施設等の大規模改修や建替えの際に地方債現在高が増加することが見込まれる。本町の経常一般財源等歳入は景気の影響を受けやすいため、債務償還比率が景気動向に大きく左右されないよう地方債の償還と借入のバランスを注視し、老朽化の進んだ施設の大規模改修等の大型事業を計画的に行っ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32" name="債務償還比率平均値テキスト"/>
        <xdr:cNvSpPr txBox="1"/>
      </xdr:nvSpPr>
      <xdr:spPr>
        <a:xfrm>
          <a:off x="14846300" y="5954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81407</xdr:rowOff>
    </xdr:from>
    <xdr:to>
      <xdr:col>76</xdr:col>
      <xdr:colOff>73025</xdr:colOff>
      <xdr:row>29</xdr:row>
      <xdr:rowOff>11557</xdr:rowOff>
    </xdr:to>
    <xdr:sp macro="" textlink="">
      <xdr:nvSpPr>
        <xdr:cNvPr id="143" name="楕円 142"/>
        <xdr:cNvSpPr/>
      </xdr:nvSpPr>
      <xdr:spPr>
        <a:xfrm>
          <a:off x="147447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104284</xdr:rowOff>
    </xdr:from>
    <xdr:ext cx="469744" cy="259045"/>
    <xdr:sp macro="" textlink="">
      <xdr:nvSpPr>
        <xdr:cNvPr id="144" name="債務償還比率該当値テキスト"/>
        <xdr:cNvSpPr txBox="1"/>
      </xdr:nvSpPr>
      <xdr:spPr>
        <a:xfrm>
          <a:off x="14846300" y="55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132298</xdr:rowOff>
    </xdr:from>
    <xdr:to>
      <xdr:col>72</xdr:col>
      <xdr:colOff>123825</xdr:colOff>
      <xdr:row>29</xdr:row>
      <xdr:rowOff>62448</xdr:rowOff>
    </xdr:to>
    <xdr:sp macro="" textlink="">
      <xdr:nvSpPr>
        <xdr:cNvPr id="145" name="楕円 144"/>
        <xdr:cNvSpPr/>
      </xdr:nvSpPr>
      <xdr:spPr>
        <a:xfrm>
          <a:off x="14033500" y="57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132207</xdr:rowOff>
    </xdr:from>
    <xdr:to>
      <xdr:col>76</xdr:col>
      <xdr:colOff>22225</xdr:colOff>
      <xdr:row>29</xdr:row>
      <xdr:rowOff>11648</xdr:rowOff>
    </xdr:to>
    <xdr:cxnSp macro="">
      <xdr:nvCxnSpPr>
        <xdr:cNvPr id="146" name="直線コネクタ 145"/>
        <xdr:cNvCxnSpPr/>
      </xdr:nvCxnSpPr>
      <xdr:spPr>
        <a:xfrm flipV="1">
          <a:off x="14084300" y="5704332"/>
          <a:ext cx="71120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116450</xdr:rowOff>
    </xdr:from>
    <xdr:to>
      <xdr:col>68</xdr:col>
      <xdr:colOff>123825</xdr:colOff>
      <xdr:row>30</xdr:row>
      <xdr:rowOff>46600</xdr:rowOff>
    </xdr:to>
    <xdr:sp macro="" textlink="">
      <xdr:nvSpPr>
        <xdr:cNvPr id="147" name="楕円 146"/>
        <xdr:cNvSpPr/>
      </xdr:nvSpPr>
      <xdr:spPr>
        <a:xfrm>
          <a:off x="13271500" y="58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11648</xdr:rowOff>
    </xdr:from>
    <xdr:to>
      <xdr:col>72</xdr:col>
      <xdr:colOff>73025</xdr:colOff>
      <xdr:row>29</xdr:row>
      <xdr:rowOff>167250</xdr:rowOff>
    </xdr:to>
    <xdr:cxnSp macro="">
      <xdr:nvCxnSpPr>
        <xdr:cNvPr id="148" name="直線コネクタ 147"/>
        <xdr:cNvCxnSpPr/>
      </xdr:nvCxnSpPr>
      <xdr:spPr>
        <a:xfrm flipV="1">
          <a:off x="13322300" y="5755223"/>
          <a:ext cx="762000" cy="15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17326</xdr:rowOff>
    </xdr:from>
    <xdr:to>
      <xdr:col>64</xdr:col>
      <xdr:colOff>123825</xdr:colOff>
      <xdr:row>30</xdr:row>
      <xdr:rowOff>118926</xdr:rowOff>
    </xdr:to>
    <xdr:sp macro="" textlink="">
      <xdr:nvSpPr>
        <xdr:cNvPr id="149" name="楕円 148"/>
        <xdr:cNvSpPr/>
      </xdr:nvSpPr>
      <xdr:spPr>
        <a:xfrm>
          <a:off x="12509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167250</xdr:rowOff>
    </xdr:from>
    <xdr:to>
      <xdr:col>68</xdr:col>
      <xdr:colOff>73025</xdr:colOff>
      <xdr:row>30</xdr:row>
      <xdr:rowOff>68126</xdr:rowOff>
    </xdr:to>
    <xdr:cxnSp macro="">
      <xdr:nvCxnSpPr>
        <xdr:cNvPr id="150" name="直線コネクタ 149"/>
        <xdr:cNvCxnSpPr/>
      </xdr:nvCxnSpPr>
      <xdr:spPr>
        <a:xfrm flipV="1">
          <a:off x="12560300" y="5910825"/>
          <a:ext cx="762000" cy="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155847</xdr:rowOff>
    </xdr:from>
    <xdr:to>
      <xdr:col>60</xdr:col>
      <xdr:colOff>123825</xdr:colOff>
      <xdr:row>32</xdr:row>
      <xdr:rowOff>85997</xdr:rowOff>
    </xdr:to>
    <xdr:sp macro="" textlink="">
      <xdr:nvSpPr>
        <xdr:cNvPr id="151" name="楕円 150"/>
        <xdr:cNvSpPr/>
      </xdr:nvSpPr>
      <xdr:spPr>
        <a:xfrm>
          <a:off x="11747500" y="62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68126</xdr:rowOff>
    </xdr:from>
    <xdr:to>
      <xdr:col>64</xdr:col>
      <xdr:colOff>73025</xdr:colOff>
      <xdr:row>32</xdr:row>
      <xdr:rowOff>35197</xdr:rowOff>
    </xdr:to>
    <xdr:cxnSp macro="">
      <xdr:nvCxnSpPr>
        <xdr:cNvPr id="152" name="直線コネクタ 151"/>
        <xdr:cNvCxnSpPr/>
      </xdr:nvCxnSpPr>
      <xdr:spPr>
        <a:xfrm flipV="1">
          <a:off x="11798300" y="5983151"/>
          <a:ext cx="762000" cy="30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159402</xdr:rowOff>
    </xdr:from>
    <xdr:ext cx="469744" cy="259045"/>
    <xdr:sp macro="" textlink="">
      <xdr:nvSpPr>
        <xdr:cNvPr id="153" name="n_1aveValue債務償還比率"/>
        <xdr:cNvSpPr txBox="1"/>
      </xdr:nvSpPr>
      <xdr:spPr>
        <a:xfrm>
          <a:off x="138367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54" name="n_2aveValue債務償還比率"/>
        <xdr:cNvSpPr txBox="1"/>
      </xdr:nvSpPr>
      <xdr:spPr>
        <a:xfrm>
          <a:off x="130874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55" name="n_3aveValue債務償還比率"/>
        <xdr:cNvSpPr txBox="1"/>
      </xdr:nvSpPr>
      <xdr:spPr>
        <a:xfrm>
          <a:off x="12325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6" name="n_4aveValue債務償還比率"/>
        <xdr:cNvSpPr txBox="1"/>
      </xdr:nvSpPr>
      <xdr:spPr>
        <a:xfrm>
          <a:off x="11563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78975</xdr:rowOff>
    </xdr:from>
    <xdr:ext cx="469744" cy="259045"/>
    <xdr:sp macro="" textlink="">
      <xdr:nvSpPr>
        <xdr:cNvPr id="157" name="n_1mainValue債務償還比率"/>
        <xdr:cNvSpPr txBox="1"/>
      </xdr:nvSpPr>
      <xdr:spPr>
        <a:xfrm>
          <a:off x="13836727" y="547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63127</xdr:rowOff>
    </xdr:from>
    <xdr:ext cx="469744" cy="259045"/>
    <xdr:sp macro="" textlink="">
      <xdr:nvSpPr>
        <xdr:cNvPr id="158" name="n_2mainValue債務償還比率"/>
        <xdr:cNvSpPr txBox="1"/>
      </xdr:nvSpPr>
      <xdr:spPr>
        <a:xfrm>
          <a:off x="13087427" y="563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135453</xdr:rowOff>
    </xdr:from>
    <xdr:ext cx="469744" cy="259045"/>
    <xdr:sp macro="" textlink="">
      <xdr:nvSpPr>
        <xdr:cNvPr id="159" name="n_3mainValue債務償還比率"/>
        <xdr:cNvSpPr txBox="1"/>
      </xdr:nvSpPr>
      <xdr:spPr>
        <a:xfrm>
          <a:off x="12325427" y="570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77124</xdr:rowOff>
    </xdr:from>
    <xdr:ext cx="469744" cy="259045"/>
    <xdr:sp macro="" textlink="">
      <xdr:nvSpPr>
        <xdr:cNvPr id="160" name="n_4mainValue債務償還比率"/>
        <xdr:cNvSpPr txBox="1"/>
      </xdr:nvSpPr>
      <xdr:spPr>
        <a:xfrm>
          <a:off x="11563427" y="633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37,451
36,301
49.24
19,486,265
18,718,268
738,444
9,794,260
9,107,507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103777</xdr:rowOff>
    </xdr:from>
    <xdr:to>
      <xdr:col>24</xdr:col>
      <xdr:colOff>114300</xdr:colOff>
      <xdr:row>37</xdr:row>
      <xdr:rowOff>33927</xdr:rowOff>
    </xdr:to>
    <xdr:sp macro="" textlink="">
      <xdr:nvSpPr>
        <xdr:cNvPr id="75" name="楕円 74"/>
        <xdr:cNvSpPr/>
      </xdr:nvSpPr>
      <xdr:spPr>
        <a:xfrm>
          <a:off x="45847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126654</xdr:rowOff>
    </xdr:from>
    <xdr:ext cx="405111" cy="259045"/>
    <xdr:sp macro="" textlink="">
      <xdr:nvSpPr>
        <xdr:cNvPr id="76" name="【道路】&#10;有形固定資産減価償却率該当値テキスト"/>
        <xdr:cNvSpPr txBox="1"/>
      </xdr:nvSpPr>
      <xdr:spPr>
        <a:xfrm>
          <a:off x="4673600" y="612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44994</xdr:rowOff>
    </xdr:from>
    <xdr:to>
      <xdr:col>20</xdr:col>
      <xdr:colOff>38100</xdr:colOff>
      <xdr:row>36</xdr:row>
      <xdr:rowOff>146594</xdr:rowOff>
    </xdr:to>
    <xdr:sp macro="" textlink="">
      <xdr:nvSpPr>
        <xdr:cNvPr id="77" name="楕円 76"/>
        <xdr:cNvSpPr/>
      </xdr:nvSpPr>
      <xdr:spPr>
        <a:xfrm>
          <a:off x="3746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95794</xdr:rowOff>
    </xdr:from>
    <xdr:to>
      <xdr:col>24</xdr:col>
      <xdr:colOff>63500</xdr:colOff>
      <xdr:row>36</xdr:row>
      <xdr:rowOff>154577</xdr:rowOff>
    </xdr:to>
    <xdr:cxnSp macro="">
      <xdr:nvCxnSpPr>
        <xdr:cNvPr id="78" name="直線コネクタ 77"/>
        <xdr:cNvCxnSpPr/>
      </xdr:nvCxnSpPr>
      <xdr:spPr>
        <a:xfrm>
          <a:off x="3797300" y="626799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xdr:rowOff>
    </xdr:from>
    <xdr:to>
      <xdr:col>15</xdr:col>
      <xdr:colOff>101600</xdr:colOff>
      <xdr:row>36</xdr:row>
      <xdr:rowOff>104140</xdr:rowOff>
    </xdr:to>
    <xdr:sp macro="" textlink="">
      <xdr:nvSpPr>
        <xdr:cNvPr id="79" name="楕円 78"/>
        <xdr:cNvSpPr/>
      </xdr:nvSpPr>
      <xdr:spPr>
        <a:xfrm>
          <a:off x="2857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95794</xdr:rowOff>
    </xdr:to>
    <xdr:cxnSp macro="">
      <xdr:nvCxnSpPr>
        <xdr:cNvPr id="80" name="直線コネクタ 79"/>
        <xdr:cNvCxnSpPr/>
      </xdr:nvCxnSpPr>
      <xdr:spPr>
        <a:xfrm>
          <a:off x="2908300" y="622554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85816</xdr:rowOff>
    </xdr:from>
    <xdr:to>
      <xdr:col>10</xdr:col>
      <xdr:colOff>165100</xdr:colOff>
      <xdr:row>36</xdr:row>
      <xdr:rowOff>15966</xdr:rowOff>
    </xdr:to>
    <xdr:sp macro="" textlink="">
      <xdr:nvSpPr>
        <xdr:cNvPr id="81" name="楕円 80"/>
        <xdr:cNvSpPr/>
      </xdr:nvSpPr>
      <xdr:spPr>
        <a:xfrm>
          <a:off x="196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136616</xdr:rowOff>
    </xdr:from>
    <xdr:to>
      <xdr:col>15</xdr:col>
      <xdr:colOff>50800</xdr:colOff>
      <xdr:row>36</xdr:row>
      <xdr:rowOff>53340</xdr:rowOff>
    </xdr:to>
    <xdr:cxnSp macro="">
      <xdr:nvCxnSpPr>
        <xdr:cNvPr id="82" name="直線コネクタ 81"/>
        <xdr:cNvCxnSpPr/>
      </xdr:nvCxnSpPr>
      <xdr:spPr>
        <a:xfrm>
          <a:off x="2019300" y="613736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40096</xdr:rowOff>
    </xdr:from>
    <xdr:to>
      <xdr:col>6</xdr:col>
      <xdr:colOff>38100</xdr:colOff>
      <xdr:row>35</xdr:row>
      <xdr:rowOff>141696</xdr:rowOff>
    </xdr:to>
    <xdr:sp macro="" textlink="">
      <xdr:nvSpPr>
        <xdr:cNvPr id="83" name="楕円 82"/>
        <xdr:cNvSpPr/>
      </xdr:nvSpPr>
      <xdr:spPr>
        <a:xfrm>
          <a:off x="1079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90896</xdr:rowOff>
    </xdr:from>
    <xdr:to>
      <xdr:col>10</xdr:col>
      <xdr:colOff>114300</xdr:colOff>
      <xdr:row>35</xdr:row>
      <xdr:rowOff>136616</xdr:rowOff>
    </xdr:to>
    <xdr:cxnSp macro="">
      <xdr:nvCxnSpPr>
        <xdr:cNvPr id="84" name="直線コネクタ 83"/>
        <xdr:cNvCxnSpPr/>
      </xdr:nvCxnSpPr>
      <xdr:spPr>
        <a:xfrm>
          <a:off x="1130300" y="60916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5" name="n_1aveValue【道路】&#10;有形固定資産減価償却率"/>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6" name="n_2aveValue【道路】&#10;有形固定資産減価償却率"/>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7" name="n_3aveValue【道路】&#10;有形固定資産減価償却率"/>
        <xdr:cNvSpPr txBox="1"/>
      </xdr:nvSpPr>
      <xdr:spPr>
        <a:xfrm>
          <a:off x="1816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xdr:cNvSpPr txBox="1"/>
      </xdr:nvSpPr>
      <xdr:spPr>
        <a:xfrm>
          <a:off x="927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163121</xdr:rowOff>
    </xdr:from>
    <xdr:ext cx="405111" cy="259045"/>
    <xdr:sp macro="" textlink="">
      <xdr:nvSpPr>
        <xdr:cNvPr id="89" name="n_1mainValue【道路】&#10;有形固定資産減価償却率"/>
        <xdr:cNvSpPr txBox="1"/>
      </xdr:nvSpPr>
      <xdr:spPr>
        <a:xfrm>
          <a:off x="35820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120667</xdr:rowOff>
    </xdr:from>
    <xdr:ext cx="405111" cy="259045"/>
    <xdr:sp macro="" textlink="">
      <xdr:nvSpPr>
        <xdr:cNvPr id="90" name="n_2mainValue【道路】&#10;有形固定資産減価償却率"/>
        <xdr:cNvSpPr txBox="1"/>
      </xdr:nvSpPr>
      <xdr:spPr>
        <a:xfrm>
          <a:off x="2705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32493</xdr:rowOff>
    </xdr:from>
    <xdr:ext cx="405111" cy="259045"/>
    <xdr:sp macro="" textlink="">
      <xdr:nvSpPr>
        <xdr:cNvPr id="91" name="n_3mainValue【道路】&#10;有形固定資産減価償却率"/>
        <xdr:cNvSpPr txBox="1"/>
      </xdr:nvSpPr>
      <xdr:spPr>
        <a:xfrm>
          <a:off x="1816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158223</xdr:rowOff>
    </xdr:from>
    <xdr:ext cx="405111" cy="259045"/>
    <xdr:sp macro="" textlink="">
      <xdr:nvSpPr>
        <xdr:cNvPr id="92" name="n_4mainValue【道路】&#10;有形固定資産減価償却率"/>
        <xdr:cNvSpPr txBox="1"/>
      </xdr:nvSpPr>
      <xdr:spPr>
        <a:xfrm>
          <a:off x="9277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86182</xdr:rowOff>
    </xdr:from>
    <xdr:to>
      <xdr:col>55</xdr:col>
      <xdr:colOff>50800</xdr:colOff>
      <xdr:row>42</xdr:row>
      <xdr:rowOff>16332</xdr:rowOff>
    </xdr:to>
    <xdr:sp macro="" textlink="">
      <xdr:nvSpPr>
        <xdr:cNvPr id="132" name="楕円 131"/>
        <xdr:cNvSpPr/>
      </xdr:nvSpPr>
      <xdr:spPr>
        <a:xfrm>
          <a:off x="10426700" y="71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1109</xdr:rowOff>
    </xdr:from>
    <xdr:ext cx="469744" cy="259045"/>
    <xdr:sp macro="" textlink="">
      <xdr:nvSpPr>
        <xdr:cNvPr id="133" name="【道路】&#10;一人当たり延長該当値テキスト"/>
        <xdr:cNvSpPr txBox="1"/>
      </xdr:nvSpPr>
      <xdr:spPr>
        <a:xfrm>
          <a:off x="10515600" y="703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86589</xdr:rowOff>
    </xdr:from>
    <xdr:to>
      <xdr:col>50</xdr:col>
      <xdr:colOff>165100</xdr:colOff>
      <xdr:row>42</xdr:row>
      <xdr:rowOff>16739</xdr:rowOff>
    </xdr:to>
    <xdr:sp macro="" textlink="">
      <xdr:nvSpPr>
        <xdr:cNvPr id="134" name="楕円 133"/>
        <xdr:cNvSpPr/>
      </xdr:nvSpPr>
      <xdr:spPr>
        <a:xfrm>
          <a:off x="9588500" y="711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136982</xdr:rowOff>
    </xdr:from>
    <xdr:to>
      <xdr:col>55</xdr:col>
      <xdr:colOff>0</xdr:colOff>
      <xdr:row>41</xdr:row>
      <xdr:rowOff>137389</xdr:rowOff>
    </xdr:to>
    <xdr:cxnSp macro="">
      <xdr:nvCxnSpPr>
        <xdr:cNvPr id="135" name="直線コネクタ 134"/>
        <xdr:cNvCxnSpPr/>
      </xdr:nvCxnSpPr>
      <xdr:spPr>
        <a:xfrm flipV="1">
          <a:off x="9639300" y="7166432"/>
          <a:ext cx="8382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87237</xdr:rowOff>
    </xdr:from>
    <xdr:to>
      <xdr:col>46</xdr:col>
      <xdr:colOff>38100</xdr:colOff>
      <xdr:row>42</xdr:row>
      <xdr:rowOff>17387</xdr:rowOff>
    </xdr:to>
    <xdr:sp macro="" textlink="">
      <xdr:nvSpPr>
        <xdr:cNvPr id="136" name="楕円 135"/>
        <xdr:cNvSpPr/>
      </xdr:nvSpPr>
      <xdr:spPr>
        <a:xfrm>
          <a:off x="8699500" y="711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137389</xdr:rowOff>
    </xdr:from>
    <xdr:to>
      <xdr:col>50</xdr:col>
      <xdr:colOff>114300</xdr:colOff>
      <xdr:row>41</xdr:row>
      <xdr:rowOff>138037</xdr:rowOff>
    </xdr:to>
    <xdr:cxnSp macro="">
      <xdr:nvCxnSpPr>
        <xdr:cNvPr id="137" name="直線コネクタ 136"/>
        <xdr:cNvCxnSpPr/>
      </xdr:nvCxnSpPr>
      <xdr:spPr>
        <a:xfrm flipV="1">
          <a:off x="8750300" y="7166839"/>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87313</xdr:rowOff>
    </xdr:from>
    <xdr:to>
      <xdr:col>41</xdr:col>
      <xdr:colOff>101600</xdr:colOff>
      <xdr:row>42</xdr:row>
      <xdr:rowOff>17463</xdr:rowOff>
    </xdr:to>
    <xdr:sp macro="" textlink="">
      <xdr:nvSpPr>
        <xdr:cNvPr id="138" name="楕円 137"/>
        <xdr:cNvSpPr/>
      </xdr:nvSpPr>
      <xdr:spPr>
        <a:xfrm>
          <a:off x="7810500" y="71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138037</xdr:rowOff>
    </xdr:from>
    <xdr:to>
      <xdr:col>45</xdr:col>
      <xdr:colOff>177800</xdr:colOff>
      <xdr:row>41</xdr:row>
      <xdr:rowOff>138113</xdr:rowOff>
    </xdr:to>
    <xdr:cxnSp macro="">
      <xdr:nvCxnSpPr>
        <xdr:cNvPr id="139" name="直線コネクタ 138"/>
        <xdr:cNvCxnSpPr/>
      </xdr:nvCxnSpPr>
      <xdr:spPr>
        <a:xfrm flipV="1">
          <a:off x="7861300" y="716748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87567</xdr:rowOff>
    </xdr:from>
    <xdr:to>
      <xdr:col>36</xdr:col>
      <xdr:colOff>165100</xdr:colOff>
      <xdr:row>42</xdr:row>
      <xdr:rowOff>17717</xdr:rowOff>
    </xdr:to>
    <xdr:sp macro="" textlink="">
      <xdr:nvSpPr>
        <xdr:cNvPr id="140" name="楕円 139"/>
        <xdr:cNvSpPr/>
      </xdr:nvSpPr>
      <xdr:spPr>
        <a:xfrm>
          <a:off x="6921500" y="71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138113</xdr:rowOff>
    </xdr:from>
    <xdr:to>
      <xdr:col>41</xdr:col>
      <xdr:colOff>50800</xdr:colOff>
      <xdr:row>41</xdr:row>
      <xdr:rowOff>138367</xdr:rowOff>
    </xdr:to>
    <xdr:cxnSp macro="">
      <xdr:nvCxnSpPr>
        <xdr:cNvPr id="141" name="直線コネクタ 140"/>
        <xdr:cNvCxnSpPr/>
      </xdr:nvCxnSpPr>
      <xdr:spPr>
        <a:xfrm flipV="1">
          <a:off x="6972300" y="7167563"/>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7866</xdr:rowOff>
    </xdr:from>
    <xdr:ext cx="469744" cy="259045"/>
    <xdr:sp macro="" textlink="">
      <xdr:nvSpPr>
        <xdr:cNvPr id="146" name="n_1mainValue【道路】&#10;一人当たり延長"/>
        <xdr:cNvSpPr txBox="1"/>
      </xdr:nvSpPr>
      <xdr:spPr>
        <a:xfrm>
          <a:off x="9391727" y="720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8514</xdr:rowOff>
    </xdr:from>
    <xdr:ext cx="469744" cy="259045"/>
    <xdr:sp macro="" textlink="">
      <xdr:nvSpPr>
        <xdr:cNvPr id="147" name="n_2mainValue【道路】&#10;一人当たり延長"/>
        <xdr:cNvSpPr txBox="1"/>
      </xdr:nvSpPr>
      <xdr:spPr>
        <a:xfrm>
          <a:off x="8515427" y="720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8590</xdr:rowOff>
    </xdr:from>
    <xdr:ext cx="469744" cy="259045"/>
    <xdr:sp macro="" textlink="">
      <xdr:nvSpPr>
        <xdr:cNvPr id="148" name="n_3mainValue【道路】&#10;一人当たり延長"/>
        <xdr:cNvSpPr txBox="1"/>
      </xdr:nvSpPr>
      <xdr:spPr>
        <a:xfrm>
          <a:off x="7626427"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8844</xdr:rowOff>
    </xdr:from>
    <xdr:ext cx="469744" cy="259045"/>
    <xdr:sp macro="" textlink="">
      <xdr:nvSpPr>
        <xdr:cNvPr id="149" name="n_4mainValue【道路】&#10;一人当たり延長"/>
        <xdr:cNvSpPr txBox="1"/>
      </xdr:nvSpPr>
      <xdr:spPr>
        <a:xfrm>
          <a:off x="6737427" y="720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xdr:cNvSpPr txBox="1"/>
      </xdr:nvSpPr>
      <xdr:spPr>
        <a:xfrm>
          <a:off x="46736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89" name="楕円 188"/>
        <xdr:cNvSpPr/>
      </xdr:nvSpPr>
      <xdr:spPr>
        <a:xfrm>
          <a:off x="4584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145432</xdr:rowOff>
    </xdr:from>
    <xdr:ext cx="405111" cy="259045"/>
    <xdr:sp macro="" textlink="">
      <xdr:nvSpPr>
        <xdr:cNvPr id="190" name="【橋りょう・トンネル】&#10;有形固定資産減価償却率該当値テキスト"/>
        <xdr:cNvSpPr txBox="1"/>
      </xdr:nvSpPr>
      <xdr:spPr>
        <a:xfrm>
          <a:off x="4673600"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95885</xdr:rowOff>
    </xdr:from>
    <xdr:to>
      <xdr:col>20</xdr:col>
      <xdr:colOff>38100</xdr:colOff>
      <xdr:row>61</xdr:row>
      <xdr:rowOff>26035</xdr:rowOff>
    </xdr:to>
    <xdr:sp macro="" textlink="">
      <xdr:nvSpPr>
        <xdr:cNvPr id="191" name="楕円 190"/>
        <xdr:cNvSpPr/>
      </xdr:nvSpPr>
      <xdr:spPr>
        <a:xfrm>
          <a:off x="3746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146685</xdr:rowOff>
    </xdr:from>
    <xdr:to>
      <xdr:col>24</xdr:col>
      <xdr:colOff>63500</xdr:colOff>
      <xdr:row>61</xdr:row>
      <xdr:rowOff>1905</xdr:rowOff>
    </xdr:to>
    <xdr:cxnSp macro="">
      <xdr:nvCxnSpPr>
        <xdr:cNvPr id="192" name="直線コネクタ 191"/>
        <xdr:cNvCxnSpPr/>
      </xdr:nvCxnSpPr>
      <xdr:spPr>
        <a:xfrm>
          <a:off x="3797300" y="104336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73025</xdr:rowOff>
    </xdr:from>
    <xdr:to>
      <xdr:col>15</xdr:col>
      <xdr:colOff>101600</xdr:colOff>
      <xdr:row>61</xdr:row>
      <xdr:rowOff>3175</xdr:rowOff>
    </xdr:to>
    <xdr:sp macro="" textlink="">
      <xdr:nvSpPr>
        <xdr:cNvPr id="193" name="楕円 192"/>
        <xdr:cNvSpPr/>
      </xdr:nvSpPr>
      <xdr:spPr>
        <a:xfrm>
          <a:off x="2857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123825</xdr:rowOff>
    </xdr:from>
    <xdr:to>
      <xdr:col>19</xdr:col>
      <xdr:colOff>177800</xdr:colOff>
      <xdr:row>60</xdr:row>
      <xdr:rowOff>146685</xdr:rowOff>
    </xdr:to>
    <xdr:cxnSp macro="">
      <xdr:nvCxnSpPr>
        <xdr:cNvPr id="194" name="直線コネクタ 193"/>
        <xdr:cNvCxnSpPr/>
      </xdr:nvCxnSpPr>
      <xdr:spPr>
        <a:xfrm>
          <a:off x="2908300" y="104108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48260</xdr:rowOff>
    </xdr:from>
    <xdr:to>
      <xdr:col>10</xdr:col>
      <xdr:colOff>165100</xdr:colOff>
      <xdr:row>60</xdr:row>
      <xdr:rowOff>149860</xdr:rowOff>
    </xdr:to>
    <xdr:sp macro="" textlink="">
      <xdr:nvSpPr>
        <xdr:cNvPr id="195" name="楕円 194"/>
        <xdr:cNvSpPr/>
      </xdr:nvSpPr>
      <xdr:spPr>
        <a:xfrm>
          <a:off x="1968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99060</xdr:rowOff>
    </xdr:from>
    <xdr:to>
      <xdr:col>15</xdr:col>
      <xdr:colOff>50800</xdr:colOff>
      <xdr:row>60</xdr:row>
      <xdr:rowOff>123825</xdr:rowOff>
    </xdr:to>
    <xdr:cxnSp macro="">
      <xdr:nvCxnSpPr>
        <xdr:cNvPr id="196" name="直線コネクタ 195"/>
        <xdr:cNvCxnSpPr/>
      </xdr:nvCxnSpPr>
      <xdr:spPr>
        <a:xfrm>
          <a:off x="2019300" y="103860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15875</xdr:rowOff>
    </xdr:from>
    <xdr:to>
      <xdr:col>6</xdr:col>
      <xdr:colOff>38100</xdr:colOff>
      <xdr:row>60</xdr:row>
      <xdr:rowOff>117475</xdr:rowOff>
    </xdr:to>
    <xdr:sp macro="" textlink="">
      <xdr:nvSpPr>
        <xdr:cNvPr id="197" name="楕円 196"/>
        <xdr:cNvSpPr/>
      </xdr:nvSpPr>
      <xdr:spPr>
        <a:xfrm>
          <a:off x="1079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66675</xdr:rowOff>
    </xdr:from>
    <xdr:to>
      <xdr:col>10</xdr:col>
      <xdr:colOff>114300</xdr:colOff>
      <xdr:row>60</xdr:row>
      <xdr:rowOff>99060</xdr:rowOff>
    </xdr:to>
    <xdr:cxnSp macro="">
      <xdr:nvCxnSpPr>
        <xdr:cNvPr id="198" name="直線コネクタ 197"/>
        <xdr:cNvCxnSpPr/>
      </xdr:nvCxnSpPr>
      <xdr:spPr>
        <a:xfrm>
          <a:off x="1130300" y="103536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9" name="n_1aveValue【橋りょう・トンネ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0" name="n_2aveValue【橋りょう・トンネル】&#10;有形固定資産減価償却率"/>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1" name="n_3aveValue【橋りょう・トンネル】&#10;有形固定資産減価償却率"/>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2" name="n_4aveValue【橋りょう・トンネル】&#10;有形固定資産減価償却率"/>
        <xdr:cNvSpPr txBox="1"/>
      </xdr:nvSpPr>
      <xdr:spPr>
        <a:xfrm>
          <a:off x="927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42562</xdr:rowOff>
    </xdr:from>
    <xdr:ext cx="405111" cy="259045"/>
    <xdr:sp macro="" textlink="">
      <xdr:nvSpPr>
        <xdr:cNvPr id="203" name="n_1mainValue【橋りょう・トンネル】&#10;有形固定資産減価償却率"/>
        <xdr:cNvSpPr txBox="1"/>
      </xdr:nvSpPr>
      <xdr:spPr>
        <a:xfrm>
          <a:off x="3582044"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204" name="n_2mainValue【橋りょう・トンネル】&#10;有形固定資産減価償却率"/>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166387</xdr:rowOff>
    </xdr:from>
    <xdr:ext cx="405111" cy="259045"/>
    <xdr:sp macro="" textlink="">
      <xdr:nvSpPr>
        <xdr:cNvPr id="205" name="n_3mainValue【橋りょう・トンネル】&#10;有形固定資産減価償却率"/>
        <xdr:cNvSpPr txBox="1"/>
      </xdr:nvSpPr>
      <xdr:spPr>
        <a:xfrm>
          <a:off x="1816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134002</xdr:rowOff>
    </xdr:from>
    <xdr:ext cx="405111" cy="259045"/>
    <xdr:sp macro="" textlink="">
      <xdr:nvSpPr>
        <xdr:cNvPr id="206" name="n_4mainValue【橋りょう・トンネル】&#10;有形固定資産減価償却率"/>
        <xdr:cNvSpPr txBox="1"/>
      </xdr:nvSpPr>
      <xdr:spPr>
        <a:xfrm>
          <a:off x="927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33" name="【橋りょう・トンネル】&#10;一人当たり有形固定資産（償却資産）額平均値テキスト"/>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16616</xdr:rowOff>
    </xdr:from>
    <xdr:to>
      <xdr:col>55</xdr:col>
      <xdr:colOff>50800</xdr:colOff>
      <xdr:row>61</xdr:row>
      <xdr:rowOff>118216</xdr:rowOff>
    </xdr:to>
    <xdr:sp macro="" textlink="">
      <xdr:nvSpPr>
        <xdr:cNvPr id="244" name="楕円 243"/>
        <xdr:cNvSpPr/>
      </xdr:nvSpPr>
      <xdr:spPr>
        <a:xfrm>
          <a:off x="10426700" y="104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39493</xdr:rowOff>
    </xdr:from>
    <xdr:ext cx="599010" cy="259045"/>
    <xdr:sp macro="" textlink="">
      <xdr:nvSpPr>
        <xdr:cNvPr id="245" name="【橋りょう・トンネル】&#10;一人当たり有形固定資産（償却資産）額該当値テキスト"/>
        <xdr:cNvSpPr txBox="1"/>
      </xdr:nvSpPr>
      <xdr:spPr>
        <a:xfrm>
          <a:off x="10515600" y="1032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18569</xdr:rowOff>
    </xdr:from>
    <xdr:to>
      <xdr:col>50</xdr:col>
      <xdr:colOff>165100</xdr:colOff>
      <xdr:row>61</xdr:row>
      <xdr:rowOff>120169</xdr:rowOff>
    </xdr:to>
    <xdr:sp macro="" textlink="">
      <xdr:nvSpPr>
        <xdr:cNvPr id="246" name="楕円 245"/>
        <xdr:cNvSpPr/>
      </xdr:nvSpPr>
      <xdr:spPr>
        <a:xfrm>
          <a:off x="9588500" y="104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67416</xdr:rowOff>
    </xdr:from>
    <xdr:to>
      <xdr:col>55</xdr:col>
      <xdr:colOff>0</xdr:colOff>
      <xdr:row>61</xdr:row>
      <xdr:rowOff>69369</xdr:rowOff>
    </xdr:to>
    <xdr:cxnSp macro="">
      <xdr:nvCxnSpPr>
        <xdr:cNvPr id="247" name="直線コネクタ 246"/>
        <xdr:cNvCxnSpPr/>
      </xdr:nvCxnSpPr>
      <xdr:spPr>
        <a:xfrm flipV="1">
          <a:off x="9639300" y="10525866"/>
          <a:ext cx="8382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25344</xdr:rowOff>
    </xdr:from>
    <xdr:to>
      <xdr:col>46</xdr:col>
      <xdr:colOff>38100</xdr:colOff>
      <xdr:row>61</xdr:row>
      <xdr:rowOff>126944</xdr:rowOff>
    </xdr:to>
    <xdr:sp macro="" textlink="">
      <xdr:nvSpPr>
        <xdr:cNvPr id="248" name="楕円 247"/>
        <xdr:cNvSpPr/>
      </xdr:nvSpPr>
      <xdr:spPr>
        <a:xfrm>
          <a:off x="8699500" y="104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69369</xdr:rowOff>
    </xdr:from>
    <xdr:to>
      <xdr:col>50</xdr:col>
      <xdr:colOff>114300</xdr:colOff>
      <xdr:row>61</xdr:row>
      <xdr:rowOff>76144</xdr:rowOff>
    </xdr:to>
    <xdr:cxnSp macro="">
      <xdr:nvCxnSpPr>
        <xdr:cNvPr id="249" name="直線コネクタ 248"/>
        <xdr:cNvCxnSpPr/>
      </xdr:nvCxnSpPr>
      <xdr:spPr>
        <a:xfrm flipV="1">
          <a:off x="8750300" y="10527819"/>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24439</xdr:rowOff>
    </xdr:from>
    <xdr:to>
      <xdr:col>41</xdr:col>
      <xdr:colOff>101600</xdr:colOff>
      <xdr:row>61</xdr:row>
      <xdr:rowOff>126039</xdr:rowOff>
    </xdr:to>
    <xdr:sp macro="" textlink="">
      <xdr:nvSpPr>
        <xdr:cNvPr id="250" name="楕円 249"/>
        <xdr:cNvSpPr/>
      </xdr:nvSpPr>
      <xdr:spPr>
        <a:xfrm>
          <a:off x="7810500" y="104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75239</xdr:rowOff>
    </xdr:from>
    <xdr:to>
      <xdr:col>45</xdr:col>
      <xdr:colOff>177800</xdr:colOff>
      <xdr:row>61</xdr:row>
      <xdr:rowOff>76144</xdr:rowOff>
    </xdr:to>
    <xdr:cxnSp macro="">
      <xdr:nvCxnSpPr>
        <xdr:cNvPr id="251" name="直線コネクタ 250"/>
        <xdr:cNvCxnSpPr/>
      </xdr:nvCxnSpPr>
      <xdr:spPr>
        <a:xfrm>
          <a:off x="7861300" y="10533689"/>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19399</xdr:rowOff>
    </xdr:from>
    <xdr:to>
      <xdr:col>36</xdr:col>
      <xdr:colOff>165100</xdr:colOff>
      <xdr:row>61</xdr:row>
      <xdr:rowOff>120999</xdr:rowOff>
    </xdr:to>
    <xdr:sp macro="" textlink="">
      <xdr:nvSpPr>
        <xdr:cNvPr id="252" name="楕円 251"/>
        <xdr:cNvSpPr/>
      </xdr:nvSpPr>
      <xdr:spPr>
        <a:xfrm>
          <a:off x="6921500" y="1047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70199</xdr:rowOff>
    </xdr:from>
    <xdr:to>
      <xdr:col>41</xdr:col>
      <xdr:colOff>50800</xdr:colOff>
      <xdr:row>61</xdr:row>
      <xdr:rowOff>75239</xdr:rowOff>
    </xdr:to>
    <xdr:cxnSp macro="">
      <xdr:nvCxnSpPr>
        <xdr:cNvPr id="253" name="直線コネクタ 252"/>
        <xdr:cNvCxnSpPr/>
      </xdr:nvCxnSpPr>
      <xdr:spPr>
        <a:xfrm>
          <a:off x="6972300" y="10528649"/>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54" name="n_1aveValue【橋りょう・トンネル】&#10;一人当たり有形固定資産（償却資産）額"/>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55" name="n_2aveValue【橋りょう・トンネル】&#10;一人当たり有形固定資産（償却資産）額"/>
        <xdr:cNvSpPr txBox="1"/>
      </xdr:nvSpPr>
      <xdr:spPr>
        <a:xfrm>
          <a:off x="8450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56" name="n_3aveValue【橋りょう・トンネル】&#10;一人当たり有形固定資産（償却資産）額"/>
        <xdr:cNvSpPr txBox="1"/>
      </xdr:nvSpPr>
      <xdr:spPr>
        <a:xfrm>
          <a:off x="7561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57" name="n_4aveValue【橋りょう・トンネル】&#10;一人当たり有形固定資産（償却資産）額"/>
        <xdr:cNvSpPr txBox="1"/>
      </xdr:nvSpPr>
      <xdr:spPr>
        <a:xfrm>
          <a:off x="6672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136696</xdr:rowOff>
    </xdr:from>
    <xdr:ext cx="599010" cy="259045"/>
    <xdr:sp macro="" textlink="">
      <xdr:nvSpPr>
        <xdr:cNvPr id="258" name="n_1mainValue【橋りょう・トンネル】&#10;一人当たり有形固定資産（償却資産）額"/>
        <xdr:cNvSpPr txBox="1"/>
      </xdr:nvSpPr>
      <xdr:spPr>
        <a:xfrm>
          <a:off x="9327095" y="1025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143471</xdr:rowOff>
    </xdr:from>
    <xdr:ext cx="599010" cy="259045"/>
    <xdr:sp macro="" textlink="">
      <xdr:nvSpPr>
        <xdr:cNvPr id="259" name="n_2mainValue【橋りょう・トンネル】&#10;一人当たり有形固定資産（償却資産）額"/>
        <xdr:cNvSpPr txBox="1"/>
      </xdr:nvSpPr>
      <xdr:spPr>
        <a:xfrm>
          <a:off x="8450795" y="1025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142566</xdr:rowOff>
    </xdr:from>
    <xdr:ext cx="599010" cy="259045"/>
    <xdr:sp macro="" textlink="">
      <xdr:nvSpPr>
        <xdr:cNvPr id="260" name="n_3mainValue【橋りょう・トンネル】&#10;一人当たり有形固定資産（償却資産）額"/>
        <xdr:cNvSpPr txBox="1"/>
      </xdr:nvSpPr>
      <xdr:spPr>
        <a:xfrm>
          <a:off x="7561795" y="1025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137526</xdr:rowOff>
    </xdr:from>
    <xdr:ext cx="599010" cy="259045"/>
    <xdr:sp macro="" textlink="">
      <xdr:nvSpPr>
        <xdr:cNvPr id="261" name="n_4mainValue【橋りょう・トンネル】&#10;一人当たり有形固定資産（償却資産）額"/>
        <xdr:cNvSpPr txBox="1"/>
      </xdr:nvSpPr>
      <xdr:spPr>
        <a:xfrm>
          <a:off x="6672795" y="1025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91" name="【公営住宅】&#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82550</xdr:rowOff>
    </xdr:from>
    <xdr:to>
      <xdr:col>24</xdr:col>
      <xdr:colOff>114300</xdr:colOff>
      <xdr:row>83</xdr:row>
      <xdr:rowOff>12700</xdr:rowOff>
    </xdr:to>
    <xdr:sp macro="" textlink="">
      <xdr:nvSpPr>
        <xdr:cNvPr id="302" name="楕円 301"/>
        <xdr:cNvSpPr/>
      </xdr:nvSpPr>
      <xdr:spPr>
        <a:xfrm>
          <a:off x="4584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105427</xdr:rowOff>
    </xdr:from>
    <xdr:ext cx="405111" cy="259045"/>
    <xdr:sp macro="" textlink="">
      <xdr:nvSpPr>
        <xdr:cNvPr id="303" name="【公営住宅】&#10;有形固定資産減価償却率該当値テキスト"/>
        <xdr:cNvSpPr txBox="1"/>
      </xdr:nvSpPr>
      <xdr:spPr>
        <a:xfrm>
          <a:off x="4673600"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52070</xdr:rowOff>
    </xdr:from>
    <xdr:to>
      <xdr:col>20</xdr:col>
      <xdr:colOff>38100</xdr:colOff>
      <xdr:row>82</xdr:row>
      <xdr:rowOff>153670</xdr:rowOff>
    </xdr:to>
    <xdr:sp macro="" textlink="">
      <xdr:nvSpPr>
        <xdr:cNvPr id="304" name="楕円 303"/>
        <xdr:cNvSpPr/>
      </xdr:nvSpPr>
      <xdr:spPr>
        <a:xfrm>
          <a:off x="3746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102870</xdr:rowOff>
    </xdr:from>
    <xdr:to>
      <xdr:col>24</xdr:col>
      <xdr:colOff>63500</xdr:colOff>
      <xdr:row>82</xdr:row>
      <xdr:rowOff>133350</xdr:rowOff>
    </xdr:to>
    <xdr:cxnSp macro="">
      <xdr:nvCxnSpPr>
        <xdr:cNvPr id="305" name="直線コネクタ 304"/>
        <xdr:cNvCxnSpPr/>
      </xdr:nvCxnSpPr>
      <xdr:spPr>
        <a:xfrm>
          <a:off x="3797300" y="141617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06" name="楕円 305"/>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102870</xdr:rowOff>
    </xdr:to>
    <xdr:cxnSp macro="">
      <xdr:nvCxnSpPr>
        <xdr:cNvPr id="307" name="直線コネクタ 306"/>
        <xdr:cNvCxnSpPr/>
      </xdr:nvCxnSpPr>
      <xdr:spPr>
        <a:xfrm>
          <a:off x="2908300" y="14142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2539</xdr:rowOff>
    </xdr:from>
    <xdr:to>
      <xdr:col>10</xdr:col>
      <xdr:colOff>165100</xdr:colOff>
      <xdr:row>82</xdr:row>
      <xdr:rowOff>104139</xdr:rowOff>
    </xdr:to>
    <xdr:sp macro="" textlink="">
      <xdr:nvSpPr>
        <xdr:cNvPr id="308" name="楕円 307"/>
        <xdr:cNvSpPr/>
      </xdr:nvSpPr>
      <xdr:spPr>
        <a:xfrm>
          <a:off x="196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53339</xdr:rowOff>
    </xdr:from>
    <xdr:to>
      <xdr:col>15</xdr:col>
      <xdr:colOff>50800</xdr:colOff>
      <xdr:row>82</xdr:row>
      <xdr:rowOff>83820</xdr:rowOff>
    </xdr:to>
    <xdr:cxnSp macro="">
      <xdr:nvCxnSpPr>
        <xdr:cNvPr id="309" name="直線コネクタ 308"/>
        <xdr:cNvCxnSpPr/>
      </xdr:nvCxnSpPr>
      <xdr:spPr>
        <a:xfrm>
          <a:off x="2019300" y="14112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145414</xdr:rowOff>
    </xdr:from>
    <xdr:to>
      <xdr:col>6</xdr:col>
      <xdr:colOff>38100</xdr:colOff>
      <xdr:row>82</xdr:row>
      <xdr:rowOff>75564</xdr:rowOff>
    </xdr:to>
    <xdr:sp macro="" textlink="">
      <xdr:nvSpPr>
        <xdr:cNvPr id="310" name="楕円 309"/>
        <xdr:cNvSpPr/>
      </xdr:nvSpPr>
      <xdr:spPr>
        <a:xfrm>
          <a:off x="1079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24764</xdr:rowOff>
    </xdr:from>
    <xdr:to>
      <xdr:col>10</xdr:col>
      <xdr:colOff>114300</xdr:colOff>
      <xdr:row>82</xdr:row>
      <xdr:rowOff>53339</xdr:rowOff>
    </xdr:to>
    <xdr:cxnSp macro="">
      <xdr:nvCxnSpPr>
        <xdr:cNvPr id="311" name="直線コネクタ 310"/>
        <xdr:cNvCxnSpPr/>
      </xdr:nvCxnSpPr>
      <xdr:spPr>
        <a:xfrm>
          <a:off x="1130300" y="140836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12" name="n_1ave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13" name="n_2aveValue【公営住宅】&#10;有形固定資産減価償却率"/>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4" name="n_3aveValue【公営住宅】&#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170197</xdr:rowOff>
    </xdr:from>
    <xdr:ext cx="405111" cy="259045"/>
    <xdr:sp macro="" textlink="">
      <xdr:nvSpPr>
        <xdr:cNvPr id="316" name="n_1mainValue【公営住宅】&#10;有形固定資産減価償却率"/>
        <xdr:cNvSpPr txBox="1"/>
      </xdr:nvSpPr>
      <xdr:spPr>
        <a:xfrm>
          <a:off x="35820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317" name="n_2mainValue【公営住宅】&#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120666</xdr:rowOff>
    </xdr:from>
    <xdr:ext cx="405111" cy="259045"/>
    <xdr:sp macro="" textlink="">
      <xdr:nvSpPr>
        <xdr:cNvPr id="318" name="n_3mainValue【公営住宅】&#10;有形固定資産減価償却率"/>
        <xdr:cNvSpPr txBox="1"/>
      </xdr:nvSpPr>
      <xdr:spPr>
        <a:xfrm>
          <a:off x="1816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92091</xdr:rowOff>
    </xdr:from>
    <xdr:ext cx="405111" cy="259045"/>
    <xdr:sp macro="" textlink="">
      <xdr:nvSpPr>
        <xdr:cNvPr id="319" name="n_4mainValue【公営住宅】&#10;有形固定資産減価償却率"/>
        <xdr:cNvSpPr txBox="1"/>
      </xdr:nvSpPr>
      <xdr:spPr>
        <a:xfrm>
          <a:off x="927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48" name="【公営住宅】&#10;一人当たり面積平均値テキスト"/>
        <xdr:cNvSpPr txBox="1"/>
      </xdr:nvSpPr>
      <xdr:spPr>
        <a:xfrm>
          <a:off x="10515600" y="1443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137413</xdr:rowOff>
    </xdr:from>
    <xdr:to>
      <xdr:col>55</xdr:col>
      <xdr:colOff>50800</xdr:colOff>
      <xdr:row>83</xdr:row>
      <xdr:rowOff>67563</xdr:rowOff>
    </xdr:to>
    <xdr:sp macro="" textlink="">
      <xdr:nvSpPr>
        <xdr:cNvPr id="359" name="楕円 358"/>
        <xdr:cNvSpPr/>
      </xdr:nvSpPr>
      <xdr:spPr>
        <a:xfrm>
          <a:off x="10426700" y="141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160290</xdr:rowOff>
    </xdr:from>
    <xdr:ext cx="469744" cy="259045"/>
    <xdr:sp macro="" textlink="">
      <xdr:nvSpPr>
        <xdr:cNvPr id="360" name="【公営住宅】&#10;一人当たり面積該当値テキスト"/>
        <xdr:cNvSpPr txBox="1"/>
      </xdr:nvSpPr>
      <xdr:spPr>
        <a:xfrm>
          <a:off x="10515600" y="140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123698</xdr:rowOff>
    </xdr:from>
    <xdr:to>
      <xdr:col>50</xdr:col>
      <xdr:colOff>165100</xdr:colOff>
      <xdr:row>83</xdr:row>
      <xdr:rowOff>53848</xdr:rowOff>
    </xdr:to>
    <xdr:sp macro="" textlink="">
      <xdr:nvSpPr>
        <xdr:cNvPr id="361" name="楕円 360"/>
        <xdr:cNvSpPr/>
      </xdr:nvSpPr>
      <xdr:spPr>
        <a:xfrm>
          <a:off x="9588500" y="1418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3048</xdr:rowOff>
    </xdr:from>
    <xdr:to>
      <xdr:col>55</xdr:col>
      <xdr:colOff>0</xdr:colOff>
      <xdr:row>83</xdr:row>
      <xdr:rowOff>16763</xdr:rowOff>
    </xdr:to>
    <xdr:cxnSp macro="">
      <xdr:nvCxnSpPr>
        <xdr:cNvPr id="362" name="直線コネクタ 361"/>
        <xdr:cNvCxnSpPr/>
      </xdr:nvCxnSpPr>
      <xdr:spPr>
        <a:xfrm>
          <a:off x="9639300" y="1423339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63" name="楕円 362"/>
        <xdr:cNvSpPr/>
      </xdr:nvSpPr>
      <xdr:spPr>
        <a:xfrm>
          <a:off x="8699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3048</xdr:rowOff>
    </xdr:from>
    <xdr:to>
      <xdr:col>50</xdr:col>
      <xdr:colOff>114300</xdr:colOff>
      <xdr:row>83</xdr:row>
      <xdr:rowOff>3811</xdr:rowOff>
    </xdr:to>
    <xdr:cxnSp macro="">
      <xdr:nvCxnSpPr>
        <xdr:cNvPr id="364" name="直線コネクタ 363"/>
        <xdr:cNvCxnSpPr/>
      </xdr:nvCxnSpPr>
      <xdr:spPr>
        <a:xfrm flipV="1">
          <a:off x="8750300" y="1423339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116078</xdr:rowOff>
    </xdr:from>
    <xdr:to>
      <xdr:col>41</xdr:col>
      <xdr:colOff>101600</xdr:colOff>
      <xdr:row>83</xdr:row>
      <xdr:rowOff>46228</xdr:rowOff>
    </xdr:to>
    <xdr:sp macro="" textlink="">
      <xdr:nvSpPr>
        <xdr:cNvPr id="365" name="楕円 364"/>
        <xdr:cNvSpPr/>
      </xdr:nvSpPr>
      <xdr:spPr>
        <a:xfrm>
          <a:off x="7810500" y="141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166878</xdr:rowOff>
    </xdr:from>
    <xdr:to>
      <xdr:col>45</xdr:col>
      <xdr:colOff>177800</xdr:colOff>
      <xdr:row>83</xdr:row>
      <xdr:rowOff>3811</xdr:rowOff>
    </xdr:to>
    <xdr:cxnSp macro="">
      <xdr:nvCxnSpPr>
        <xdr:cNvPr id="366" name="直線コネクタ 365"/>
        <xdr:cNvCxnSpPr/>
      </xdr:nvCxnSpPr>
      <xdr:spPr>
        <a:xfrm>
          <a:off x="7861300" y="14225778"/>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109220</xdr:rowOff>
    </xdr:from>
    <xdr:to>
      <xdr:col>36</xdr:col>
      <xdr:colOff>165100</xdr:colOff>
      <xdr:row>83</xdr:row>
      <xdr:rowOff>39370</xdr:rowOff>
    </xdr:to>
    <xdr:sp macro="" textlink="">
      <xdr:nvSpPr>
        <xdr:cNvPr id="367" name="楕円 366"/>
        <xdr:cNvSpPr/>
      </xdr:nvSpPr>
      <xdr:spPr>
        <a:xfrm>
          <a:off x="6921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160020</xdr:rowOff>
    </xdr:from>
    <xdr:to>
      <xdr:col>41</xdr:col>
      <xdr:colOff>50800</xdr:colOff>
      <xdr:row>82</xdr:row>
      <xdr:rowOff>166878</xdr:rowOff>
    </xdr:to>
    <xdr:cxnSp macro="">
      <xdr:nvCxnSpPr>
        <xdr:cNvPr id="368" name="直線コネクタ 367"/>
        <xdr:cNvCxnSpPr/>
      </xdr:nvCxnSpPr>
      <xdr:spPr>
        <a:xfrm>
          <a:off x="6972300" y="142189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99840</xdr:rowOff>
    </xdr:from>
    <xdr:ext cx="469744" cy="259045"/>
    <xdr:sp macro="" textlink="">
      <xdr:nvSpPr>
        <xdr:cNvPr id="369" name="n_1aveValue【公営住宅】&#10;一人当たり面積"/>
        <xdr:cNvSpPr txBox="1"/>
      </xdr:nvSpPr>
      <xdr:spPr>
        <a:xfrm>
          <a:off x="93917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80790</xdr:rowOff>
    </xdr:from>
    <xdr:ext cx="469744" cy="259045"/>
    <xdr:sp macro="" textlink="">
      <xdr:nvSpPr>
        <xdr:cNvPr id="371" name="n_3aveValue【公営住宅】&#10;一人当たり面積"/>
        <xdr:cNvSpPr txBox="1"/>
      </xdr:nvSpPr>
      <xdr:spPr>
        <a:xfrm>
          <a:off x="7626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94505</xdr:rowOff>
    </xdr:from>
    <xdr:ext cx="469744" cy="259045"/>
    <xdr:sp macro="" textlink="">
      <xdr:nvSpPr>
        <xdr:cNvPr id="372" name="n_4aveValue【公営住宅】&#10;一人当たり面積"/>
        <xdr:cNvSpPr txBox="1"/>
      </xdr:nvSpPr>
      <xdr:spPr>
        <a:xfrm>
          <a:off x="6737427" y="1449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70375</xdr:rowOff>
    </xdr:from>
    <xdr:ext cx="469744" cy="259045"/>
    <xdr:sp macro="" textlink="">
      <xdr:nvSpPr>
        <xdr:cNvPr id="373" name="n_1mainValue【公営住宅】&#10;一人当たり面積"/>
        <xdr:cNvSpPr txBox="1"/>
      </xdr:nvSpPr>
      <xdr:spPr>
        <a:xfrm>
          <a:off x="9391727" y="1395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74" name="n_2main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62755</xdr:rowOff>
    </xdr:from>
    <xdr:ext cx="469744" cy="259045"/>
    <xdr:sp macro="" textlink="">
      <xdr:nvSpPr>
        <xdr:cNvPr id="375" name="n_3mainValue【公営住宅】&#10;一人当たり面積"/>
        <xdr:cNvSpPr txBox="1"/>
      </xdr:nvSpPr>
      <xdr:spPr>
        <a:xfrm>
          <a:off x="7626427" y="1395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55897</xdr:rowOff>
    </xdr:from>
    <xdr:ext cx="469744" cy="259045"/>
    <xdr:sp macro="" textlink="">
      <xdr:nvSpPr>
        <xdr:cNvPr id="376" name="n_4mainValue【公営住宅】&#10;一人当たり面積"/>
        <xdr:cNvSpPr txBox="1"/>
      </xdr:nvSpPr>
      <xdr:spPr>
        <a:xfrm>
          <a:off x="67374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1" name="テキスト ボックス 42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433" name="直線コネクタ 432"/>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434"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435" name="直線コネクタ 434"/>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36"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437" name="直線コネクタ 436"/>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438"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9" name="フローチャート: 判断 438"/>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440" name="フローチャート: 判断 439"/>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441" name="フローチャート: 判断 440"/>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442" name="フローチャート: 判断 441"/>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443" name="フローチャート: 判断 442"/>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147320</xdr:rowOff>
    </xdr:from>
    <xdr:to>
      <xdr:col>85</xdr:col>
      <xdr:colOff>177800</xdr:colOff>
      <xdr:row>61</xdr:row>
      <xdr:rowOff>77470</xdr:rowOff>
    </xdr:to>
    <xdr:sp macro="" textlink="">
      <xdr:nvSpPr>
        <xdr:cNvPr id="449" name="楕円 448"/>
        <xdr:cNvSpPr/>
      </xdr:nvSpPr>
      <xdr:spPr>
        <a:xfrm>
          <a:off x="16268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125747</xdr:rowOff>
    </xdr:from>
    <xdr:ext cx="405111" cy="259045"/>
    <xdr:sp macro="" textlink="">
      <xdr:nvSpPr>
        <xdr:cNvPr id="450" name="【学校施設】&#10;有形固定資産減価償却率該当値テキスト"/>
        <xdr:cNvSpPr txBox="1"/>
      </xdr:nvSpPr>
      <xdr:spPr>
        <a:xfrm>
          <a:off x="16357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451" name="楕円 450"/>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26670</xdr:rowOff>
    </xdr:to>
    <xdr:cxnSp macro="">
      <xdr:nvCxnSpPr>
        <xdr:cNvPr id="452" name="直線コネクタ 451"/>
        <xdr:cNvCxnSpPr/>
      </xdr:nvCxnSpPr>
      <xdr:spPr>
        <a:xfrm>
          <a:off x="15481300" y="10447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453" name="楕円 452"/>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0</xdr:rowOff>
    </xdr:to>
    <xdr:cxnSp macro="">
      <xdr:nvCxnSpPr>
        <xdr:cNvPr id="454" name="直線コネクタ 453"/>
        <xdr:cNvCxnSpPr/>
      </xdr:nvCxnSpPr>
      <xdr:spPr>
        <a:xfrm flipV="1">
          <a:off x="14592300" y="10447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44450</xdr:rowOff>
    </xdr:from>
    <xdr:to>
      <xdr:col>72</xdr:col>
      <xdr:colOff>38100</xdr:colOff>
      <xdr:row>60</xdr:row>
      <xdr:rowOff>146050</xdr:rowOff>
    </xdr:to>
    <xdr:sp macro="" textlink="">
      <xdr:nvSpPr>
        <xdr:cNvPr id="455" name="楕円 454"/>
        <xdr:cNvSpPr/>
      </xdr:nvSpPr>
      <xdr:spPr>
        <a:xfrm>
          <a:off x="13652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95250</xdr:rowOff>
    </xdr:from>
    <xdr:to>
      <xdr:col>76</xdr:col>
      <xdr:colOff>114300</xdr:colOff>
      <xdr:row>61</xdr:row>
      <xdr:rowOff>0</xdr:rowOff>
    </xdr:to>
    <xdr:cxnSp macro="">
      <xdr:nvCxnSpPr>
        <xdr:cNvPr id="456" name="直線コネクタ 455"/>
        <xdr:cNvCxnSpPr/>
      </xdr:nvCxnSpPr>
      <xdr:spPr>
        <a:xfrm>
          <a:off x="13703300" y="10382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135890</xdr:rowOff>
    </xdr:from>
    <xdr:to>
      <xdr:col>67</xdr:col>
      <xdr:colOff>101600</xdr:colOff>
      <xdr:row>60</xdr:row>
      <xdr:rowOff>66040</xdr:rowOff>
    </xdr:to>
    <xdr:sp macro="" textlink="">
      <xdr:nvSpPr>
        <xdr:cNvPr id="457" name="楕円 456"/>
        <xdr:cNvSpPr/>
      </xdr:nvSpPr>
      <xdr:spPr>
        <a:xfrm>
          <a:off x="12763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xdr:rowOff>
    </xdr:from>
    <xdr:to>
      <xdr:col>71</xdr:col>
      <xdr:colOff>177800</xdr:colOff>
      <xdr:row>60</xdr:row>
      <xdr:rowOff>95250</xdr:rowOff>
    </xdr:to>
    <xdr:cxnSp macro="">
      <xdr:nvCxnSpPr>
        <xdr:cNvPr id="458" name="直線コネクタ 457"/>
        <xdr:cNvCxnSpPr/>
      </xdr:nvCxnSpPr>
      <xdr:spPr>
        <a:xfrm>
          <a:off x="12814300" y="103022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459" name="n_1ave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460" name="n_2aveValue【学校施設】&#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461" name="n_3ave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462" name="n_4aveValue【学校施設】&#10;有形固定資産減価償却率"/>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463" name="n_1mainValue【学校施設】&#10;有形固定資産減価償却率"/>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464" name="n_2mainValue【学校施設】&#10;有形固定資産減価償却率"/>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137177</xdr:rowOff>
    </xdr:from>
    <xdr:ext cx="405111" cy="259045"/>
    <xdr:sp macro="" textlink="">
      <xdr:nvSpPr>
        <xdr:cNvPr id="465" name="n_3mainValue【学校施設】&#10;有形固定資産減価償却率"/>
        <xdr:cNvSpPr txBox="1"/>
      </xdr:nvSpPr>
      <xdr:spPr>
        <a:xfrm>
          <a:off x="13500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466" name="n_4main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488" name="直線コネクタ 487"/>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489"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490" name="直線コネクタ 489"/>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491"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492" name="直線コネクタ 491"/>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77233</xdr:rowOff>
    </xdr:from>
    <xdr:ext cx="469744" cy="259045"/>
    <xdr:sp macro="" textlink="">
      <xdr:nvSpPr>
        <xdr:cNvPr id="493" name="【学校施設】&#10;一人当たり面積平均値テキスト"/>
        <xdr:cNvSpPr txBox="1"/>
      </xdr:nvSpPr>
      <xdr:spPr>
        <a:xfrm>
          <a:off x="22199600" y="100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494" name="フローチャート: 判断 493"/>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495" name="フローチャート: 判断 494"/>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496" name="フローチャート: 判断 495"/>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497" name="フローチャート: 判断 496"/>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498" name="フローチャート: 判断 497"/>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70358</xdr:rowOff>
    </xdr:from>
    <xdr:to>
      <xdr:col>116</xdr:col>
      <xdr:colOff>114300</xdr:colOff>
      <xdr:row>61</xdr:row>
      <xdr:rowOff>508</xdr:rowOff>
    </xdr:to>
    <xdr:sp macro="" textlink="">
      <xdr:nvSpPr>
        <xdr:cNvPr id="504" name="楕円 503"/>
        <xdr:cNvSpPr/>
      </xdr:nvSpPr>
      <xdr:spPr>
        <a:xfrm>
          <a:off x="221107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48785</xdr:rowOff>
    </xdr:from>
    <xdr:ext cx="469744" cy="259045"/>
    <xdr:sp macro="" textlink="">
      <xdr:nvSpPr>
        <xdr:cNvPr id="505" name="【学校施設】&#10;一人当たり面積該当値テキスト"/>
        <xdr:cNvSpPr txBox="1"/>
      </xdr:nvSpPr>
      <xdr:spPr>
        <a:xfrm>
          <a:off x="22199600" y="1033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57556</xdr:rowOff>
    </xdr:from>
    <xdr:to>
      <xdr:col>112</xdr:col>
      <xdr:colOff>38100</xdr:colOff>
      <xdr:row>60</xdr:row>
      <xdr:rowOff>159156</xdr:rowOff>
    </xdr:to>
    <xdr:sp macro="" textlink="">
      <xdr:nvSpPr>
        <xdr:cNvPr id="506" name="楕円 505"/>
        <xdr:cNvSpPr/>
      </xdr:nvSpPr>
      <xdr:spPr>
        <a:xfrm>
          <a:off x="21272500" y="103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108356</xdr:rowOff>
    </xdr:from>
    <xdr:to>
      <xdr:col>116</xdr:col>
      <xdr:colOff>63500</xdr:colOff>
      <xdr:row>60</xdr:row>
      <xdr:rowOff>121158</xdr:rowOff>
    </xdr:to>
    <xdr:cxnSp macro="">
      <xdr:nvCxnSpPr>
        <xdr:cNvPr id="507" name="直線コネクタ 506"/>
        <xdr:cNvCxnSpPr/>
      </xdr:nvCxnSpPr>
      <xdr:spPr>
        <a:xfrm>
          <a:off x="21323300" y="10395356"/>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60299</xdr:rowOff>
    </xdr:from>
    <xdr:to>
      <xdr:col>107</xdr:col>
      <xdr:colOff>101600</xdr:colOff>
      <xdr:row>60</xdr:row>
      <xdr:rowOff>161899</xdr:rowOff>
    </xdr:to>
    <xdr:sp macro="" textlink="">
      <xdr:nvSpPr>
        <xdr:cNvPr id="508" name="楕円 507"/>
        <xdr:cNvSpPr/>
      </xdr:nvSpPr>
      <xdr:spPr>
        <a:xfrm>
          <a:off x="20383500" y="1034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108356</xdr:rowOff>
    </xdr:from>
    <xdr:to>
      <xdr:col>111</xdr:col>
      <xdr:colOff>177800</xdr:colOff>
      <xdr:row>60</xdr:row>
      <xdr:rowOff>111099</xdr:rowOff>
    </xdr:to>
    <xdr:cxnSp macro="">
      <xdr:nvCxnSpPr>
        <xdr:cNvPr id="509" name="直線コネクタ 508"/>
        <xdr:cNvCxnSpPr/>
      </xdr:nvCxnSpPr>
      <xdr:spPr>
        <a:xfrm flipV="1">
          <a:off x="20434300" y="1039535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55728</xdr:rowOff>
    </xdr:from>
    <xdr:to>
      <xdr:col>102</xdr:col>
      <xdr:colOff>165100</xdr:colOff>
      <xdr:row>60</xdr:row>
      <xdr:rowOff>157328</xdr:rowOff>
    </xdr:to>
    <xdr:sp macro="" textlink="">
      <xdr:nvSpPr>
        <xdr:cNvPr id="510" name="楕円 509"/>
        <xdr:cNvSpPr/>
      </xdr:nvSpPr>
      <xdr:spPr>
        <a:xfrm>
          <a:off x="19494500" y="103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106528</xdr:rowOff>
    </xdr:from>
    <xdr:to>
      <xdr:col>107</xdr:col>
      <xdr:colOff>50800</xdr:colOff>
      <xdr:row>60</xdr:row>
      <xdr:rowOff>111099</xdr:rowOff>
    </xdr:to>
    <xdr:cxnSp macro="">
      <xdr:nvCxnSpPr>
        <xdr:cNvPr id="511" name="直線コネクタ 510"/>
        <xdr:cNvCxnSpPr/>
      </xdr:nvCxnSpPr>
      <xdr:spPr>
        <a:xfrm>
          <a:off x="19545300" y="1039352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49326</xdr:rowOff>
    </xdr:from>
    <xdr:to>
      <xdr:col>98</xdr:col>
      <xdr:colOff>38100</xdr:colOff>
      <xdr:row>60</xdr:row>
      <xdr:rowOff>150926</xdr:rowOff>
    </xdr:to>
    <xdr:sp macro="" textlink="">
      <xdr:nvSpPr>
        <xdr:cNvPr id="512" name="楕円 511"/>
        <xdr:cNvSpPr/>
      </xdr:nvSpPr>
      <xdr:spPr>
        <a:xfrm>
          <a:off x="18605500" y="103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100126</xdr:rowOff>
    </xdr:from>
    <xdr:to>
      <xdr:col>102</xdr:col>
      <xdr:colOff>114300</xdr:colOff>
      <xdr:row>60</xdr:row>
      <xdr:rowOff>106528</xdr:rowOff>
    </xdr:to>
    <xdr:cxnSp macro="">
      <xdr:nvCxnSpPr>
        <xdr:cNvPr id="513" name="直線コネクタ 512"/>
        <xdr:cNvCxnSpPr/>
      </xdr:nvCxnSpPr>
      <xdr:spPr>
        <a:xfrm>
          <a:off x="18656300" y="10387126"/>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514" name="n_1aveValue【学校施設】&#10;一人当たり面積"/>
        <xdr:cNvSpPr txBox="1"/>
      </xdr:nvSpPr>
      <xdr:spPr>
        <a:xfrm>
          <a:off x="210757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515" name="n_2aveValue【学校施設】&#10;一人当たり面積"/>
        <xdr:cNvSpPr txBox="1"/>
      </xdr:nvSpPr>
      <xdr:spPr>
        <a:xfrm>
          <a:off x="2019942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516" name="n_3aveValue【学校施設】&#10;一人当たり面積"/>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517" name="n_4aveValue【学校施設】&#10;一人当たり面積"/>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150283</xdr:rowOff>
    </xdr:from>
    <xdr:ext cx="469744" cy="259045"/>
    <xdr:sp macro="" textlink="">
      <xdr:nvSpPr>
        <xdr:cNvPr id="518" name="n_1mainValue【学校施設】&#10;一人当たり面積"/>
        <xdr:cNvSpPr txBox="1"/>
      </xdr:nvSpPr>
      <xdr:spPr>
        <a:xfrm>
          <a:off x="21075727" y="1043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153026</xdr:rowOff>
    </xdr:from>
    <xdr:ext cx="469744" cy="259045"/>
    <xdr:sp macro="" textlink="">
      <xdr:nvSpPr>
        <xdr:cNvPr id="519" name="n_2mainValue【学校施設】&#10;一人当たり面積"/>
        <xdr:cNvSpPr txBox="1"/>
      </xdr:nvSpPr>
      <xdr:spPr>
        <a:xfrm>
          <a:off x="20199427" y="1044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148455</xdr:rowOff>
    </xdr:from>
    <xdr:ext cx="469744" cy="259045"/>
    <xdr:sp macro="" textlink="">
      <xdr:nvSpPr>
        <xdr:cNvPr id="520" name="n_3mainValue【学校施設】&#10;一人当たり面積"/>
        <xdr:cNvSpPr txBox="1"/>
      </xdr:nvSpPr>
      <xdr:spPr>
        <a:xfrm>
          <a:off x="19310427" y="104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142053</xdr:rowOff>
    </xdr:from>
    <xdr:ext cx="469744" cy="259045"/>
    <xdr:sp macro="" textlink="">
      <xdr:nvSpPr>
        <xdr:cNvPr id="521" name="n_4mainValue【学校施設】&#10;一人当たり面積"/>
        <xdr:cNvSpPr txBox="1"/>
      </xdr:nvSpPr>
      <xdr:spPr>
        <a:xfrm>
          <a:off x="18421427" y="1042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9" name="直線コネクタ 5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0" name="テキスト ボックス 5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1" name="直線コネクタ 5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2" name="テキスト ボックス 5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3" name="直線コネクタ 5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4" name="テキスト ボックス 5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5" name="直線コネクタ 5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6" name="テキスト ボックス 5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7" name="直線コネクタ 5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8" name="テキスト ボックス 5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0" name="テキスト ボックス 5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562" name="直線コネクタ 561"/>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4" name="直線コネクタ 5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565"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566" name="直線コネクタ 565"/>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567" name="【公民館】&#10;有形固定資産減価償却率平均値テキスト"/>
        <xdr:cNvSpPr txBox="1"/>
      </xdr:nvSpPr>
      <xdr:spPr>
        <a:xfrm>
          <a:off x="16357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568" name="フローチャート: 判断 567"/>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569" name="フローチャート: 判断 568"/>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570" name="フローチャート: 判断 569"/>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571" name="フローチャート: 判断 570"/>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572" name="フローチャート: 判断 571"/>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578" name="楕円 577"/>
        <xdr:cNvSpPr/>
      </xdr:nvSpPr>
      <xdr:spPr>
        <a:xfrm>
          <a:off x="16268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17163</xdr:rowOff>
    </xdr:from>
    <xdr:ext cx="405111" cy="259045"/>
    <xdr:sp macro="" textlink="">
      <xdr:nvSpPr>
        <xdr:cNvPr id="579" name="【公民館】&#10;有形固定資産減価償却率該当値テキスト"/>
        <xdr:cNvSpPr txBox="1"/>
      </xdr:nvSpPr>
      <xdr:spPr>
        <a:xfrm>
          <a:off x="1635760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57786</xdr:rowOff>
    </xdr:from>
    <xdr:to>
      <xdr:col>81</xdr:col>
      <xdr:colOff>101600</xdr:colOff>
      <xdr:row>105</xdr:row>
      <xdr:rowOff>159386</xdr:rowOff>
    </xdr:to>
    <xdr:sp macro="" textlink="">
      <xdr:nvSpPr>
        <xdr:cNvPr id="580" name="楕円 579"/>
        <xdr:cNvSpPr/>
      </xdr:nvSpPr>
      <xdr:spPr>
        <a:xfrm>
          <a:off x="15430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89536</xdr:rowOff>
    </xdr:from>
    <xdr:to>
      <xdr:col>85</xdr:col>
      <xdr:colOff>127000</xdr:colOff>
      <xdr:row>105</xdr:row>
      <xdr:rowOff>108586</xdr:rowOff>
    </xdr:to>
    <xdr:cxnSp macro="">
      <xdr:nvCxnSpPr>
        <xdr:cNvPr id="581" name="直線コネクタ 580"/>
        <xdr:cNvCxnSpPr/>
      </xdr:nvCxnSpPr>
      <xdr:spPr>
        <a:xfrm flipV="1">
          <a:off x="15481300" y="1809178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582" name="楕円 581"/>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105</xdr:row>
      <xdr:rowOff>108586</xdr:rowOff>
    </xdr:to>
    <xdr:cxnSp macro="">
      <xdr:nvCxnSpPr>
        <xdr:cNvPr id="583" name="直線コネクタ 582"/>
        <xdr:cNvCxnSpPr/>
      </xdr:nvCxnSpPr>
      <xdr:spPr>
        <a:xfrm>
          <a:off x="14592300" y="180784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584" name="楕円 583"/>
        <xdr:cNvSpPr/>
      </xdr:nvSpPr>
      <xdr:spPr>
        <a:xfrm>
          <a:off x="1365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76200</xdr:rowOff>
    </xdr:to>
    <xdr:cxnSp macro="">
      <xdr:nvCxnSpPr>
        <xdr:cNvPr id="585" name="直線コネクタ 584"/>
        <xdr:cNvCxnSpPr/>
      </xdr:nvCxnSpPr>
      <xdr:spPr>
        <a:xfrm>
          <a:off x="13703300" y="18044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133986</xdr:rowOff>
    </xdr:from>
    <xdr:to>
      <xdr:col>67</xdr:col>
      <xdr:colOff>101600</xdr:colOff>
      <xdr:row>105</xdr:row>
      <xdr:rowOff>64136</xdr:rowOff>
    </xdr:to>
    <xdr:sp macro="" textlink="">
      <xdr:nvSpPr>
        <xdr:cNvPr id="586" name="楕円 585"/>
        <xdr:cNvSpPr/>
      </xdr:nvSpPr>
      <xdr:spPr>
        <a:xfrm>
          <a:off x="12763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13336</xdr:rowOff>
    </xdr:from>
    <xdr:to>
      <xdr:col>71</xdr:col>
      <xdr:colOff>177800</xdr:colOff>
      <xdr:row>105</xdr:row>
      <xdr:rowOff>41911</xdr:rowOff>
    </xdr:to>
    <xdr:cxnSp macro="">
      <xdr:nvCxnSpPr>
        <xdr:cNvPr id="587" name="直線コネクタ 586"/>
        <xdr:cNvCxnSpPr/>
      </xdr:nvCxnSpPr>
      <xdr:spPr>
        <a:xfrm>
          <a:off x="12814300" y="180155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588"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589" name="n_2aveValue【公民館】&#10;有形固定資産減価償却率"/>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590" name="n_3aveValue【公民館】&#10;有形固定資産減価償却率"/>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591"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150513</xdr:rowOff>
    </xdr:from>
    <xdr:ext cx="405111" cy="259045"/>
    <xdr:sp macro="" textlink="">
      <xdr:nvSpPr>
        <xdr:cNvPr id="592" name="n_1mainValue【公民館】&#10;有形固定資産減価償却率"/>
        <xdr:cNvSpPr txBox="1"/>
      </xdr:nvSpPr>
      <xdr:spPr>
        <a:xfrm>
          <a:off x="152660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593" name="n_2mainValue【公民館】&#10;有形固定資産減価償却率"/>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83838</xdr:rowOff>
    </xdr:from>
    <xdr:ext cx="405111" cy="259045"/>
    <xdr:sp macro="" textlink="">
      <xdr:nvSpPr>
        <xdr:cNvPr id="594" name="n_3mainValue【公民館】&#10;有形固定資産減価償却率"/>
        <xdr:cNvSpPr txBox="1"/>
      </xdr:nvSpPr>
      <xdr:spPr>
        <a:xfrm>
          <a:off x="13500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55263</xdr:rowOff>
    </xdr:from>
    <xdr:ext cx="405111" cy="259045"/>
    <xdr:sp macro="" textlink="">
      <xdr:nvSpPr>
        <xdr:cNvPr id="595" name="n_4mainValue【公民館】&#10;有形固定資産減価償却率"/>
        <xdr:cNvSpPr txBox="1"/>
      </xdr:nvSpPr>
      <xdr:spPr>
        <a:xfrm>
          <a:off x="12611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621" name="直線コネクタ 620"/>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622"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623" name="直線コネクタ 622"/>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4"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5" name="直線コネクタ 624"/>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626"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27" name="フローチャート: 判断 626"/>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628" name="フローチャート: 判断 627"/>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629" name="フローチャート: 判断 628"/>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630" name="フローチャート: 判断 629"/>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631" name="フローチャート: 判断 630"/>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118473</xdr:rowOff>
    </xdr:from>
    <xdr:to>
      <xdr:col>116</xdr:col>
      <xdr:colOff>114300</xdr:colOff>
      <xdr:row>104</xdr:row>
      <xdr:rowOff>48623</xdr:rowOff>
    </xdr:to>
    <xdr:sp macro="" textlink="">
      <xdr:nvSpPr>
        <xdr:cNvPr id="637" name="楕円 636"/>
        <xdr:cNvSpPr/>
      </xdr:nvSpPr>
      <xdr:spPr>
        <a:xfrm>
          <a:off x="22110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141350</xdr:rowOff>
    </xdr:from>
    <xdr:ext cx="469744" cy="259045"/>
    <xdr:sp macro="" textlink="">
      <xdr:nvSpPr>
        <xdr:cNvPr id="638" name="【公民館】&#10;一人当たり面積該当値テキスト"/>
        <xdr:cNvSpPr txBox="1"/>
      </xdr:nvSpPr>
      <xdr:spPr>
        <a:xfrm>
          <a:off x="22199600" y="176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118473</xdr:rowOff>
    </xdr:from>
    <xdr:to>
      <xdr:col>112</xdr:col>
      <xdr:colOff>38100</xdr:colOff>
      <xdr:row>104</xdr:row>
      <xdr:rowOff>48623</xdr:rowOff>
    </xdr:to>
    <xdr:sp macro="" textlink="">
      <xdr:nvSpPr>
        <xdr:cNvPr id="639" name="楕円 638"/>
        <xdr:cNvSpPr/>
      </xdr:nvSpPr>
      <xdr:spPr>
        <a:xfrm>
          <a:off x="21272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169273</xdr:rowOff>
    </xdr:from>
    <xdr:to>
      <xdr:col>116</xdr:col>
      <xdr:colOff>63500</xdr:colOff>
      <xdr:row>103</xdr:row>
      <xdr:rowOff>169273</xdr:rowOff>
    </xdr:to>
    <xdr:cxnSp macro="">
      <xdr:nvCxnSpPr>
        <xdr:cNvPr id="640" name="直線コネクタ 639"/>
        <xdr:cNvCxnSpPr/>
      </xdr:nvCxnSpPr>
      <xdr:spPr>
        <a:xfrm>
          <a:off x="21323300" y="178286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121738</xdr:rowOff>
    </xdr:from>
    <xdr:to>
      <xdr:col>107</xdr:col>
      <xdr:colOff>101600</xdr:colOff>
      <xdr:row>104</xdr:row>
      <xdr:rowOff>51888</xdr:rowOff>
    </xdr:to>
    <xdr:sp macro="" textlink="">
      <xdr:nvSpPr>
        <xdr:cNvPr id="641" name="楕円 640"/>
        <xdr:cNvSpPr/>
      </xdr:nvSpPr>
      <xdr:spPr>
        <a:xfrm>
          <a:off x="20383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169273</xdr:rowOff>
    </xdr:from>
    <xdr:to>
      <xdr:col>111</xdr:col>
      <xdr:colOff>177800</xdr:colOff>
      <xdr:row>104</xdr:row>
      <xdr:rowOff>1088</xdr:rowOff>
    </xdr:to>
    <xdr:cxnSp macro="">
      <xdr:nvCxnSpPr>
        <xdr:cNvPr id="642" name="直線コネクタ 641"/>
        <xdr:cNvCxnSpPr/>
      </xdr:nvCxnSpPr>
      <xdr:spPr>
        <a:xfrm flipV="1">
          <a:off x="20434300" y="178286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115207</xdr:rowOff>
    </xdr:from>
    <xdr:to>
      <xdr:col>102</xdr:col>
      <xdr:colOff>165100</xdr:colOff>
      <xdr:row>104</xdr:row>
      <xdr:rowOff>45357</xdr:rowOff>
    </xdr:to>
    <xdr:sp macro="" textlink="">
      <xdr:nvSpPr>
        <xdr:cNvPr id="643" name="楕円 642"/>
        <xdr:cNvSpPr/>
      </xdr:nvSpPr>
      <xdr:spPr>
        <a:xfrm>
          <a:off x="19494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166007</xdr:rowOff>
    </xdr:from>
    <xdr:to>
      <xdr:col>107</xdr:col>
      <xdr:colOff>50800</xdr:colOff>
      <xdr:row>104</xdr:row>
      <xdr:rowOff>1088</xdr:rowOff>
    </xdr:to>
    <xdr:cxnSp macro="">
      <xdr:nvCxnSpPr>
        <xdr:cNvPr id="644" name="直線コネクタ 643"/>
        <xdr:cNvCxnSpPr/>
      </xdr:nvCxnSpPr>
      <xdr:spPr>
        <a:xfrm>
          <a:off x="19545300" y="178253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105411</xdr:rowOff>
    </xdr:from>
    <xdr:to>
      <xdr:col>98</xdr:col>
      <xdr:colOff>38100</xdr:colOff>
      <xdr:row>104</xdr:row>
      <xdr:rowOff>35561</xdr:rowOff>
    </xdr:to>
    <xdr:sp macro="" textlink="">
      <xdr:nvSpPr>
        <xdr:cNvPr id="645" name="楕円 644"/>
        <xdr:cNvSpPr/>
      </xdr:nvSpPr>
      <xdr:spPr>
        <a:xfrm>
          <a:off x="18605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156211</xdr:rowOff>
    </xdr:from>
    <xdr:to>
      <xdr:col>102</xdr:col>
      <xdr:colOff>114300</xdr:colOff>
      <xdr:row>103</xdr:row>
      <xdr:rowOff>166007</xdr:rowOff>
    </xdr:to>
    <xdr:cxnSp macro="">
      <xdr:nvCxnSpPr>
        <xdr:cNvPr id="646" name="直線コネクタ 645"/>
        <xdr:cNvCxnSpPr/>
      </xdr:nvCxnSpPr>
      <xdr:spPr>
        <a:xfrm>
          <a:off x="18656300" y="178155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155683</xdr:rowOff>
    </xdr:from>
    <xdr:ext cx="469744" cy="259045"/>
    <xdr:sp macro="" textlink="">
      <xdr:nvSpPr>
        <xdr:cNvPr id="647" name="n_1aveValue【公民館】&#10;一人当たり面積"/>
        <xdr:cNvSpPr txBox="1"/>
      </xdr:nvSpPr>
      <xdr:spPr>
        <a:xfrm>
          <a:off x="210757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648"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649"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145885</xdr:rowOff>
    </xdr:from>
    <xdr:ext cx="469744" cy="259045"/>
    <xdr:sp macro="" textlink="">
      <xdr:nvSpPr>
        <xdr:cNvPr id="650" name="n_4aveValue【公民館】&#10;一人当たり面積"/>
        <xdr:cNvSpPr txBox="1"/>
      </xdr:nvSpPr>
      <xdr:spPr>
        <a:xfrm>
          <a:off x="18421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65150</xdr:rowOff>
    </xdr:from>
    <xdr:ext cx="469744" cy="259045"/>
    <xdr:sp macro="" textlink="">
      <xdr:nvSpPr>
        <xdr:cNvPr id="651" name="n_1mainValue【公民館】&#10;一人当たり面積"/>
        <xdr:cNvSpPr txBox="1"/>
      </xdr:nvSpPr>
      <xdr:spPr>
        <a:xfrm>
          <a:off x="210757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68415</xdr:rowOff>
    </xdr:from>
    <xdr:ext cx="469744" cy="259045"/>
    <xdr:sp macro="" textlink="">
      <xdr:nvSpPr>
        <xdr:cNvPr id="652" name="n_2mainValue【公民館】&#10;一人当たり面積"/>
        <xdr:cNvSpPr txBox="1"/>
      </xdr:nvSpPr>
      <xdr:spPr>
        <a:xfrm>
          <a:off x="201994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36484</xdr:rowOff>
    </xdr:from>
    <xdr:ext cx="469744" cy="259045"/>
    <xdr:sp macro="" textlink="">
      <xdr:nvSpPr>
        <xdr:cNvPr id="653" name="n_3mainValue【公民館】&#10;一人当たり面積"/>
        <xdr:cNvSpPr txBox="1"/>
      </xdr:nvSpPr>
      <xdr:spPr>
        <a:xfrm>
          <a:off x="19310427" y="1786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52088</xdr:rowOff>
    </xdr:from>
    <xdr:ext cx="469744" cy="259045"/>
    <xdr:sp macro="" textlink="">
      <xdr:nvSpPr>
        <xdr:cNvPr id="654" name="n_4mainValue【公民館】&#10;一人当たり面積"/>
        <xdr:cNvSpPr txBox="1"/>
      </xdr:nvSpPr>
      <xdr:spPr>
        <a:xfrm>
          <a:off x="18421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道路、橋りょう・トンネル及び公営住宅である。道路、橋りょう・トンネルについては長寿命化や総ストック点検を実施済みであり、計画的な更新を行っているため類似団体に比べて低くなっていると考えらえる。また、公営住宅は個別施設計画を策定済みであり、計画に基づき大規模改修や除却を行っている。一方、類似団体と比較して、有形固定資産減価償却率が高くなっている施設は、学校施設及び公民館である。特に、学校施設は、小中学校共に稼働年数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年を経過しているものがあり、減価償却率が</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％を超えている。令和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月に策定した公共施設個別施設計画及び令和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改訂した公共施設等総合管理計画に基づき計画的に大規模改修等を行い、長寿命化を図っていく必要がある。また、公民館は類似団体に比べて一人当たり面積が大きくなっており、長寿命化対策と併せて、除却や統廃合についても今後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37,451
36,301
49.24
19,486,265
18,718,268
738,444
9,794,260
9,107,507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85816</xdr:rowOff>
    </xdr:from>
    <xdr:to>
      <xdr:col>24</xdr:col>
      <xdr:colOff>114300</xdr:colOff>
      <xdr:row>40</xdr:row>
      <xdr:rowOff>15966</xdr:rowOff>
    </xdr:to>
    <xdr:sp macro="" textlink="">
      <xdr:nvSpPr>
        <xdr:cNvPr id="74" name="楕円 73"/>
        <xdr:cNvSpPr/>
      </xdr:nvSpPr>
      <xdr:spPr>
        <a:xfrm>
          <a:off x="45847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64243</xdr:rowOff>
    </xdr:from>
    <xdr:ext cx="405111" cy="259045"/>
    <xdr:sp macro="" textlink="">
      <xdr:nvSpPr>
        <xdr:cNvPr id="75" name="【図書館】&#10;有形固定資産減価償却率該当値テキスト"/>
        <xdr:cNvSpPr txBox="1"/>
      </xdr:nvSpPr>
      <xdr:spPr>
        <a:xfrm>
          <a:off x="4673600"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61323</xdr:rowOff>
    </xdr:from>
    <xdr:to>
      <xdr:col>20</xdr:col>
      <xdr:colOff>38100</xdr:colOff>
      <xdr:row>39</xdr:row>
      <xdr:rowOff>162923</xdr:rowOff>
    </xdr:to>
    <xdr:sp macro="" textlink="">
      <xdr:nvSpPr>
        <xdr:cNvPr id="76" name="楕円 75"/>
        <xdr:cNvSpPr/>
      </xdr:nvSpPr>
      <xdr:spPr>
        <a:xfrm>
          <a:off x="3746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112123</xdr:rowOff>
    </xdr:from>
    <xdr:to>
      <xdr:col>24</xdr:col>
      <xdr:colOff>63500</xdr:colOff>
      <xdr:row>39</xdr:row>
      <xdr:rowOff>136616</xdr:rowOff>
    </xdr:to>
    <xdr:cxnSp macro="">
      <xdr:nvCxnSpPr>
        <xdr:cNvPr id="77" name="直線コネクタ 76"/>
        <xdr:cNvCxnSpPr/>
      </xdr:nvCxnSpPr>
      <xdr:spPr>
        <a:xfrm>
          <a:off x="3797300" y="679867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36830</xdr:rowOff>
    </xdr:from>
    <xdr:to>
      <xdr:col>15</xdr:col>
      <xdr:colOff>101600</xdr:colOff>
      <xdr:row>39</xdr:row>
      <xdr:rowOff>138430</xdr:rowOff>
    </xdr:to>
    <xdr:sp macro="" textlink="">
      <xdr:nvSpPr>
        <xdr:cNvPr id="78" name="楕円 77"/>
        <xdr:cNvSpPr/>
      </xdr:nvSpPr>
      <xdr:spPr>
        <a:xfrm>
          <a:off x="2857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87630</xdr:rowOff>
    </xdr:from>
    <xdr:to>
      <xdr:col>19</xdr:col>
      <xdr:colOff>177800</xdr:colOff>
      <xdr:row>39</xdr:row>
      <xdr:rowOff>112123</xdr:rowOff>
    </xdr:to>
    <xdr:cxnSp macro="">
      <xdr:nvCxnSpPr>
        <xdr:cNvPr id="79" name="直線コネクタ 78"/>
        <xdr:cNvCxnSpPr/>
      </xdr:nvCxnSpPr>
      <xdr:spPr>
        <a:xfrm>
          <a:off x="2908300" y="67741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12337</xdr:rowOff>
    </xdr:from>
    <xdr:to>
      <xdr:col>10</xdr:col>
      <xdr:colOff>165100</xdr:colOff>
      <xdr:row>39</xdr:row>
      <xdr:rowOff>113937</xdr:rowOff>
    </xdr:to>
    <xdr:sp macro="" textlink="">
      <xdr:nvSpPr>
        <xdr:cNvPr id="80" name="楕円 79"/>
        <xdr:cNvSpPr/>
      </xdr:nvSpPr>
      <xdr:spPr>
        <a:xfrm>
          <a:off x="1968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63137</xdr:rowOff>
    </xdr:from>
    <xdr:to>
      <xdr:col>15</xdr:col>
      <xdr:colOff>50800</xdr:colOff>
      <xdr:row>39</xdr:row>
      <xdr:rowOff>87630</xdr:rowOff>
    </xdr:to>
    <xdr:cxnSp macro="">
      <xdr:nvCxnSpPr>
        <xdr:cNvPr id="81" name="直線コネクタ 80"/>
        <xdr:cNvCxnSpPr/>
      </xdr:nvCxnSpPr>
      <xdr:spPr>
        <a:xfrm>
          <a:off x="2019300" y="67496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159294</xdr:rowOff>
    </xdr:from>
    <xdr:to>
      <xdr:col>6</xdr:col>
      <xdr:colOff>38100</xdr:colOff>
      <xdr:row>39</xdr:row>
      <xdr:rowOff>89444</xdr:rowOff>
    </xdr:to>
    <xdr:sp macro="" textlink="">
      <xdr:nvSpPr>
        <xdr:cNvPr id="82" name="楕円 81"/>
        <xdr:cNvSpPr/>
      </xdr:nvSpPr>
      <xdr:spPr>
        <a:xfrm>
          <a:off x="1079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38644</xdr:rowOff>
    </xdr:from>
    <xdr:to>
      <xdr:col>10</xdr:col>
      <xdr:colOff>114300</xdr:colOff>
      <xdr:row>39</xdr:row>
      <xdr:rowOff>63137</xdr:rowOff>
    </xdr:to>
    <xdr:cxnSp macro="">
      <xdr:nvCxnSpPr>
        <xdr:cNvPr id="83" name="直線コネクタ 82"/>
        <xdr:cNvCxnSpPr/>
      </xdr:nvCxnSpPr>
      <xdr:spPr>
        <a:xfrm>
          <a:off x="1130300" y="67251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4" name="n_1aveValue【図書館】&#10;有形固定資産減価償却率"/>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5" name="n_2aveValue【図書館】&#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7" name="n_4aveValue【図書館】&#10;有形固定資産減価償却率"/>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154050</xdr:rowOff>
    </xdr:from>
    <xdr:ext cx="405111" cy="259045"/>
    <xdr:sp macro="" textlink="">
      <xdr:nvSpPr>
        <xdr:cNvPr id="88" name="n_1mainValue【図書館】&#10;有形固定資産減価償却率"/>
        <xdr:cNvSpPr txBox="1"/>
      </xdr:nvSpPr>
      <xdr:spPr>
        <a:xfrm>
          <a:off x="35820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89" name="n_2mainValue【図書館】&#10;有形固定資産減価償却率"/>
        <xdr:cNvSpPr txBox="1"/>
      </xdr:nvSpPr>
      <xdr:spPr>
        <a:xfrm>
          <a:off x="2705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105064</xdr:rowOff>
    </xdr:from>
    <xdr:ext cx="405111" cy="259045"/>
    <xdr:sp macro="" textlink="">
      <xdr:nvSpPr>
        <xdr:cNvPr id="90" name="n_3mainValue【図書館】&#10;有形固定資産減価償却率"/>
        <xdr:cNvSpPr txBox="1"/>
      </xdr:nvSpPr>
      <xdr:spPr>
        <a:xfrm>
          <a:off x="1816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80571</xdr:rowOff>
    </xdr:from>
    <xdr:ext cx="405111" cy="259045"/>
    <xdr:sp macro="" textlink="">
      <xdr:nvSpPr>
        <xdr:cNvPr id="91" name="n_4mainValue【図書館】&#10;有形固定資産減価償却率"/>
        <xdr:cNvSpPr txBox="1"/>
      </xdr:nvSpPr>
      <xdr:spPr>
        <a:xfrm>
          <a:off x="927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6367</xdr:rowOff>
    </xdr:from>
    <xdr:ext cx="469744" cy="259045"/>
    <xdr:sp macro="" textlink="">
      <xdr:nvSpPr>
        <xdr:cNvPr id="120" name="【図書館】&#10;一人当たり面積平均値テキスト"/>
        <xdr:cNvSpPr txBox="1"/>
      </xdr:nvSpPr>
      <xdr:spPr>
        <a:xfrm>
          <a:off x="10515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31" name="楕円 130"/>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76217</xdr:rowOff>
    </xdr:from>
    <xdr:ext cx="469744" cy="259045"/>
    <xdr:sp macro="" textlink="">
      <xdr:nvSpPr>
        <xdr:cNvPr id="132" name="【図書館】&#10;一人当たり面積該当値テキスト"/>
        <xdr:cNvSpPr txBox="1"/>
      </xdr:nvSpPr>
      <xdr:spPr>
        <a:xfrm>
          <a:off x="105156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3" name="楕円 132"/>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148590</xdr:rowOff>
    </xdr:to>
    <xdr:cxnSp macro="">
      <xdr:nvCxnSpPr>
        <xdr:cNvPr id="134" name="直線コネクタ 133"/>
        <xdr:cNvCxnSpPr/>
      </xdr:nvCxnSpPr>
      <xdr:spPr>
        <a:xfrm>
          <a:off x="9639300" y="683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97790</xdr:rowOff>
    </xdr:from>
    <xdr:to>
      <xdr:col>46</xdr:col>
      <xdr:colOff>38100</xdr:colOff>
      <xdr:row>40</xdr:row>
      <xdr:rowOff>27940</xdr:rowOff>
    </xdr:to>
    <xdr:sp macro="" textlink="">
      <xdr:nvSpPr>
        <xdr:cNvPr id="135" name="楕円 134"/>
        <xdr:cNvSpPr/>
      </xdr:nvSpPr>
      <xdr:spPr>
        <a:xfrm>
          <a:off x="8699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148590</xdr:rowOff>
    </xdr:to>
    <xdr:cxnSp macro="">
      <xdr:nvCxnSpPr>
        <xdr:cNvPr id="136" name="直線コネクタ 135"/>
        <xdr:cNvCxnSpPr/>
      </xdr:nvCxnSpPr>
      <xdr:spPr>
        <a:xfrm>
          <a:off x="8750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97790</xdr:rowOff>
    </xdr:from>
    <xdr:to>
      <xdr:col>41</xdr:col>
      <xdr:colOff>101600</xdr:colOff>
      <xdr:row>40</xdr:row>
      <xdr:rowOff>27940</xdr:rowOff>
    </xdr:to>
    <xdr:sp macro="" textlink="">
      <xdr:nvSpPr>
        <xdr:cNvPr id="137" name="楕円 136"/>
        <xdr:cNvSpPr/>
      </xdr:nvSpPr>
      <xdr:spPr>
        <a:xfrm>
          <a:off x="7810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148590</xdr:rowOff>
    </xdr:from>
    <xdr:to>
      <xdr:col>45</xdr:col>
      <xdr:colOff>177800</xdr:colOff>
      <xdr:row>39</xdr:row>
      <xdr:rowOff>148590</xdr:rowOff>
    </xdr:to>
    <xdr:cxnSp macro="">
      <xdr:nvCxnSpPr>
        <xdr:cNvPr id="138" name="直線コネクタ 137"/>
        <xdr:cNvCxnSpPr/>
      </xdr:nvCxnSpPr>
      <xdr:spPr>
        <a:xfrm>
          <a:off x="7861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90170</xdr:rowOff>
    </xdr:from>
    <xdr:to>
      <xdr:col>36</xdr:col>
      <xdr:colOff>165100</xdr:colOff>
      <xdr:row>40</xdr:row>
      <xdr:rowOff>20320</xdr:rowOff>
    </xdr:to>
    <xdr:sp macro="" textlink="">
      <xdr:nvSpPr>
        <xdr:cNvPr id="139" name="楕円 138"/>
        <xdr:cNvSpPr/>
      </xdr:nvSpPr>
      <xdr:spPr>
        <a:xfrm>
          <a:off x="692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140970</xdr:rowOff>
    </xdr:from>
    <xdr:to>
      <xdr:col>41</xdr:col>
      <xdr:colOff>50800</xdr:colOff>
      <xdr:row>39</xdr:row>
      <xdr:rowOff>148590</xdr:rowOff>
    </xdr:to>
    <xdr:cxnSp macro="">
      <xdr:nvCxnSpPr>
        <xdr:cNvPr id="140" name="直線コネクタ 139"/>
        <xdr:cNvCxnSpPr/>
      </xdr:nvCxnSpPr>
      <xdr:spPr>
        <a:xfrm>
          <a:off x="6972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3"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44" name="n_4aveValue【図書館】&#10;一人当たり面積"/>
        <xdr:cNvSpPr txBox="1"/>
      </xdr:nvSpPr>
      <xdr:spPr>
        <a:xfrm>
          <a:off x="6737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19067</xdr:rowOff>
    </xdr:from>
    <xdr:ext cx="469744" cy="259045"/>
    <xdr:sp macro="" textlink="">
      <xdr:nvSpPr>
        <xdr:cNvPr id="145" name="n_1mainValue【図書館】&#10;一人当たり面積"/>
        <xdr:cNvSpPr txBox="1"/>
      </xdr:nvSpPr>
      <xdr:spPr>
        <a:xfrm>
          <a:off x="9391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19067</xdr:rowOff>
    </xdr:from>
    <xdr:ext cx="469744" cy="259045"/>
    <xdr:sp macro="" textlink="">
      <xdr:nvSpPr>
        <xdr:cNvPr id="146" name="n_2mainValue【図書館】&#10;一人当たり面積"/>
        <xdr:cNvSpPr txBox="1"/>
      </xdr:nvSpPr>
      <xdr:spPr>
        <a:xfrm>
          <a:off x="8515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19067</xdr:rowOff>
    </xdr:from>
    <xdr:ext cx="469744" cy="259045"/>
    <xdr:sp macro="" textlink="">
      <xdr:nvSpPr>
        <xdr:cNvPr id="147" name="n_3mainValue【図書館】&#10;一人当たり面積"/>
        <xdr:cNvSpPr txBox="1"/>
      </xdr:nvSpPr>
      <xdr:spPr>
        <a:xfrm>
          <a:off x="7626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11447</xdr:rowOff>
    </xdr:from>
    <xdr:ext cx="469744" cy="259045"/>
    <xdr:sp macro="" textlink="">
      <xdr:nvSpPr>
        <xdr:cNvPr id="148" name="n_4mainValue【図書館】&#10;一人当たり面積"/>
        <xdr:cNvSpPr txBox="1"/>
      </xdr:nvSpPr>
      <xdr:spPr>
        <a:xfrm>
          <a:off x="6737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6" name="【体育館・プー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100076</xdr:rowOff>
    </xdr:from>
    <xdr:to>
      <xdr:col>24</xdr:col>
      <xdr:colOff>114300</xdr:colOff>
      <xdr:row>59</xdr:row>
      <xdr:rowOff>30226</xdr:rowOff>
    </xdr:to>
    <xdr:sp macro="" textlink="">
      <xdr:nvSpPr>
        <xdr:cNvPr id="187" name="楕円 186"/>
        <xdr:cNvSpPr/>
      </xdr:nvSpPr>
      <xdr:spPr>
        <a:xfrm>
          <a:off x="45847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122953</xdr:rowOff>
    </xdr:from>
    <xdr:ext cx="405111" cy="259045"/>
    <xdr:sp macro="" textlink="">
      <xdr:nvSpPr>
        <xdr:cNvPr id="188" name="【体育館・プール】&#10;有形固定資産減価償却率該当値テキスト"/>
        <xdr:cNvSpPr txBox="1"/>
      </xdr:nvSpPr>
      <xdr:spPr>
        <a:xfrm>
          <a:off x="4673600" y="989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33782</xdr:rowOff>
    </xdr:from>
    <xdr:to>
      <xdr:col>20</xdr:col>
      <xdr:colOff>38100</xdr:colOff>
      <xdr:row>58</xdr:row>
      <xdr:rowOff>135382</xdr:rowOff>
    </xdr:to>
    <xdr:sp macro="" textlink="">
      <xdr:nvSpPr>
        <xdr:cNvPr id="189" name="楕円 188"/>
        <xdr:cNvSpPr/>
      </xdr:nvSpPr>
      <xdr:spPr>
        <a:xfrm>
          <a:off x="3746500" y="9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84582</xdr:rowOff>
    </xdr:from>
    <xdr:to>
      <xdr:col>24</xdr:col>
      <xdr:colOff>63500</xdr:colOff>
      <xdr:row>58</xdr:row>
      <xdr:rowOff>150876</xdr:rowOff>
    </xdr:to>
    <xdr:cxnSp macro="">
      <xdr:nvCxnSpPr>
        <xdr:cNvPr id="190" name="直線コネクタ 189"/>
        <xdr:cNvCxnSpPr/>
      </xdr:nvCxnSpPr>
      <xdr:spPr>
        <a:xfrm>
          <a:off x="3797300" y="1002868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129794</xdr:rowOff>
    </xdr:from>
    <xdr:to>
      <xdr:col>15</xdr:col>
      <xdr:colOff>101600</xdr:colOff>
      <xdr:row>58</xdr:row>
      <xdr:rowOff>59944</xdr:rowOff>
    </xdr:to>
    <xdr:sp macro="" textlink="">
      <xdr:nvSpPr>
        <xdr:cNvPr id="191" name="楕円 190"/>
        <xdr:cNvSpPr/>
      </xdr:nvSpPr>
      <xdr:spPr>
        <a:xfrm>
          <a:off x="2857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xdr:rowOff>
    </xdr:from>
    <xdr:to>
      <xdr:col>19</xdr:col>
      <xdr:colOff>177800</xdr:colOff>
      <xdr:row>58</xdr:row>
      <xdr:rowOff>84582</xdr:rowOff>
    </xdr:to>
    <xdr:cxnSp macro="">
      <xdr:nvCxnSpPr>
        <xdr:cNvPr id="192" name="直線コネクタ 191"/>
        <xdr:cNvCxnSpPr/>
      </xdr:nvCxnSpPr>
      <xdr:spPr>
        <a:xfrm>
          <a:off x="2908300" y="995324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54356</xdr:rowOff>
    </xdr:from>
    <xdr:to>
      <xdr:col>10</xdr:col>
      <xdr:colOff>165100</xdr:colOff>
      <xdr:row>57</xdr:row>
      <xdr:rowOff>155956</xdr:rowOff>
    </xdr:to>
    <xdr:sp macro="" textlink="">
      <xdr:nvSpPr>
        <xdr:cNvPr id="193" name="楕円 192"/>
        <xdr:cNvSpPr/>
      </xdr:nvSpPr>
      <xdr:spPr>
        <a:xfrm>
          <a:off x="1968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105156</xdr:rowOff>
    </xdr:from>
    <xdr:to>
      <xdr:col>15</xdr:col>
      <xdr:colOff>50800</xdr:colOff>
      <xdr:row>58</xdr:row>
      <xdr:rowOff>9144</xdr:rowOff>
    </xdr:to>
    <xdr:cxnSp macro="">
      <xdr:nvCxnSpPr>
        <xdr:cNvPr id="194" name="直線コネクタ 193"/>
        <xdr:cNvCxnSpPr/>
      </xdr:nvCxnSpPr>
      <xdr:spPr>
        <a:xfrm>
          <a:off x="2019300" y="987780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148082</xdr:rowOff>
    </xdr:from>
    <xdr:to>
      <xdr:col>6</xdr:col>
      <xdr:colOff>38100</xdr:colOff>
      <xdr:row>57</xdr:row>
      <xdr:rowOff>78232</xdr:rowOff>
    </xdr:to>
    <xdr:sp macro="" textlink="">
      <xdr:nvSpPr>
        <xdr:cNvPr id="195" name="楕円 194"/>
        <xdr:cNvSpPr/>
      </xdr:nvSpPr>
      <xdr:spPr>
        <a:xfrm>
          <a:off x="1079500"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27432</xdr:rowOff>
    </xdr:from>
    <xdr:to>
      <xdr:col>10</xdr:col>
      <xdr:colOff>114300</xdr:colOff>
      <xdr:row>57</xdr:row>
      <xdr:rowOff>105156</xdr:rowOff>
    </xdr:to>
    <xdr:cxnSp macro="">
      <xdr:nvCxnSpPr>
        <xdr:cNvPr id="196" name="直線コネクタ 195"/>
        <xdr:cNvCxnSpPr/>
      </xdr:nvCxnSpPr>
      <xdr:spPr>
        <a:xfrm>
          <a:off x="1130300" y="980008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126509</xdr:rowOff>
    </xdr:from>
    <xdr:ext cx="405111" cy="259045"/>
    <xdr:sp macro="" textlink="">
      <xdr:nvSpPr>
        <xdr:cNvPr id="197" name="n_1aveValue【体育館・プール】&#10;有形固定資産減価償却率"/>
        <xdr:cNvSpPr txBox="1"/>
      </xdr:nvSpPr>
      <xdr:spPr>
        <a:xfrm>
          <a:off x="3582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101363</xdr:rowOff>
    </xdr:from>
    <xdr:ext cx="405111" cy="259045"/>
    <xdr:sp macro="" textlink="">
      <xdr:nvSpPr>
        <xdr:cNvPr id="198" name="n_2aveValue【体育館・プール】&#10;有形固定資産減価償却率"/>
        <xdr:cNvSpPr txBox="1"/>
      </xdr:nvSpPr>
      <xdr:spPr>
        <a:xfrm>
          <a:off x="2705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39641</xdr:rowOff>
    </xdr:from>
    <xdr:ext cx="405111" cy="259045"/>
    <xdr:sp macro="" textlink="">
      <xdr:nvSpPr>
        <xdr:cNvPr id="199" name="n_3aveValue【体育館・プール】&#10;有形固定資産減価償却率"/>
        <xdr:cNvSpPr txBox="1"/>
      </xdr:nvSpPr>
      <xdr:spPr>
        <a:xfrm>
          <a:off x="1816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23639</xdr:rowOff>
    </xdr:from>
    <xdr:ext cx="405111" cy="259045"/>
    <xdr:sp macro="" textlink="">
      <xdr:nvSpPr>
        <xdr:cNvPr id="200" name="n_4aveValue【体育館・プール】&#10;有形固定資産減価償却率"/>
        <xdr:cNvSpPr txBox="1"/>
      </xdr:nvSpPr>
      <xdr:spPr>
        <a:xfrm>
          <a:off x="927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151909</xdr:rowOff>
    </xdr:from>
    <xdr:ext cx="405111" cy="259045"/>
    <xdr:sp macro="" textlink="">
      <xdr:nvSpPr>
        <xdr:cNvPr id="201" name="n_1mainValue【体育館・プール】&#10;有形固定資産減価償却率"/>
        <xdr:cNvSpPr txBox="1"/>
      </xdr:nvSpPr>
      <xdr:spPr>
        <a:xfrm>
          <a:off x="3582044" y="975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76471</xdr:rowOff>
    </xdr:from>
    <xdr:ext cx="405111" cy="259045"/>
    <xdr:sp macro="" textlink="">
      <xdr:nvSpPr>
        <xdr:cNvPr id="202" name="n_2mainValue【体育館・プール】&#10;有形固定資産減価償却率"/>
        <xdr:cNvSpPr txBox="1"/>
      </xdr:nvSpPr>
      <xdr:spPr>
        <a:xfrm>
          <a:off x="2705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1033</xdr:rowOff>
    </xdr:from>
    <xdr:ext cx="405111" cy="259045"/>
    <xdr:sp macro="" textlink="">
      <xdr:nvSpPr>
        <xdr:cNvPr id="203" name="n_3mainValue【体育館・プール】&#10;有形固定資産減価償却率"/>
        <xdr:cNvSpPr txBox="1"/>
      </xdr:nvSpPr>
      <xdr:spPr>
        <a:xfrm>
          <a:off x="181674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94759</xdr:rowOff>
    </xdr:from>
    <xdr:ext cx="405111" cy="259045"/>
    <xdr:sp macro="" textlink="">
      <xdr:nvSpPr>
        <xdr:cNvPr id="204" name="n_4mainValue【体育館・プール】&#10;有形固定資産減価償却率"/>
        <xdr:cNvSpPr txBox="1"/>
      </xdr:nvSpPr>
      <xdr:spPr>
        <a:xfrm>
          <a:off x="927744" y="952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33" name="【体育館・プール】&#10;一人当たり面積平均値テキスト"/>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21590</xdr:rowOff>
    </xdr:from>
    <xdr:to>
      <xdr:col>55</xdr:col>
      <xdr:colOff>50800</xdr:colOff>
      <xdr:row>62</xdr:row>
      <xdr:rowOff>123190</xdr:rowOff>
    </xdr:to>
    <xdr:sp macro="" textlink="">
      <xdr:nvSpPr>
        <xdr:cNvPr id="244" name="楕円 243"/>
        <xdr:cNvSpPr/>
      </xdr:nvSpPr>
      <xdr:spPr>
        <a:xfrm>
          <a:off x="10426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xdr:rowOff>
    </xdr:from>
    <xdr:ext cx="469744" cy="259045"/>
    <xdr:sp macro="" textlink="">
      <xdr:nvSpPr>
        <xdr:cNvPr id="245" name="【体育館・プール】&#10;一人当たり面積該当値テキスト"/>
        <xdr:cNvSpPr txBox="1"/>
      </xdr:nvSpPr>
      <xdr:spPr>
        <a:xfrm>
          <a:off x="10515600"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97790</xdr:rowOff>
    </xdr:from>
    <xdr:to>
      <xdr:col>50</xdr:col>
      <xdr:colOff>165100</xdr:colOff>
      <xdr:row>62</xdr:row>
      <xdr:rowOff>27940</xdr:rowOff>
    </xdr:to>
    <xdr:sp macro="" textlink="">
      <xdr:nvSpPr>
        <xdr:cNvPr id="246" name="楕円 245"/>
        <xdr:cNvSpPr/>
      </xdr:nvSpPr>
      <xdr:spPr>
        <a:xfrm>
          <a:off x="958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148590</xdr:rowOff>
    </xdr:from>
    <xdr:to>
      <xdr:col>55</xdr:col>
      <xdr:colOff>0</xdr:colOff>
      <xdr:row>62</xdr:row>
      <xdr:rowOff>72390</xdr:rowOff>
    </xdr:to>
    <xdr:cxnSp macro="">
      <xdr:nvCxnSpPr>
        <xdr:cNvPr id="247" name="直線コネクタ 246"/>
        <xdr:cNvCxnSpPr/>
      </xdr:nvCxnSpPr>
      <xdr:spPr>
        <a:xfrm>
          <a:off x="9639300" y="1060704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99695</xdr:rowOff>
    </xdr:from>
    <xdr:to>
      <xdr:col>46</xdr:col>
      <xdr:colOff>38100</xdr:colOff>
      <xdr:row>62</xdr:row>
      <xdr:rowOff>29845</xdr:rowOff>
    </xdr:to>
    <xdr:sp macro="" textlink="">
      <xdr:nvSpPr>
        <xdr:cNvPr id="248" name="楕円 247"/>
        <xdr:cNvSpPr/>
      </xdr:nvSpPr>
      <xdr:spPr>
        <a:xfrm>
          <a:off x="8699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148590</xdr:rowOff>
    </xdr:from>
    <xdr:to>
      <xdr:col>50</xdr:col>
      <xdr:colOff>114300</xdr:colOff>
      <xdr:row>61</xdr:row>
      <xdr:rowOff>150495</xdr:rowOff>
    </xdr:to>
    <xdr:cxnSp macro="">
      <xdr:nvCxnSpPr>
        <xdr:cNvPr id="249" name="直線コネクタ 248"/>
        <xdr:cNvCxnSpPr/>
      </xdr:nvCxnSpPr>
      <xdr:spPr>
        <a:xfrm flipV="1">
          <a:off x="8750300" y="106070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95885</xdr:rowOff>
    </xdr:from>
    <xdr:to>
      <xdr:col>41</xdr:col>
      <xdr:colOff>101600</xdr:colOff>
      <xdr:row>62</xdr:row>
      <xdr:rowOff>26035</xdr:rowOff>
    </xdr:to>
    <xdr:sp macro="" textlink="">
      <xdr:nvSpPr>
        <xdr:cNvPr id="250" name="楕円 249"/>
        <xdr:cNvSpPr/>
      </xdr:nvSpPr>
      <xdr:spPr>
        <a:xfrm>
          <a:off x="7810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146685</xdr:rowOff>
    </xdr:from>
    <xdr:to>
      <xdr:col>45</xdr:col>
      <xdr:colOff>177800</xdr:colOff>
      <xdr:row>61</xdr:row>
      <xdr:rowOff>150495</xdr:rowOff>
    </xdr:to>
    <xdr:cxnSp macro="">
      <xdr:nvCxnSpPr>
        <xdr:cNvPr id="251" name="直線コネクタ 250"/>
        <xdr:cNvCxnSpPr/>
      </xdr:nvCxnSpPr>
      <xdr:spPr>
        <a:xfrm>
          <a:off x="7861300" y="106051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90170</xdr:rowOff>
    </xdr:from>
    <xdr:to>
      <xdr:col>36</xdr:col>
      <xdr:colOff>165100</xdr:colOff>
      <xdr:row>62</xdr:row>
      <xdr:rowOff>20320</xdr:rowOff>
    </xdr:to>
    <xdr:sp macro="" textlink="">
      <xdr:nvSpPr>
        <xdr:cNvPr id="252" name="楕円 251"/>
        <xdr:cNvSpPr/>
      </xdr:nvSpPr>
      <xdr:spPr>
        <a:xfrm>
          <a:off x="6921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140970</xdr:rowOff>
    </xdr:from>
    <xdr:to>
      <xdr:col>41</xdr:col>
      <xdr:colOff>50800</xdr:colOff>
      <xdr:row>61</xdr:row>
      <xdr:rowOff>146685</xdr:rowOff>
    </xdr:to>
    <xdr:cxnSp macro="">
      <xdr:nvCxnSpPr>
        <xdr:cNvPr id="253" name="直線コネクタ 252"/>
        <xdr:cNvCxnSpPr/>
      </xdr:nvCxnSpPr>
      <xdr:spPr>
        <a:xfrm>
          <a:off x="6972300" y="105994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54" name="n_1aveValue【体育館・プール】&#10;一人当たり面積"/>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5" name="n_2ave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19067</xdr:rowOff>
    </xdr:from>
    <xdr:ext cx="469744" cy="259045"/>
    <xdr:sp macro="" textlink="">
      <xdr:nvSpPr>
        <xdr:cNvPr id="258" name="n_1mainValue【体育館・プール】&#10;一人当たり面積"/>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20972</xdr:rowOff>
    </xdr:from>
    <xdr:ext cx="469744" cy="259045"/>
    <xdr:sp macro="" textlink="">
      <xdr:nvSpPr>
        <xdr:cNvPr id="259" name="n_2mainValue【体育館・プール】&#10;一人当たり面積"/>
        <xdr:cNvSpPr txBox="1"/>
      </xdr:nvSpPr>
      <xdr:spPr>
        <a:xfrm>
          <a:off x="8515427"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17162</xdr:rowOff>
    </xdr:from>
    <xdr:ext cx="469744" cy="259045"/>
    <xdr:sp macro="" textlink="">
      <xdr:nvSpPr>
        <xdr:cNvPr id="260" name="n_3mainValue【体育館・プール】&#10;一人当たり面積"/>
        <xdr:cNvSpPr txBox="1"/>
      </xdr:nvSpPr>
      <xdr:spPr>
        <a:xfrm>
          <a:off x="7626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11447</xdr:rowOff>
    </xdr:from>
    <xdr:ext cx="469744" cy="259045"/>
    <xdr:sp macro="" textlink="">
      <xdr:nvSpPr>
        <xdr:cNvPr id="261" name="n_4mainValue【体育館・プール】&#10;一人当たり面積"/>
        <xdr:cNvSpPr txBox="1"/>
      </xdr:nvSpPr>
      <xdr:spPr>
        <a:xfrm>
          <a:off x="67374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9" name="直線コネクタ 28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0" name="テキスト ボックス 28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1" name="直線コネクタ 29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2" name="テキスト ボックス 29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3" name="直線コネクタ 29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4" name="テキスト ボックス 29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5" name="直線コネクタ 29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6" name="テキスト ボックス 29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00" name="直線コネクタ 299"/>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01"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02" name="直線コネクタ 301"/>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303"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304" name="直線コネクタ 303"/>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41419</xdr:rowOff>
    </xdr:from>
    <xdr:ext cx="405111" cy="259045"/>
    <xdr:sp macro="" textlink="">
      <xdr:nvSpPr>
        <xdr:cNvPr id="305" name="【市民会館】&#10;有形固定資産減価償却率平均値テキスト"/>
        <xdr:cNvSpPr txBox="1"/>
      </xdr:nvSpPr>
      <xdr:spPr>
        <a:xfrm>
          <a:off x="46736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306" name="フローチャート: 判断 305"/>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07" name="フローチャート: 判断 306"/>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308" name="フローチャート: 判断 307"/>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309" name="フローチャート: 判断 308"/>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310" name="フローチャート: 判断 309"/>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153415</xdr:rowOff>
    </xdr:from>
    <xdr:to>
      <xdr:col>24</xdr:col>
      <xdr:colOff>114300</xdr:colOff>
      <xdr:row>106</xdr:row>
      <xdr:rowOff>83565</xdr:rowOff>
    </xdr:to>
    <xdr:sp macro="" textlink="">
      <xdr:nvSpPr>
        <xdr:cNvPr id="316" name="楕円 315"/>
        <xdr:cNvSpPr/>
      </xdr:nvSpPr>
      <xdr:spPr>
        <a:xfrm>
          <a:off x="45847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131842</xdr:rowOff>
    </xdr:from>
    <xdr:ext cx="405111" cy="259045"/>
    <xdr:sp macro="" textlink="">
      <xdr:nvSpPr>
        <xdr:cNvPr id="317" name="【市民会館】&#10;有形固定資産減価償却率該当値テキスト"/>
        <xdr:cNvSpPr txBox="1"/>
      </xdr:nvSpPr>
      <xdr:spPr>
        <a:xfrm>
          <a:off x="4673600"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100837</xdr:rowOff>
    </xdr:from>
    <xdr:to>
      <xdr:col>20</xdr:col>
      <xdr:colOff>38100</xdr:colOff>
      <xdr:row>106</xdr:row>
      <xdr:rowOff>30987</xdr:rowOff>
    </xdr:to>
    <xdr:sp macro="" textlink="">
      <xdr:nvSpPr>
        <xdr:cNvPr id="318" name="楕円 317"/>
        <xdr:cNvSpPr/>
      </xdr:nvSpPr>
      <xdr:spPr>
        <a:xfrm>
          <a:off x="3746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151637</xdr:rowOff>
    </xdr:from>
    <xdr:to>
      <xdr:col>24</xdr:col>
      <xdr:colOff>63500</xdr:colOff>
      <xdr:row>106</xdr:row>
      <xdr:rowOff>32765</xdr:rowOff>
    </xdr:to>
    <xdr:cxnSp macro="">
      <xdr:nvCxnSpPr>
        <xdr:cNvPr id="319" name="直線コネクタ 318"/>
        <xdr:cNvCxnSpPr/>
      </xdr:nvCxnSpPr>
      <xdr:spPr>
        <a:xfrm>
          <a:off x="3797300" y="18153887"/>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50546</xdr:rowOff>
    </xdr:from>
    <xdr:to>
      <xdr:col>15</xdr:col>
      <xdr:colOff>101600</xdr:colOff>
      <xdr:row>105</xdr:row>
      <xdr:rowOff>152146</xdr:rowOff>
    </xdr:to>
    <xdr:sp macro="" textlink="">
      <xdr:nvSpPr>
        <xdr:cNvPr id="320" name="楕円 319"/>
        <xdr:cNvSpPr/>
      </xdr:nvSpPr>
      <xdr:spPr>
        <a:xfrm>
          <a:off x="2857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101346</xdr:rowOff>
    </xdr:from>
    <xdr:to>
      <xdr:col>19</xdr:col>
      <xdr:colOff>177800</xdr:colOff>
      <xdr:row>105</xdr:row>
      <xdr:rowOff>151637</xdr:rowOff>
    </xdr:to>
    <xdr:cxnSp macro="">
      <xdr:nvCxnSpPr>
        <xdr:cNvPr id="321" name="直線コネクタ 320"/>
        <xdr:cNvCxnSpPr/>
      </xdr:nvCxnSpPr>
      <xdr:spPr>
        <a:xfrm>
          <a:off x="2908300" y="181035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121413</xdr:rowOff>
    </xdr:from>
    <xdr:to>
      <xdr:col>10</xdr:col>
      <xdr:colOff>165100</xdr:colOff>
      <xdr:row>105</xdr:row>
      <xdr:rowOff>51563</xdr:rowOff>
    </xdr:to>
    <xdr:sp macro="" textlink="">
      <xdr:nvSpPr>
        <xdr:cNvPr id="322" name="楕円 321"/>
        <xdr:cNvSpPr/>
      </xdr:nvSpPr>
      <xdr:spPr>
        <a:xfrm>
          <a:off x="1968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763</xdr:rowOff>
    </xdr:from>
    <xdr:to>
      <xdr:col>15</xdr:col>
      <xdr:colOff>50800</xdr:colOff>
      <xdr:row>105</xdr:row>
      <xdr:rowOff>101346</xdr:rowOff>
    </xdr:to>
    <xdr:cxnSp macro="">
      <xdr:nvCxnSpPr>
        <xdr:cNvPr id="323" name="直線コネクタ 322"/>
        <xdr:cNvCxnSpPr/>
      </xdr:nvCxnSpPr>
      <xdr:spPr>
        <a:xfrm>
          <a:off x="2019300" y="180030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119126</xdr:rowOff>
    </xdr:from>
    <xdr:to>
      <xdr:col>6</xdr:col>
      <xdr:colOff>38100</xdr:colOff>
      <xdr:row>105</xdr:row>
      <xdr:rowOff>49276</xdr:rowOff>
    </xdr:to>
    <xdr:sp macro="" textlink="">
      <xdr:nvSpPr>
        <xdr:cNvPr id="324" name="楕円 323"/>
        <xdr:cNvSpPr/>
      </xdr:nvSpPr>
      <xdr:spPr>
        <a:xfrm>
          <a:off x="1079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169926</xdr:rowOff>
    </xdr:from>
    <xdr:to>
      <xdr:col>10</xdr:col>
      <xdr:colOff>114300</xdr:colOff>
      <xdr:row>105</xdr:row>
      <xdr:rowOff>763</xdr:rowOff>
    </xdr:to>
    <xdr:cxnSp macro="">
      <xdr:nvCxnSpPr>
        <xdr:cNvPr id="325" name="直線コネクタ 324"/>
        <xdr:cNvCxnSpPr/>
      </xdr:nvCxnSpPr>
      <xdr:spPr>
        <a:xfrm>
          <a:off x="1130300" y="180007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326"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327" name="n_2aveValue【市民会館】&#10;有形固定資産減価償却率"/>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328" name="n_3aveValue【市民会館】&#10;有形固定資産減価償却率"/>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329" name="n_4aveValue【市民会館】&#10;有形固定資産減価償却率"/>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22114</xdr:rowOff>
    </xdr:from>
    <xdr:ext cx="405111" cy="259045"/>
    <xdr:sp macro="" textlink="">
      <xdr:nvSpPr>
        <xdr:cNvPr id="330" name="n_1mainValue【市民会館】&#10;有形固定資産減価償却率"/>
        <xdr:cNvSpPr txBox="1"/>
      </xdr:nvSpPr>
      <xdr:spPr>
        <a:xfrm>
          <a:off x="35820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143273</xdr:rowOff>
    </xdr:from>
    <xdr:ext cx="405111" cy="259045"/>
    <xdr:sp macro="" textlink="">
      <xdr:nvSpPr>
        <xdr:cNvPr id="331" name="n_2mainValue【市民会館】&#10;有形固定資産減価償却率"/>
        <xdr:cNvSpPr txBox="1"/>
      </xdr:nvSpPr>
      <xdr:spPr>
        <a:xfrm>
          <a:off x="2705744" y="1814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42690</xdr:rowOff>
    </xdr:from>
    <xdr:ext cx="405111" cy="259045"/>
    <xdr:sp macro="" textlink="">
      <xdr:nvSpPr>
        <xdr:cNvPr id="332" name="n_3mainValue【市民会館】&#10;有形固定資産減価償却率"/>
        <xdr:cNvSpPr txBox="1"/>
      </xdr:nvSpPr>
      <xdr:spPr>
        <a:xfrm>
          <a:off x="18167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40403</xdr:rowOff>
    </xdr:from>
    <xdr:ext cx="405111" cy="259045"/>
    <xdr:sp macro="" textlink="">
      <xdr:nvSpPr>
        <xdr:cNvPr id="333" name="n_4mainValue【市民会館】&#10;有形固定資産減価償却率"/>
        <xdr:cNvSpPr txBox="1"/>
      </xdr:nvSpPr>
      <xdr:spPr>
        <a:xfrm>
          <a:off x="927744" y="180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357" name="直線コネクタ 356"/>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358"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359" name="直線コネクタ 358"/>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360" name="【市民会館】&#10;一人当たり面積最大値テキスト"/>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361" name="直線コネクタ 360"/>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362"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63" name="フローチャート: 判断 362"/>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64" name="フローチャート: 判断 363"/>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365" name="フローチャート: 判断 364"/>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366" name="フローチャート: 判断 365"/>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367" name="フローチャート: 判断 366"/>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17780</xdr:rowOff>
    </xdr:from>
    <xdr:to>
      <xdr:col>55</xdr:col>
      <xdr:colOff>50800</xdr:colOff>
      <xdr:row>107</xdr:row>
      <xdr:rowOff>119380</xdr:rowOff>
    </xdr:to>
    <xdr:sp macro="" textlink="">
      <xdr:nvSpPr>
        <xdr:cNvPr id="373" name="楕円 372"/>
        <xdr:cNvSpPr/>
      </xdr:nvSpPr>
      <xdr:spPr>
        <a:xfrm>
          <a:off x="10426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104157</xdr:rowOff>
    </xdr:from>
    <xdr:ext cx="469744" cy="259045"/>
    <xdr:sp macro="" textlink="">
      <xdr:nvSpPr>
        <xdr:cNvPr id="374" name="【市民会館】&#10;一人当たり面積該当値テキスト"/>
        <xdr:cNvSpPr txBox="1"/>
      </xdr:nvSpPr>
      <xdr:spPr>
        <a:xfrm>
          <a:off x="10515600" y="182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17780</xdr:rowOff>
    </xdr:from>
    <xdr:to>
      <xdr:col>50</xdr:col>
      <xdr:colOff>165100</xdr:colOff>
      <xdr:row>107</xdr:row>
      <xdr:rowOff>119380</xdr:rowOff>
    </xdr:to>
    <xdr:sp macro="" textlink="">
      <xdr:nvSpPr>
        <xdr:cNvPr id="375" name="楕円 374"/>
        <xdr:cNvSpPr/>
      </xdr:nvSpPr>
      <xdr:spPr>
        <a:xfrm>
          <a:off x="9588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68580</xdr:rowOff>
    </xdr:from>
    <xdr:to>
      <xdr:col>55</xdr:col>
      <xdr:colOff>0</xdr:colOff>
      <xdr:row>107</xdr:row>
      <xdr:rowOff>68580</xdr:rowOff>
    </xdr:to>
    <xdr:cxnSp macro="">
      <xdr:nvCxnSpPr>
        <xdr:cNvPr id="376" name="直線コネクタ 375"/>
        <xdr:cNvCxnSpPr/>
      </xdr:nvCxnSpPr>
      <xdr:spPr>
        <a:xfrm>
          <a:off x="9639300" y="18413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21589</xdr:rowOff>
    </xdr:from>
    <xdr:to>
      <xdr:col>46</xdr:col>
      <xdr:colOff>38100</xdr:colOff>
      <xdr:row>107</xdr:row>
      <xdr:rowOff>123189</xdr:rowOff>
    </xdr:to>
    <xdr:sp macro="" textlink="">
      <xdr:nvSpPr>
        <xdr:cNvPr id="377" name="楕円 376"/>
        <xdr:cNvSpPr/>
      </xdr:nvSpPr>
      <xdr:spPr>
        <a:xfrm>
          <a:off x="8699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68580</xdr:rowOff>
    </xdr:from>
    <xdr:to>
      <xdr:col>50</xdr:col>
      <xdr:colOff>114300</xdr:colOff>
      <xdr:row>107</xdr:row>
      <xdr:rowOff>72389</xdr:rowOff>
    </xdr:to>
    <xdr:cxnSp macro="">
      <xdr:nvCxnSpPr>
        <xdr:cNvPr id="378" name="直線コネクタ 377"/>
        <xdr:cNvCxnSpPr/>
      </xdr:nvCxnSpPr>
      <xdr:spPr>
        <a:xfrm flipV="1">
          <a:off x="8750300" y="1841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29211</xdr:rowOff>
    </xdr:from>
    <xdr:to>
      <xdr:col>41</xdr:col>
      <xdr:colOff>101600</xdr:colOff>
      <xdr:row>107</xdr:row>
      <xdr:rowOff>130811</xdr:rowOff>
    </xdr:to>
    <xdr:sp macro="" textlink="">
      <xdr:nvSpPr>
        <xdr:cNvPr id="379" name="楕円 378"/>
        <xdr:cNvSpPr/>
      </xdr:nvSpPr>
      <xdr:spPr>
        <a:xfrm>
          <a:off x="7810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72389</xdr:rowOff>
    </xdr:from>
    <xdr:to>
      <xdr:col>45</xdr:col>
      <xdr:colOff>177800</xdr:colOff>
      <xdr:row>107</xdr:row>
      <xdr:rowOff>80011</xdr:rowOff>
    </xdr:to>
    <xdr:cxnSp macro="">
      <xdr:nvCxnSpPr>
        <xdr:cNvPr id="380" name="直線コネクタ 379"/>
        <xdr:cNvCxnSpPr/>
      </xdr:nvCxnSpPr>
      <xdr:spPr>
        <a:xfrm flipV="1">
          <a:off x="7861300" y="18417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381" name="楕円 380"/>
        <xdr:cNvSpPr/>
      </xdr:nvSpPr>
      <xdr:spPr>
        <a:xfrm>
          <a:off x="6921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76200</xdr:rowOff>
    </xdr:from>
    <xdr:to>
      <xdr:col>41</xdr:col>
      <xdr:colOff>50800</xdr:colOff>
      <xdr:row>107</xdr:row>
      <xdr:rowOff>80011</xdr:rowOff>
    </xdr:to>
    <xdr:cxnSp macro="">
      <xdr:nvCxnSpPr>
        <xdr:cNvPr id="382" name="直線コネクタ 381"/>
        <xdr:cNvCxnSpPr/>
      </xdr:nvCxnSpPr>
      <xdr:spPr>
        <a:xfrm>
          <a:off x="6972300" y="18421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383"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384" name="n_2aveValue【市民会館】&#10;一人当たり面積"/>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385" name="n_3aveValue【市民会館】&#10;一人当たり面積"/>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386" name="n_4aveValue【市民会館】&#10;一人当たり面積"/>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110507</xdr:rowOff>
    </xdr:from>
    <xdr:ext cx="469744" cy="259045"/>
    <xdr:sp macro="" textlink="">
      <xdr:nvSpPr>
        <xdr:cNvPr id="387" name="n_1mainValue【市民会館】&#10;一人当たり面積"/>
        <xdr:cNvSpPr txBox="1"/>
      </xdr:nvSpPr>
      <xdr:spPr>
        <a:xfrm>
          <a:off x="93917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114316</xdr:rowOff>
    </xdr:from>
    <xdr:ext cx="469744" cy="259045"/>
    <xdr:sp macro="" textlink="">
      <xdr:nvSpPr>
        <xdr:cNvPr id="388" name="n_2mainValue【市民会館】&#10;一人当たり面積"/>
        <xdr:cNvSpPr txBox="1"/>
      </xdr:nvSpPr>
      <xdr:spPr>
        <a:xfrm>
          <a:off x="8515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121938</xdr:rowOff>
    </xdr:from>
    <xdr:ext cx="469744" cy="259045"/>
    <xdr:sp macro="" textlink="">
      <xdr:nvSpPr>
        <xdr:cNvPr id="389" name="n_3mainValue【市民会館】&#10;一人当たり面積"/>
        <xdr:cNvSpPr txBox="1"/>
      </xdr:nvSpPr>
      <xdr:spPr>
        <a:xfrm>
          <a:off x="7626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118127</xdr:rowOff>
    </xdr:from>
    <xdr:ext cx="469744" cy="259045"/>
    <xdr:sp macro="" textlink="">
      <xdr:nvSpPr>
        <xdr:cNvPr id="390" name="n_4mainValue【市民会館】&#10;一人当たり面積"/>
        <xdr:cNvSpPr txBox="1"/>
      </xdr:nvSpPr>
      <xdr:spPr>
        <a:xfrm>
          <a:off x="6737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415" name="直線コネクタ 414"/>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16"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17" name="直線コネクタ 416"/>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18"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19" name="直線コネクタ 418"/>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420" name="【一般廃棄物処理施設】&#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21" name="フローチャート: 判断 420"/>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22" name="フローチャート: 判断 421"/>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4" name="フローチャート: 判断 423"/>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5" name="フローチャート: 判断 424"/>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42545</xdr:rowOff>
    </xdr:from>
    <xdr:to>
      <xdr:col>85</xdr:col>
      <xdr:colOff>177800</xdr:colOff>
      <xdr:row>39</xdr:row>
      <xdr:rowOff>144145</xdr:rowOff>
    </xdr:to>
    <xdr:sp macro="" textlink="">
      <xdr:nvSpPr>
        <xdr:cNvPr id="431" name="楕円 430"/>
        <xdr:cNvSpPr/>
      </xdr:nvSpPr>
      <xdr:spPr>
        <a:xfrm>
          <a:off x="16268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20972</xdr:rowOff>
    </xdr:from>
    <xdr:ext cx="405111" cy="259045"/>
    <xdr:sp macro="" textlink="">
      <xdr:nvSpPr>
        <xdr:cNvPr id="432" name="【一般廃棄物処理施設】&#10;有形固定資産減価償却率該当値テキスト"/>
        <xdr:cNvSpPr txBox="1"/>
      </xdr:nvSpPr>
      <xdr:spPr>
        <a:xfrm>
          <a:off x="16357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166370</xdr:rowOff>
    </xdr:from>
    <xdr:to>
      <xdr:col>81</xdr:col>
      <xdr:colOff>101600</xdr:colOff>
      <xdr:row>39</xdr:row>
      <xdr:rowOff>96520</xdr:rowOff>
    </xdr:to>
    <xdr:sp macro="" textlink="">
      <xdr:nvSpPr>
        <xdr:cNvPr id="433" name="楕円 432"/>
        <xdr:cNvSpPr/>
      </xdr:nvSpPr>
      <xdr:spPr>
        <a:xfrm>
          <a:off x="15430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45720</xdr:rowOff>
    </xdr:from>
    <xdr:to>
      <xdr:col>85</xdr:col>
      <xdr:colOff>127000</xdr:colOff>
      <xdr:row>39</xdr:row>
      <xdr:rowOff>93345</xdr:rowOff>
    </xdr:to>
    <xdr:cxnSp macro="">
      <xdr:nvCxnSpPr>
        <xdr:cNvPr id="434" name="直線コネクタ 433"/>
        <xdr:cNvCxnSpPr/>
      </xdr:nvCxnSpPr>
      <xdr:spPr>
        <a:xfrm>
          <a:off x="15481300" y="67322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435" name="楕円 434"/>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45720</xdr:rowOff>
    </xdr:to>
    <xdr:cxnSp macro="">
      <xdr:nvCxnSpPr>
        <xdr:cNvPr id="436" name="直線コネクタ 435"/>
        <xdr:cNvCxnSpPr/>
      </xdr:nvCxnSpPr>
      <xdr:spPr>
        <a:xfrm>
          <a:off x="14592300" y="66903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76835</xdr:rowOff>
    </xdr:from>
    <xdr:to>
      <xdr:col>72</xdr:col>
      <xdr:colOff>38100</xdr:colOff>
      <xdr:row>39</xdr:row>
      <xdr:rowOff>6985</xdr:rowOff>
    </xdr:to>
    <xdr:sp macro="" textlink="">
      <xdr:nvSpPr>
        <xdr:cNvPr id="437" name="楕円 436"/>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127635</xdr:rowOff>
    </xdr:from>
    <xdr:to>
      <xdr:col>76</xdr:col>
      <xdr:colOff>114300</xdr:colOff>
      <xdr:row>39</xdr:row>
      <xdr:rowOff>3810</xdr:rowOff>
    </xdr:to>
    <xdr:cxnSp macro="">
      <xdr:nvCxnSpPr>
        <xdr:cNvPr id="438" name="直線コネクタ 437"/>
        <xdr:cNvCxnSpPr/>
      </xdr:nvCxnSpPr>
      <xdr:spPr>
        <a:xfrm>
          <a:off x="13703300" y="66427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29210</xdr:rowOff>
    </xdr:from>
    <xdr:to>
      <xdr:col>67</xdr:col>
      <xdr:colOff>101600</xdr:colOff>
      <xdr:row>38</xdr:row>
      <xdr:rowOff>130810</xdr:rowOff>
    </xdr:to>
    <xdr:sp macro="" textlink="">
      <xdr:nvSpPr>
        <xdr:cNvPr id="439" name="楕円 438"/>
        <xdr:cNvSpPr/>
      </xdr:nvSpPr>
      <xdr:spPr>
        <a:xfrm>
          <a:off x="12763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80010</xdr:rowOff>
    </xdr:from>
    <xdr:to>
      <xdr:col>71</xdr:col>
      <xdr:colOff>177800</xdr:colOff>
      <xdr:row>38</xdr:row>
      <xdr:rowOff>127635</xdr:rowOff>
    </xdr:to>
    <xdr:cxnSp macro="">
      <xdr:nvCxnSpPr>
        <xdr:cNvPr id="440" name="直線コネクタ 439"/>
        <xdr:cNvCxnSpPr/>
      </xdr:nvCxnSpPr>
      <xdr:spPr>
        <a:xfrm>
          <a:off x="12814300" y="65951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95902</xdr:rowOff>
    </xdr:from>
    <xdr:ext cx="405111" cy="259045"/>
    <xdr:sp macro="" textlink="">
      <xdr:nvSpPr>
        <xdr:cNvPr id="441" name="n_1aveValue【一般廃棄物処理施設】&#10;有形固定資産減価償却率"/>
        <xdr:cNvSpPr txBox="1"/>
      </xdr:nvSpPr>
      <xdr:spPr>
        <a:xfrm>
          <a:off x="15266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一般廃棄物処理施設】&#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3"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4"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87647</xdr:rowOff>
    </xdr:from>
    <xdr:ext cx="405111" cy="259045"/>
    <xdr:sp macro="" textlink="">
      <xdr:nvSpPr>
        <xdr:cNvPr id="445" name="n_1mainValue【一般廃棄物処理施設】&#10;有形固定資産減価償却率"/>
        <xdr:cNvSpPr txBox="1"/>
      </xdr:nvSpPr>
      <xdr:spPr>
        <a:xfrm>
          <a:off x="152660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446" name="n_2mainValue【一般廃棄物処理施設】&#10;有形固定資産減価償却率"/>
        <xdr:cNvSpPr txBox="1"/>
      </xdr:nvSpPr>
      <xdr:spPr>
        <a:xfrm>
          <a:off x="14389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169562</xdr:rowOff>
    </xdr:from>
    <xdr:ext cx="405111" cy="259045"/>
    <xdr:sp macro="" textlink="">
      <xdr:nvSpPr>
        <xdr:cNvPr id="447" name="n_3mainValue【一般廃棄物処理施設】&#10;有形固定資産減価償却率"/>
        <xdr:cNvSpPr txBox="1"/>
      </xdr:nvSpPr>
      <xdr:spPr>
        <a:xfrm>
          <a:off x="13500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121937</xdr:rowOff>
    </xdr:from>
    <xdr:ext cx="405111" cy="259045"/>
    <xdr:sp macro="" textlink="">
      <xdr:nvSpPr>
        <xdr:cNvPr id="448" name="n_4mainValue【一般廃棄物処理施設】&#10;有形固定資産減価償却率"/>
        <xdr:cNvSpPr txBox="1"/>
      </xdr:nvSpPr>
      <xdr:spPr>
        <a:xfrm>
          <a:off x="12611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2" name="テキスト ボックス 46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472" name="直線コネクタ 471"/>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473"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474" name="直線コネクタ 473"/>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475"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476" name="直線コネクタ 475"/>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477" name="【一般廃棄物処理施設】&#10;一人当たり有形固定資産（償却資産）額平均値テキスト"/>
        <xdr:cNvSpPr txBox="1"/>
      </xdr:nvSpPr>
      <xdr:spPr>
        <a:xfrm>
          <a:off x="22199600" y="641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478" name="フローチャート: 判断 477"/>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479" name="フローチャート: 判断 478"/>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480" name="フローチャート: 判断 479"/>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481" name="フローチャート: 判断 480"/>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482" name="フローチャート: 判断 481"/>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21148</xdr:rowOff>
    </xdr:from>
    <xdr:to>
      <xdr:col>116</xdr:col>
      <xdr:colOff>114300</xdr:colOff>
      <xdr:row>41</xdr:row>
      <xdr:rowOff>122748</xdr:rowOff>
    </xdr:to>
    <xdr:sp macro="" textlink="">
      <xdr:nvSpPr>
        <xdr:cNvPr id="488" name="楕円 487"/>
        <xdr:cNvSpPr/>
      </xdr:nvSpPr>
      <xdr:spPr>
        <a:xfrm>
          <a:off x="22110700" y="705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107525</xdr:rowOff>
    </xdr:from>
    <xdr:ext cx="534377" cy="259045"/>
    <xdr:sp macro="" textlink="">
      <xdr:nvSpPr>
        <xdr:cNvPr id="489" name="【一般廃棄物処理施設】&#10;一人当たり有形固定資産（償却資産）額該当値テキスト"/>
        <xdr:cNvSpPr txBox="1"/>
      </xdr:nvSpPr>
      <xdr:spPr>
        <a:xfrm>
          <a:off x="22199600" y="696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21163</xdr:rowOff>
    </xdr:from>
    <xdr:to>
      <xdr:col>112</xdr:col>
      <xdr:colOff>38100</xdr:colOff>
      <xdr:row>41</xdr:row>
      <xdr:rowOff>122763</xdr:rowOff>
    </xdr:to>
    <xdr:sp macro="" textlink="">
      <xdr:nvSpPr>
        <xdr:cNvPr id="490" name="楕円 489"/>
        <xdr:cNvSpPr/>
      </xdr:nvSpPr>
      <xdr:spPr>
        <a:xfrm>
          <a:off x="21272500" y="70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71948</xdr:rowOff>
    </xdr:from>
    <xdr:to>
      <xdr:col>116</xdr:col>
      <xdr:colOff>63500</xdr:colOff>
      <xdr:row>41</xdr:row>
      <xdr:rowOff>71963</xdr:rowOff>
    </xdr:to>
    <xdr:cxnSp macro="">
      <xdr:nvCxnSpPr>
        <xdr:cNvPr id="491" name="直線コネクタ 490"/>
        <xdr:cNvCxnSpPr/>
      </xdr:nvCxnSpPr>
      <xdr:spPr>
        <a:xfrm flipV="1">
          <a:off x="21323300" y="7101398"/>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22360</xdr:rowOff>
    </xdr:from>
    <xdr:to>
      <xdr:col>107</xdr:col>
      <xdr:colOff>101600</xdr:colOff>
      <xdr:row>41</xdr:row>
      <xdr:rowOff>123960</xdr:rowOff>
    </xdr:to>
    <xdr:sp macro="" textlink="">
      <xdr:nvSpPr>
        <xdr:cNvPr id="492" name="楕円 491"/>
        <xdr:cNvSpPr/>
      </xdr:nvSpPr>
      <xdr:spPr>
        <a:xfrm>
          <a:off x="20383500" y="7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71963</xdr:rowOff>
    </xdr:from>
    <xdr:to>
      <xdr:col>111</xdr:col>
      <xdr:colOff>177800</xdr:colOff>
      <xdr:row>41</xdr:row>
      <xdr:rowOff>73160</xdr:rowOff>
    </xdr:to>
    <xdr:cxnSp macro="">
      <xdr:nvCxnSpPr>
        <xdr:cNvPr id="493" name="直線コネクタ 492"/>
        <xdr:cNvCxnSpPr/>
      </xdr:nvCxnSpPr>
      <xdr:spPr>
        <a:xfrm flipV="1">
          <a:off x="20434300" y="7101413"/>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21308</xdr:rowOff>
    </xdr:from>
    <xdr:to>
      <xdr:col>102</xdr:col>
      <xdr:colOff>165100</xdr:colOff>
      <xdr:row>41</xdr:row>
      <xdr:rowOff>122908</xdr:rowOff>
    </xdr:to>
    <xdr:sp macro="" textlink="">
      <xdr:nvSpPr>
        <xdr:cNvPr id="494" name="楕円 493"/>
        <xdr:cNvSpPr/>
      </xdr:nvSpPr>
      <xdr:spPr>
        <a:xfrm>
          <a:off x="19494500" y="705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72108</xdr:rowOff>
    </xdr:from>
    <xdr:to>
      <xdr:col>107</xdr:col>
      <xdr:colOff>50800</xdr:colOff>
      <xdr:row>41</xdr:row>
      <xdr:rowOff>73160</xdr:rowOff>
    </xdr:to>
    <xdr:cxnSp macro="">
      <xdr:nvCxnSpPr>
        <xdr:cNvPr id="495" name="直線コネクタ 494"/>
        <xdr:cNvCxnSpPr/>
      </xdr:nvCxnSpPr>
      <xdr:spPr>
        <a:xfrm>
          <a:off x="19545300" y="7101558"/>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19731</xdr:rowOff>
    </xdr:from>
    <xdr:to>
      <xdr:col>98</xdr:col>
      <xdr:colOff>38100</xdr:colOff>
      <xdr:row>41</xdr:row>
      <xdr:rowOff>121331</xdr:rowOff>
    </xdr:to>
    <xdr:sp macro="" textlink="">
      <xdr:nvSpPr>
        <xdr:cNvPr id="496" name="楕円 495"/>
        <xdr:cNvSpPr/>
      </xdr:nvSpPr>
      <xdr:spPr>
        <a:xfrm>
          <a:off x="18605500" y="70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70531</xdr:rowOff>
    </xdr:from>
    <xdr:to>
      <xdr:col>102</xdr:col>
      <xdr:colOff>114300</xdr:colOff>
      <xdr:row>41</xdr:row>
      <xdr:rowOff>72108</xdr:rowOff>
    </xdr:to>
    <xdr:cxnSp macro="">
      <xdr:nvCxnSpPr>
        <xdr:cNvPr id="497" name="直線コネクタ 496"/>
        <xdr:cNvCxnSpPr/>
      </xdr:nvCxnSpPr>
      <xdr:spPr>
        <a:xfrm>
          <a:off x="18656300" y="7099981"/>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86171</xdr:rowOff>
    </xdr:from>
    <xdr:ext cx="534377" cy="259045"/>
    <xdr:sp macro="" textlink="">
      <xdr:nvSpPr>
        <xdr:cNvPr id="498" name="n_1aveValue【一般廃棄物処理施設】&#10;一人当たり有形固定資産（償却資産）額"/>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499" name="n_2aveValue【一般廃棄物処理施設】&#10;一人当たり有形固定資産（償却資産）額"/>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500" name="n_3aveValue【一般廃棄物処理施設】&#10;一人当たり有形固定資産（償却資産）額"/>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501" name="n_4aveValue【一般廃棄物処理施設】&#10;一人当たり有形固定資産（償却資産）額"/>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113890</xdr:rowOff>
    </xdr:from>
    <xdr:ext cx="534377" cy="259045"/>
    <xdr:sp macro="" textlink="">
      <xdr:nvSpPr>
        <xdr:cNvPr id="502" name="n_1mainValue【一般廃棄物処理施設】&#10;一人当たり有形固定資産（償却資産）額"/>
        <xdr:cNvSpPr txBox="1"/>
      </xdr:nvSpPr>
      <xdr:spPr>
        <a:xfrm>
          <a:off x="21043411" y="71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115087</xdr:rowOff>
    </xdr:from>
    <xdr:ext cx="534377" cy="259045"/>
    <xdr:sp macro="" textlink="">
      <xdr:nvSpPr>
        <xdr:cNvPr id="503" name="n_2mainValue【一般廃棄物処理施設】&#10;一人当たり有形固定資産（償却資産）額"/>
        <xdr:cNvSpPr txBox="1"/>
      </xdr:nvSpPr>
      <xdr:spPr>
        <a:xfrm>
          <a:off x="20167111" y="714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114035</xdr:rowOff>
    </xdr:from>
    <xdr:ext cx="534377" cy="259045"/>
    <xdr:sp macro="" textlink="">
      <xdr:nvSpPr>
        <xdr:cNvPr id="504" name="n_3mainValue【一般廃棄物処理施設】&#10;一人当たり有形固定資産（償却資産）額"/>
        <xdr:cNvSpPr txBox="1"/>
      </xdr:nvSpPr>
      <xdr:spPr>
        <a:xfrm>
          <a:off x="19278111" y="71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112458</xdr:rowOff>
    </xdr:from>
    <xdr:ext cx="534377" cy="259045"/>
    <xdr:sp macro="" textlink="">
      <xdr:nvSpPr>
        <xdr:cNvPr id="505" name="n_4mainValue【一般廃棄物処理施設】&#10;一人当たり有形固定資産（償却資産）額"/>
        <xdr:cNvSpPr txBox="1"/>
      </xdr:nvSpPr>
      <xdr:spPr>
        <a:xfrm>
          <a:off x="18389111" y="714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30" name="直線コネクタ 529"/>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33"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34" name="直線コネクタ 533"/>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5"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6" name="フローチャート: 判断 535"/>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37" name="フローチャート: 判断 536"/>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38" name="フローチャート: 判断 537"/>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39" name="フローチャート: 判断 538"/>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40" name="フローチャート: 判断 539"/>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546" name="楕円 545"/>
        <xdr:cNvSpPr/>
      </xdr:nvSpPr>
      <xdr:spPr>
        <a:xfrm>
          <a:off x="162687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59072</xdr:rowOff>
    </xdr:from>
    <xdr:ext cx="405111" cy="259045"/>
    <xdr:sp macro="" textlink="">
      <xdr:nvSpPr>
        <xdr:cNvPr id="547" name="【保健センター・保健所】&#10;有形固定資産減価償却率該当値テキスト"/>
        <xdr:cNvSpPr txBox="1"/>
      </xdr:nvSpPr>
      <xdr:spPr>
        <a:xfrm>
          <a:off x="16357600"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548" name="楕円 547"/>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60</xdr:row>
      <xdr:rowOff>131445</xdr:rowOff>
    </xdr:to>
    <xdr:cxnSp macro="">
      <xdr:nvCxnSpPr>
        <xdr:cNvPr id="549" name="直線コネクタ 548"/>
        <xdr:cNvCxnSpPr/>
      </xdr:nvCxnSpPr>
      <xdr:spPr>
        <a:xfrm>
          <a:off x="15481300" y="103898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550" name="楕円 549"/>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102870</xdr:rowOff>
    </xdr:to>
    <xdr:cxnSp macro="">
      <xdr:nvCxnSpPr>
        <xdr:cNvPr id="551" name="直線コネクタ 550"/>
        <xdr:cNvCxnSpPr/>
      </xdr:nvCxnSpPr>
      <xdr:spPr>
        <a:xfrm>
          <a:off x="14592300" y="103632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552" name="楕円 551"/>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45720</xdr:rowOff>
    </xdr:from>
    <xdr:to>
      <xdr:col>76</xdr:col>
      <xdr:colOff>114300</xdr:colOff>
      <xdr:row>60</xdr:row>
      <xdr:rowOff>76200</xdr:rowOff>
    </xdr:to>
    <xdr:cxnSp macro="">
      <xdr:nvCxnSpPr>
        <xdr:cNvPr id="553" name="直線コネクタ 552"/>
        <xdr:cNvCxnSpPr/>
      </xdr:nvCxnSpPr>
      <xdr:spPr>
        <a:xfrm>
          <a:off x="13703300" y="10332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139700</xdr:rowOff>
    </xdr:from>
    <xdr:to>
      <xdr:col>67</xdr:col>
      <xdr:colOff>101600</xdr:colOff>
      <xdr:row>60</xdr:row>
      <xdr:rowOff>69850</xdr:rowOff>
    </xdr:to>
    <xdr:sp macro="" textlink="">
      <xdr:nvSpPr>
        <xdr:cNvPr id="554" name="楕円 553"/>
        <xdr:cNvSpPr/>
      </xdr:nvSpPr>
      <xdr:spPr>
        <a:xfrm>
          <a:off x="12763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19050</xdr:rowOff>
    </xdr:from>
    <xdr:to>
      <xdr:col>71</xdr:col>
      <xdr:colOff>177800</xdr:colOff>
      <xdr:row>60</xdr:row>
      <xdr:rowOff>45720</xdr:rowOff>
    </xdr:to>
    <xdr:cxnSp macro="">
      <xdr:nvCxnSpPr>
        <xdr:cNvPr id="555" name="直線コネクタ 554"/>
        <xdr:cNvCxnSpPr/>
      </xdr:nvCxnSpPr>
      <xdr:spPr>
        <a:xfrm>
          <a:off x="12814300" y="10306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556" name="n_1aveValue【保健センター・保健所】&#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57" name="n_2ave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58"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559" name="n_4aveValue【保健センター・保健所】&#10;有形固定資産減価償却率"/>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144797</xdr:rowOff>
    </xdr:from>
    <xdr:ext cx="405111" cy="259045"/>
    <xdr:sp macro="" textlink="">
      <xdr:nvSpPr>
        <xdr:cNvPr id="560" name="n_1mainValue【保健センター・保健所】&#10;有形固定資産減価償却率"/>
        <xdr:cNvSpPr txBox="1"/>
      </xdr:nvSpPr>
      <xdr:spPr>
        <a:xfrm>
          <a:off x="15266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561" name="n_2mainValue【保健センター・保健所】&#10;有形固定資産減価償却率"/>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87647</xdr:rowOff>
    </xdr:from>
    <xdr:ext cx="405111" cy="259045"/>
    <xdr:sp macro="" textlink="">
      <xdr:nvSpPr>
        <xdr:cNvPr id="562" name="n_3mainValue【保健センター・保健所】&#10;有形固定資産減価償却率"/>
        <xdr:cNvSpPr txBox="1"/>
      </xdr:nvSpPr>
      <xdr:spPr>
        <a:xfrm>
          <a:off x="13500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60977</xdr:rowOff>
    </xdr:from>
    <xdr:ext cx="405111" cy="259045"/>
    <xdr:sp macro="" textlink="">
      <xdr:nvSpPr>
        <xdr:cNvPr id="563" name="n_4mainValue【保健センター・保健所】&#10;有形固定資産減価償却率"/>
        <xdr:cNvSpPr txBox="1"/>
      </xdr:nvSpPr>
      <xdr:spPr>
        <a:xfrm>
          <a:off x="12611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585" name="直線コネクタ 584"/>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6"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7" name="直線コネクタ 58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588"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589" name="直線コネクタ 588"/>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590" name="【保健センター・保健所】&#10;一人当たり面積平均値テキスト"/>
        <xdr:cNvSpPr txBox="1"/>
      </xdr:nvSpPr>
      <xdr:spPr>
        <a:xfrm>
          <a:off x="22199600" y="1061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91" name="フローチャート: 判断 590"/>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92" name="フローチャート: 判断 591"/>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593" name="フローチャート: 判断 592"/>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594" name="フローチャート: 判断 593"/>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95" name="フローチャート: 判断 594"/>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47498</xdr:rowOff>
    </xdr:from>
    <xdr:to>
      <xdr:col>116</xdr:col>
      <xdr:colOff>114300</xdr:colOff>
      <xdr:row>59</xdr:row>
      <xdr:rowOff>149098</xdr:rowOff>
    </xdr:to>
    <xdr:sp macro="" textlink="">
      <xdr:nvSpPr>
        <xdr:cNvPr id="601" name="楕円 600"/>
        <xdr:cNvSpPr/>
      </xdr:nvSpPr>
      <xdr:spPr>
        <a:xfrm>
          <a:off x="221107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70375</xdr:rowOff>
    </xdr:from>
    <xdr:ext cx="469744" cy="259045"/>
    <xdr:sp macro="" textlink="">
      <xdr:nvSpPr>
        <xdr:cNvPr id="602" name="【保健センター・保健所】&#10;一人当たり面積該当値テキスト"/>
        <xdr:cNvSpPr txBox="1"/>
      </xdr:nvSpPr>
      <xdr:spPr>
        <a:xfrm>
          <a:off x="22199600" y="100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47498</xdr:rowOff>
    </xdr:from>
    <xdr:to>
      <xdr:col>112</xdr:col>
      <xdr:colOff>38100</xdr:colOff>
      <xdr:row>59</xdr:row>
      <xdr:rowOff>149098</xdr:rowOff>
    </xdr:to>
    <xdr:sp macro="" textlink="">
      <xdr:nvSpPr>
        <xdr:cNvPr id="603" name="楕円 602"/>
        <xdr:cNvSpPr/>
      </xdr:nvSpPr>
      <xdr:spPr>
        <a:xfrm>
          <a:off x="21272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98298</xdr:rowOff>
    </xdr:from>
    <xdr:to>
      <xdr:col>116</xdr:col>
      <xdr:colOff>63500</xdr:colOff>
      <xdr:row>59</xdr:row>
      <xdr:rowOff>98298</xdr:rowOff>
    </xdr:to>
    <xdr:cxnSp macro="">
      <xdr:nvCxnSpPr>
        <xdr:cNvPr id="604" name="直線コネクタ 603"/>
        <xdr:cNvCxnSpPr/>
      </xdr:nvCxnSpPr>
      <xdr:spPr>
        <a:xfrm>
          <a:off x="21323300" y="10213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52070</xdr:rowOff>
    </xdr:from>
    <xdr:to>
      <xdr:col>107</xdr:col>
      <xdr:colOff>101600</xdr:colOff>
      <xdr:row>59</xdr:row>
      <xdr:rowOff>153670</xdr:rowOff>
    </xdr:to>
    <xdr:sp macro="" textlink="">
      <xdr:nvSpPr>
        <xdr:cNvPr id="605" name="楕円 604"/>
        <xdr:cNvSpPr/>
      </xdr:nvSpPr>
      <xdr:spPr>
        <a:xfrm>
          <a:off x="20383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98298</xdr:rowOff>
    </xdr:from>
    <xdr:to>
      <xdr:col>111</xdr:col>
      <xdr:colOff>177800</xdr:colOff>
      <xdr:row>59</xdr:row>
      <xdr:rowOff>102870</xdr:rowOff>
    </xdr:to>
    <xdr:cxnSp macro="">
      <xdr:nvCxnSpPr>
        <xdr:cNvPr id="606" name="直線コネクタ 605"/>
        <xdr:cNvCxnSpPr/>
      </xdr:nvCxnSpPr>
      <xdr:spPr>
        <a:xfrm flipV="1">
          <a:off x="20434300" y="102138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47498</xdr:rowOff>
    </xdr:from>
    <xdr:to>
      <xdr:col>102</xdr:col>
      <xdr:colOff>165100</xdr:colOff>
      <xdr:row>59</xdr:row>
      <xdr:rowOff>149098</xdr:rowOff>
    </xdr:to>
    <xdr:sp macro="" textlink="">
      <xdr:nvSpPr>
        <xdr:cNvPr id="607" name="楕円 606"/>
        <xdr:cNvSpPr/>
      </xdr:nvSpPr>
      <xdr:spPr>
        <a:xfrm>
          <a:off x="19494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98298</xdr:rowOff>
    </xdr:from>
    <xdr:to>
      <xdr:col>107</xdr:col>
      <xdr:colOff>50800</xdr:colOff>
      <xdr:row>59</xdr:row>
      <xdr:rowOff>102870</xdr:rowOff>
    </xdr:to>
    <xdr:cxnSp macro="">
      <xdr:nvCxnSpPr>
        <xdr:cNvPr id="608" name="直線コネクタ 607"/>
        <xdr:cNvCxnSpPr/>
      </xdr:nvCxnSpPr>
      <xdr:spPr>
        <a:xfrm>
          <a:off x="19545300" y="102138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38354</xdr:rowOff>
    </xdr:from>
    <xdr:to>
      <xdr:col>98</xdr:col>
      <xdr:colOff>38100</xdr:colOff>
      <xdr:row>59</xdr:row>
      <xdr:rowOff>139954</xdr:rowOff>
    </xdr:to>
    <xdr:sp macro="" textlink="">
      <xdr:nvSpPr>
        <xdr:cNvPr id="609" name="楕円 608"/>
        <xdr:cNvSpPr/>
      </xdr:nvSpPr>
      <xdr:spPr>
        <a:xfrm>
          <a:off x="18605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89154</xdr:rowOff>
    </xdr:from>
    <xdr:to>
      <xdr:col>102</xdr:col>
      <xdr:colOff>114300</xdr:colOff>
      <xdr:row>59</xdr:row>
      <xdr:rowOff>98298</xdr:rowOff>
    </xdr:to>
    <xdr:cxnSp macro="">
      <xdr:nvCxnSpPr>
        <xdr:cNvPr id="610" name="直線コネクタ 609"/>
        <xdr:cNvCxnSpPr/>
      </xdr:nvCxnSpPr>
      <xdr:spPr>
        <a:xfrm>
          <a:off x="18656300" y="102047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611" name="n_1aveValue【保健センター・保健所】&#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612" name="n_2aveValue【保健センター・保健所】&#10;一人当たり面積"/>
        <xdr:cNvSpPr txBox="1"/>
      </xdr:nvSpPr>
      <xdr:spPr>
        <a:xfrm>
          <a:off x="20199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69359</xdr:rowOff>
    </xdr:from>
    <xdr:ext cx="469744" cy="259045"/>
    <xdr:sp macro="" textlink="">
      <xdr:nvSpPr>
        <xdr:cNvPr id="613" name="n_3aveValue【保健センター・保健所】&#10;一人当たり面積"/>
        <xdr:cNvSpPr txBox="1"/>
      </xdr:nvSpPr>
      <xdr:spPr>
        <a:xfrm>
          <a:off x="19310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87647</xdr:rowOff>
    </xdr:from>
    <xdr:ext cx="469744" cy="259045"/>
    <xdr:sp macro="" textlink="">
      <xdr:nvSpPr>
        <xdr:cNvPr id="614" name="n_4aveValue【保健センター・保健所】&#10;一人当たり面積"/>
        <xdr:cNvSpPr txBox="1"/>
      </xdr:nvSpPr>
      <xdr:spPr>
        <a:xfrm>
          <a:off x="18421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165625</xdr:rowOff>
    </xdr:from>
    <xdr:ext cx="469744" cy="259045"/>
    <xdr:sp macro="" textlink="">
      <xdr:nvSpPr>
        <xdr:cNvPr id="615" name="n_1main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170197</xdr:rowOff>
    </xdr:from>
    <xdr:ext cx="469744" cy="259045"/>
    <xdr:sp macro="" textlink="">
      <xdr:nvSpPr>
        <xdr:cNvPr id="616" name="n_2mainValue【保健センター・保健所】&#10;一人当たり面積"/>
        <xdr:cNvSpPr txBox="1"/>
      </xdr:nvSpPr>
      <xdr:spPr>
        <a:xfrm>
          <a:off x="201994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165625</xdr:rowOff>
    </xdr:from>
    <xdr:ext cx="469744" cy="259045"/>
    <xdr:sp macro="" textlink="">
      <xdr:nvSpPr>
        <xdr:cNvPr id="617" name="n_3mainValue【保健センター・保健所】&#10;一人当たり面積"/>
        <xdr:cNvSpPr txBox="1"/>
      </xdr:nvSpPr>
      <xdr:spPr>
        <a:xfrm>
          <a:off x="193104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156481</xdr:rowOff>
    </xdr:from>
    <xdr:ext cx="469744" cy="259045"/>
    <xdr:sp macro="" textlink="">
      <xdr:nvSpPr>
        <xdr:cNvPr id="618" name="n_4mainValue【保健センター・保健所】&#10;一人当たり面積"/>
        <xdr:cNvSpPr txBox="1"/>
      </xdr:nvSpPr>
      <xdr:spPr>
        <a:xfrm>
          <a:off x="18421427" y="992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44" name="直線コネクタ 643"/>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47"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48" name="直線コネクタ 647"/>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649" name="【消防施設】&#10;有形固定資産減価償却率平均値テキスト"/>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50" name="フローチャート: 判断 649"/>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51" name="フローチャート: 判断 650"/>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52" name="フローチャート: 判断 651"/>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53" name="フローチャート: 判断 652"/>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54" name="フローチャート: 判断 653"/>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60" name="楕円 659"/>
        <xdr:cNvSpPr/>
      </xdr:nvSpPr>
      <xdr:spPr>
        <a:xfrm>
          <a:off x="162687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122845</xdr:rowOff>
    </xdr:from>
    <xdr:ext cx="405111" cy="259045"/>
    <xdr:sp macro="" textlink="">
      <xdr:nvSpPr>
        <xdr:cNvPr id="661" name="【消防施設】&#10;有形固定資産減価償却率該当値テキスト"/>
        <xdr:cNvSpPr txBox="1"/>
      </xdr:nvSpPr>
      <xdr:spPr>
        <a:xfrm>
          <a:off x="16357600" y="138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54248</xdr:rowOff>
    </xdr:from>
    <xdr:to>
      <xdr:col>81</xdr:col>
      <xdr:colOff>101600</xdr:colOff>
      <xdr:row>81</xdr:row>
      <xdr:rowOff>155848</xdr:rowOff>
    </xdr:to>
    <xdr:sp macro="" textlink="">
      <xdr:nvSpPr>
        <xdr:cNvPr id="662" name="楕円 661"/>
        <xdr:cNvSpPr/>
      </xdr:nvSpPr>
      <xdr:spPr>
        <a:xfrm>
          <a:off x="15430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105048</xdr:rowOff>
    </xdr:from>
    <xdr:to>
      <xdr:col>85</xdr:col>
      <xdr:colOff>127000</xdr:colOff>
      <xdr:row>81</xdr:row>
      <xdr:rowOff>150768</xdr:rowOff>
    </xdr:to>
    <xdr:cxnSp macro="">
      <xdr:nvCxnSpPr>
        <xdr:cNvPr id="663" name="直線コネクタ 662"/>
        <xdr:cNvCxnSpPr/>
      </xdr:nvCxnSpPr>
      <xdr:spPr>
        <a:xfrm>
          <a:off x="15481300" y="139924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6894</xdr:rowOff>
    </xdr:from>
    <xdr:to>
      <xdr:col>76</xdr:col>
      <xdr:colOff>165100</xdr:colOff>
      <xdr:row>81</xdr:row>
      <xdr:rowOff>108494</xdr:rowOff>
    </xdr:to>
    <xdr:sp macro="" textlink="">
      <xdr:nvSpPr>
        <xdr:cNvPr id="664" name="楕円 663"/>
        <xdr:cNvSpPr/>
      </xdr:nvSpPr>
      <xdr:spPr>
        <a:xfrm>
          <a:off x="14541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57694</xdr:rowOff>
    </xdr:from>
    <xdr:to>
      <xdr:col>81</xdr:col>
      <xdr:colOff>50800</xdr:colOff>
      <xdr:row>81</xdr:row>
      <xdr:rowOff>105048</xdr:rowOff>
    </xdr:to>
    <xdr:cxnSp macro="">
      <xdr:nvCxnSpPr>
        <xdr:cNvPr id="665" name="直線コネクタ 664"/>
        <xdr:cNvCxnSpPr/>
      </xdr:nvCxnSpPr>
      <xdr:spPr>
        <a:xfrm>
          <a:off x="14592300" y="1394514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129358</xdr:rowOff>
    </xdr:from>
    <xdr:to>
      <xdr:col>72</xdr:col>
      <xdr:colOff>38100</xdr:colOff>
      <xdr:row>81</xdr:row>
      <xdr:rowOff>59508</xdr:rowOff>
    </xdr:to>
    <xdr:sp macro="" textlink="">
      <xdr:nvSpPr>
        <xdr:cNvPr id="666" name="楕円 665"/>
        <xdr:cNvSpPr/>
      </xdr:nvSpPr>
      <xdr:spPr>
        <a:xfrm>
          <a:off x="13652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8708</xdr:rowOff>
    </xdr:from>
    <xdr:to>
      <xdr:col>76</xdr:col>
      <xdr:colOff>114300</xdr:colOff>
      <xdr:row>81</xdr:row>
      <xdr:rowOff>57694</xdr:rowOff>
    </xdr:to>
    <xdr:cxnSp macro="">
      <xdr:nvCxnSpPr>
        <xdr:cNvPr id="667" name="直線コネクタ 666"/>
        <xdr:cNvCxnSpPr/>
      </xdr:nvCxnSpPr>
      <xdr:spPr>
        <a:xfrm>
          <a:off x="13703300" y="1389615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80373</xdr:rowOff>
    </xdr:from>
    <xdr:to>
      <xdr:col>67</xdr:col>
      <xdr:colOff>101600</xdr:colOff>
      <xdr:row>81</xdr:row>
      <xdr:rowOff>10523</xdr:rowOff>
    </xdr:to>
    <xdr:sp macro="" textlink="">
      <xdr:nvSpPr>
        <xdr:cNvPr id="668" name="楕円 667"/>
        <xdr:cNvSpPr/>
      </xdr:nvSpPr>
      <xdr:spPr>
        <a:xfrm>
          <a:off x="12763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131173</xdr:rowOff>
    </xdr:from>
    <xdr:to>
      <xdr:col>71</xdr:col>
      <xdr:colOff>177800</xdr:colOff>
      <xdr:row>81</xdr:row>
      <xdr:rowOff>8708</xdr:rowOff>
    </xdr:to>
    <xdr:cxnSp macro="">
      <xdr:nvCxnSpPr>
        <xdr:cNvPr id="669" name="直線コネクタ 668"/>
        <xdr:cNvCxnSpPr/>
      </xdr:nvCxnSpPr>
      <xdr:spPr>
        <a:xfrm>
          <a:off x="12814300" y="138471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670" name="n_1aveValue【消防施設】&#10;有形固定資産減価償却率"/>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671" name="n_2aveValue【消防施設】&#10;有形固定資産減価償却率"/>
        <xdr:cNvSpPr txBox="1"/>
      </xdr:nvSpPr>
      <xdr:spPr>
        <a:xfrm>
          <a:off x="14389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672" name="n_3aveValue【消防施設】&#10;有形固定資産減価償却率"/>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3283</xdr:rowOff>
    </xdr:from>
    <xdr:ext cx="405111" cy="259045"/>
    <xdr:sp macro="" textlink="">
      <xdr:nvSpPr>
        <xdr:cNvPr id="673" name="n_4aveValue【消防施設】&#10;有形固定資産減価償却率"/>
        <xdr:cNvSpPr txBox="1"/>
      </xdr:nvSpPr>
      <xdr:spPr>
        <a:xfrm>
          <a:off x="12611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925</xdr:rowOff>
    </xdr:from>
    <xdr:ext cx="405111" cy="259045"/>
    <xdr:sp macro="" textlink="">
      <xdr:nvSpPr>
        <xdr:cNvPr id="674" name="n_1mainValue【消防施設】&#10;有形固定資産減価償却率"/>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125021</xdr:rowOff>
    </xdr:from>
    <xdr:ext cx="405111" cy="259045"/>
    <xdr:sp macro="" textlink="">
      <xdr:nvSpPr>
        <xdr:cNvPr id="675" name="n_2mainValue【消防施設】&#10;有形固定資産減価償却率"/>
        <xdr:cNvSpPr txBox="1"/>
      </xdr:nvSpPr>
      <xdr:spPr>
        <a:xfrm>
          <a:off x="143897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76035</xdr:rowOff>
    </xdr:from>
    <xdr:ext cx="405111" cy="259045"/>
    <xdr:sp macro="" textlink="">
      <xdr:nvSpPr>
        <xdr:cNvPr id="676" name="n_3mainValue【消防施設】&#10;有形固定資産減価償却率"/>
        <xdr:cNvSpPr txBox="1"/>
      </xdr:nvSpPr>
      <xdr:spPr>
        <a:xfrm>
          <a:off x="13500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27050</xdr:rowOff>
    </xdr:from>
    <xdr:ext cx="405111" cy="259045"/>
    <xdr:sp macro="" textlink="">
      <xdr:nvSpPr>
        <xdr:cNvPr id="677" name="n_4mainValue【消防施設】&#10;有形固定資産減価償却率"/>
        <xdr:cNvSpPr txBox="1"/>
      </xdr:nvSpPr>
      <xdr:spPr>
        <a:xfrm>
          <a:off x="12611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99" name="直線コネクタ 698"/>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00"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01" name="直線コネクタ 700"/>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2"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03" name="直線コネクタ 702"/>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704" name="【消防施設】&#10;一人当たり面積平均値テキスト"/>
        <xdr:cNvSpPr txBox="1"/>
      </xdr:nvSpPr>
      <xdr:spPr>
        <a:xfrm>
          <a:off x="22199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05" name="フローチャート: 判断 704"/>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706" name="フローチャート: 判断 705"/>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07" name="フローチャート: 判断 70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08" name="フローチャート: 判断 707"/>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709" name="フローチャート: 判断 708"/>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15" name="楕円 714"/>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126764</xdr:rowOff>
    </xdr:from>
    <xdr:ext cx="469744" cy="259045"/>
    <xdr:sp macro="" textlink="">
      <xdr:nvSpPr>
        <xdr:cNvPr id="716" name="【消防施設】&#10;一人当たり面積該当値テキスト"/>
        <xdr:cNvSpPr txBox="1"/>
      </xdr:nvSpPr>
      <xdr:spPr>
        <a:xfrm>
          <a:off x="22199600"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717" name="楕円 716"/>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154687</xdr:rowOff>
    </xdr:to>
    <xdr:cxnSp macro="">
      <xdr:nvCxnSpPr>
        <xdr:cNvPr id="718" name="直線コネクタ 717"/>
        <xdr:cNvCxnSpPr/>
      </xdr:nvCxnSpPr>
      <xdr:spPr>
        <a:xfrm>
          <a:off x="21323300" y="14385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108458</xdr:rowOff>
    </xdr:from>
    <xdr:to>
      <xdr:col>107</xdr:col>
      <xdr:colOff>101600</xdr:colOff>
      <xdr:row>84</xdr:row>
      <xdr:rowOff>38608</xdr:rowOff>
    </xdr:to>
    <xdr:sp macro="" textlink="">
      <xdr:nvSpPr>
        <xdr:cNvPr id="719" name="楕円 718"/>
        <xdr:cNvSpPr/>
      </xdr:nvSpPr>
      <xdr:spPr>
        <a:xfrm>
          <a:off x="20383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159258</xdr:rowOff>
    </xdr:to>
    <xdr:cxnSp macro="">
      <xdr:nvCxnSpPr>
        <xdr:cNvPr id="720" name="直線コネクタ 719"/>
        <xdr:cNvCxnSpPr/>
      </xdr:nvCxnSpPr>
      <xdr:spPr>
        <a:xfrm flipV="1">
          <a:off x="20434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721" name="楕円 720"/>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159258</xdr:rowOff>
    </xdr:to>
    <xdr:cxnSp macro="">
      <xdr:nvCxnSpPr>
        <xdr:cNvPr id="722" name="直線コネクタ 721"/>
        <xdr:cNvCxnSpPr/>
      </xdr:nvCxnSpPr>
      <xdr:spPr>
        <a:xfrm>
          <a:off x="19545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99313</xdr:rowOff>
    </xdr:from>
    <xdr:to>
      <xdr:col>98</xdr:col>
      <xdr:colOff>38100</xdr:colOff>
      <xdr:row>84</xdr:row>
      <xdr:rowOff>29463</xdr:rowOff>
    </xdr:to>
    <xdr:sp macro="" textlink="">
      <xdr:nvSpPr>
        <xdr:cNvPr id="723" name="楕円 722"/>
        <xdr:cNvSpPr/>
      </xdr:nvSpPr>
      <xdr:spPr>
        <a:xfrm>
          <a:off x="18605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150113</xdr:rowOff>
    </xdr:from>
    <xdr:to>
      <xdr:col>102</xdr:col>
      <xdr:colOff>114300</xdr:colOff>
      <xdr:row>83</xdr:row>
      <xdr:rowOff>154687</xdr:rowOff>
    </xdr:to>
    <xdr:cxnSp macro="">
      <xdr:nvCxnSpPr>
        <xdr:cNvPr id="724" name="直線コネクタ 723"/>
        <xdr:cNvCxnSpPr/>
      </xdr:nvCxnSpPr>
      <xdr:spPr>
        <a:xfrm>
          <a:off x="18656300" y="1438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725" name="n_1ave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26"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727"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728"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25164</xdr:rowOff>
    </xdr:from>
    <xdr:ext cx="469744" cy="259045"/>
    <xdr:sp macro="" textlink="">
      <xdr:nvSpPr>
        <xdr:cNvPr id="729" name="n_1mainValue【消防施設】&#10;一人当たり面積"/>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30" name="n_2main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25164</xdr:rowOff>
    </xdr:from>
    <xdr:ext cx="469744" cy="259045"/>
    <xdr:sp macro="" textlink="">
      <xdr:nvSpPr>
        <xdr:cNvPr id="731" name="n_3mainValue【消防施設】&#10;一人当たり面積"/>
        <xdr:cNvSpPr txBox="1"/>
      </xdr:nvSpPr>
      <xdr:spPr>
        <a:xfrm>
          <a:off x="19310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20590</xdr:rowOff>
    </xdr:from>
    <xdr:ext cx="469744" cy="259045"/>
    <xdr:sp macro="" textlink="">
      <xdr:nvSpPr>
        <xdr:cNvPr id="732" name="n_4mainValue【消防施設】&#10;一人当たり面積"/>
        <xdr:cNvSpPr txBox="1"/>
      </xdr:nvSpPr>
      <xdr:spPr>
        <a:xfrm>
          <a:off x="18421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58" name="直線コネクタ 757"/>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59"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60" name="直線コネクタ 759"/>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61"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62" name="直線コネクタ 761"/>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763"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64" name="フローチャート: 判断 763"/>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65" name="フローチャート: 判断 764"/>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66" name="フローチャート: 判断 765"/>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67" name="フローチャート: 判断 766"/>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68" name="フローチャート: 判断 767"/>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35198</xdr:rowOff>
    </xdr:from>
    <xdr:to>
      <xdr:col>85</xdr:col>
      <xdr:colOff>177800</xdr:colOff>
      <xdr:row>107</xdr:row>
      <xdr:rowOff>136798</xdr:rowOff>
    </xdr:to>
    <xdr:sp macro="" textlink="">
      <xdr:nvSpPr>
        <xdr:cNvPr id="774" name="楕円 773"/>
        <xdr:cNvSpPr/>
      </xdr:nvSpPr>
      <xdr:spPr>
        <a:xfrm>
          <a:off x="162687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13625</xdr:rowOff>
    </xdr:from>
    <xdr:ext cx="405111" cy="259045"/>
    <xdr:sp macro="" textlink="">
      <xdr:nvSpPr>
        <xdr:cNvPr id="775" name="【庁舎】&#10;有形固定資産減価償却率該当値テキスト"/>
        <xdr:cNvSpPr txBox="1"/>
      </xdr:nvSpPr>
      <xdr:spPr>
        <a:xfrm>
          <a:off x="16357600"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4173</xdr:rowOff>
    </xdr:from>
    <xdr:to>
      <xdr:col>81</xdr:col>
      <xdr:colOff>101600</xdr:colOff>
      <xdr:row>107</xdr:row>
      <xdr:rowOff>105773</xdr:rowOff>
    </xdr:to>
    <xdr:sp macro="" textlink="">
      <xdr:nvSpPr>
        <xdr:cNvPr id="776" name="楕円 775"/>
        <xdr:cNvSpPr/>
      </xdr:nvSpPr>
      <xdr:spPr>
        <a:xfrm>
          <a:off x="15430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54973</xdr:rowOff>
    </xdr:from>
    <xdr:to>
      <xdr:col>85</xdr:col>
      <xdr:colOff>127000</xdr:colOff>
      <xdr:row>107</xdr:row>
      <xdr:rowOff>85998</xdr:rowOff>
    </xdr:to>
    <xdr:cxnSp macro="">
      <xdr:nvCxnSpPr>
        <xdr:cNvPr id="777" name="直線コネクタ 776"/>
        <xdr:cNvCxnSpPr/>
      </xdr:nvCxnSpPr>
      <xdr:spPr>
        <a:xfrm>
          <a:off x="15481300" y="1840012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778" name="楕円 777"/>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54973</xdr:rowOff>
    </xdr:to>
    <xdr:cxnSp macro="">
      <xdr:nvCxnSpPr>
        <xdr:cNvPr id="779" name="直線コネクタ 778"/>
        <xdr:cNvCxnSpPr/>
      </xdr:nvCxnSpPr>
      <xdr:spPr>
        <a:xfrm>
          <a:off x="14592300" y="183642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98879</xdr:rowOff>
    </xdr:from>
    <xdr:to>
      <xdr:col>72</xdr:col>
      <xdr:colOff>38100</xdr:colOff>
      <xdr:row>107</xdr:row>
      <xdr:rowOff>29029</xdr:rowOff>
    </xdr:to>
    <xdr:sp macro="" textlink="">
      <xdr:nvSpPr>
        <xdr:cNvPr id="780" name="楕円 779"/>
        <xdr:cNvSpPr/>
      </xdr:nvSpPr>
      <xdr:spPr>
        <a:xfrm>
          <a:off x="13652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149679</xdr:rowOff>
    </xdr:from>
    <xdr:to>
      <xdr:col>76</xdr:col>
      <xdr:colOff>114300</xdr:colOff>
      <xdr:row>107</xdr:row>
      <xdr:rowOff>19050</xdr:rowOff>
    </xdr:to>
    <xdr:cxnSp macro="">
      <xdr:nvCxnSpPr>
        <xdr:cNvPr id="781" name="直線コネクタ 780"/>
        <xdr:cNvCxnSpPr/>
      </xdr:nvCxnSpPr>
      <xdr:spPr>
        <a:xfrm>
          <a:off x="13703300" y="1832337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782" name="楕円 781"/>
        <xdr:cNvSpPr/>
      </xdr:nvSpPr>
      <xdr:spPr>
        <a:xfrm>
          <a:off x="1276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106</xdr:row>
      <xdr:rowOff>149679</xdr:rowOff>
    </xdr:to>
    <xdr:cxnSp macro="">
      <xdr:nvCxnSpPr>
        <xdr:cNvPr id="783" name="直線コネクタ 782"/>
        <xdr:cNvCxnSpPr/>
      </xdr:nvCxnSpPr>
      <xdr:spPr>
        <a:xfrm>
          <a:off x="12814300" y="182841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84"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85"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786"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787"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96900</xdr:rowOff>
    </xdr:from>
    <xdr:ext cx="405111" cy="259045"/>
    <xdr:sp macro="" textlink="">
      <xdr:nvSpPr>
        <xdr:cNvPr id="788" name="n_1mainValue【庁舎】&#10;有形固定資産減価償却率"/>
        <xdr:cNvSpPr txBox="1"/>
      </xdr:nvSpPr>
      <xdr:spPr>
        <a:xfrm>
          <a:off x="152660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789" name="n_2mainValue【庁舎】&#10;有形固定資産減価償却率"/>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20156</xdr:rowOff>
    </xdr:from>
    <xdr:ext cx="405111" cy="259045"/>
    <xdr:sp macro="" textlink="">
      <xdr:nvSpPr>
        <xdr:cNvPr id="790" name="n_3mainValue【庁舎】&#10;有形固定資産減価償却率"/>
        <xdr:cNvSpPr txBox="1"/>
      </xdr:nvSpPr>
      <xdr:spPr>
        <a:xfrm>
          <a:off x="13500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791" name="n_4mainValue【庁舎】&#10;有形固定資産減価償却率"/>
        <xdr:cNvSpPr txBox="1"/>
      </xdr:nvSpPr>
      <xdr:spPr>
        <a:xfrm>
          <a:off x="12611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815" name="直線コネクタ 814"/>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6"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7" name="直線コネクタ 816"/>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18"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19" name="直線コネクタ 818"/>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820" name="【庁舎】&#10;一人当たり面積平均値テキスト"/>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21" name="フローチャート: 判断 820"/>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822" name="フローチャート: 判断 821"/>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823" name="フローチャート: 判断 822"/>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824" name="フローチャート: 判断 823"/>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25" name="フローチャート: 判断 824"/>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84455</xdr:rowOff>
    </xdr:from>
    <xdr:to>
      <xdr:col>116</xdr:col>
      <xdr:colOff>114300</xdr:colOff>
      <xdr:row>107</xdr:row>
      <xdr:rowOff>14605</xdr:rowOff>
    </xdr:to>
    <xdr:sp macro="" textlink="">
      <xdr:nvSpPr>
        <xdr:cNvPr id="831" name="楕円 830"/>
        <xdr:cNvSpPr/>
      </xdr:nvSpPr>
      <xdr:spPr>
        <a:xfrm>
          <a:off x="221107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62882</xdr:rowOff>
    </xdr:from>
    <xdr:ext cx="469744" cy="259045"/>
    <xdr:sp macro="" textlink="">
      <xdr:nvSpPr>
        <xdr:cNvPr id="832" name="【庁舎】&#10;一人当たり面積該当値テキスト"/>
        <xdr:cNvSpPr txBox="1"/>
      </xdr:nvSpPr>
      <xdr:spPr>
        <a:xfrm>
          <a:off x="22199600" y="1823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84455</xdr:rowOff>
    </xdr:from>
    <xdr:to>
      <xdr:col>112</xdr:col>
      <xdr:colOff>38100</xdr:colOff>
      <xdr:row>107</xdr:row>
      <xdr:rowOff>14605</xdr:rowOff>
    </xdr:to>
    <xdr:sp macro="" textlink="">
      <xdr:nvSpPr>
        <xdr:cNvPr id="833" name="楕円 832"/>
        <xdr:cNvSpPr/>
      </xdr:nvSpPr>
      <xdr:spPr>
        <a:xfrm>
          <a:off x="21272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135255</xdr:rowOff>
    </xdr:from>
    <xdr:to>
      <xdr:col>116</xdr:col>
      <xdr:colOff>63500</xdr:colOff>
      <xdr:row>106</xdr:row>
      <xdr:rowOff>135255</xdr:rowOff>
    </xdr:to>
    <xdr:cxnSp macro="">
      <xdr:nvCxnSpPr>
        <xdr:cNvPr id="834" name="直線コネクタ 833"/>
        <xdr:cNvCxnSpPr/>
      </xdr:nvCxnSpPr>
      <xdr:spPr>
        <a:xfrm>
          <a:off x="21323300" y="183089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835" name="楕円 834"/>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135255</xdr:rowOff>
    </xdr:from>
    <xdr:to>
      <xdr:col>111</xdr:col>
      <xdr:colOff>177800</xdr:colOff>
      <xdr:row>106</xdr:row>
      <xdr:rowOff>137161</xdr:rowOff>
    </xdr:to>
    <xdr:cxnSp macro="">
      <xdr:nvCxnSpPr>
        <xdr:cNvPr id="836" name="直線コネクタ 835"/>
        <xdr:cNvCxnSpPr/>
      </xdr:nvCxnSpPr>
      <xdr:spPr>
        <a:xfrm flipV="1">
          <a:off x="20434300" y="183089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837" name="楕円 836"/>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133350</xdr:rowOff>
    </xdr:from>
    <xdr:to>
      <xdr:col>107</xdr:col>
      <xdr:colOff>50800</xdr:colOff>
      <xdr:row>106</xdr:row>
      <xdr:rowOff>137161</xdr:rowOff>
    </xdr:to>
    <xdr:cxnSp macro="">
      <xdr:nvCxnSpPr>
        <xdr:cNvPr id="838" name="直線コネクタ 837"/>
        <xdr:cNvCxnSpPr/>
      </xdr:nvCxnSpPr>
      <xdr:spPr>
        <a:xfrm>
          <a:off x="19545300" y="1830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839" name="楕円 838"/>
        <xdr:cNvSpPr/>
      </xdr:nvSpPr>
      <xdr:spPr>
        <a:xfrm>
          <a:off x="18605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129539</xdr:rowOff>
    </xdr:from>
    <xdr:to>
      <xdr:col>102</xdr:col>
      <xdr:colOff>114300</xdr:colOff>
      <xdr:row>106</xdr:row>
      <xdr:rowOff>133350</xdr:rowOff>
    </xdr:to>
    <xdr:cxnSp macro="">
      <xdr:nvCxnSpPr>
        <xdr:cNvPr id="840" name="直線コネクタ 839"/>
        <xdr:cNvCxnSpPr/>
      </xdr:nvCxnSpPr>
      <xdr:spPr>
        <a:xfrm>
          <a:off x="18656300" y="1830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841" name="n_1aveValue【庁舎】&#10;一人当たり面積"/>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842" name="n_2aveValue【庁舎】&#10;一人当たり面積"/>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843" name="n_3aveValue【庁舎】&#10;一人当たり面積"/>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44" name="n_4ave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5732</xdr:rowOff>
    </xdr:from>
    <xdr:ext cx="469744" cy="259045"/>
    <xdr:sp macro="" textlink="">
      <xdr:nvSpPr>
        <xdr:cNvPr id="845" name="n_1mainValue【庁舎】&#10;一人当たり面積"/>
        <xdr:cNvSpPr txBox="1"/>
      </xdr:nvSpPr>
      <xdr:spPr>
        <a:xfrm>
          <a:off x="21075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846" name="n_2mainValue【庁舎】&#10;一人当たり面積"/>
        <xdr:cNvSpPr txBox="1"/>
      </xdr:nvSpPr>
      <xdr:spPr>
        <a:xfrm>
          <a:off x="20199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847" name="n_3mainValue【庁舎】&#10;一人当たり面積"/>
        <xdr:cNvSpPr txBox="1"/>
      </xdr:nvSpPr>
      <xdr:spPr>
        <a:xfrm>
          <a:off x="19310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848" name="n_4mainValue【庁舎】&#10;一人当たり面積"/>
        <xdr:cNvSpPr txBox="1"/>
      </xdr:nvSpPr>
      <xdr:spPr>
        <a:xfrm>
          <a:off x="18421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類似団体と比較して、有形固定資産減価償却率が低くなっている施設は、体育館・プール及び消防施設である。これは、平成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年度に町民温水プール建設、平成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年度に消防本部事務所棟の建替え、平成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消防デジタル無線、高機能消防指令システムの更新をそれぞれ行ったことが要因である。しかし、年々類似団体平均に近づいているため、計画的に改修を行い長寿命化を図っていく必要がある。一方、類似団体と比較して、有形固定資産減価償却率が高くなっている施設は、図書館、市民会館、一般廃棄物処理施設、保健センター・保健所及び庁舎である。一般廃棄物処理施設は、特に、し尿処理施設の老朽化が進んでいるが、現在、下水道施設を活用した処理方法に変更する事業が進行中であり、同事業に沿って必要な部分の老朽化対策を行うこととしている。図書館及び庁舎は、屋上防水の劣化や電気設備等不具合が生じた場合、その都度修繕を行っているが、長寿命化工事のような大規模改修は行っておらず老朽化が進んで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月に策定した公共施設個別施設計画及び令和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月に改訂した公共施設等総合管理計画に基づき、優先すべき改修等を計画に沿って行う予定としているが、改修等にあたっては基金等を活用し、今後の財政運営に過度な負担が生じないよう努めていく。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37,451
36,301
49.24
19,486,265
18,718,268
738,444
9,794,260
9,107,507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大型事業所の集中等により類似団体平均を上回る税収があるため、</a:t>
          </a:r>
          <a:r>
            <a:rPr kumimoji="1" lang="en-US" altLang="ja-JP" sz="1200">
              <a:latin typeface="ＭＳ Ｐゴシック" panose="020B0600070205080204" pitchFamily="50" charset="-128"/>
              <a:ea typeface="ＭＳ Ｐゴシック" panose="020B0600070205080204" pitchFamily="50" charset="-128"/>
            </a:rPr>
            <a:t>1.27</a:t>
          </a:r>
          <a:r>
            <a:rPr kumimoji="1" lang="ja-JP" altLang="en-US" sz="1200">
              <a:latin typeface="ＭＳ Ｐゴシック" panose="020B0600070205080204" pitchFamily="50" charset="-128"/>
              <a:ea typeface="ＭＳ Ｐゴシック" panose="020B0600070205080204" pitchFamily="50" charset="-128"/>
            </a:rPr>
            <a:t>となっており、</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年連続の増加となった。これは、地方税のうち固定資産税が企業の設備投資により増加したためである。しかし、町民税は新型コロナウイルス感染症の影響を受け、前年度に比べて減収となっている。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本町の主な歳入は地方税となっているため景気動向に大きく影響を受けやすく、需要額においては少子高齢化等の要因から今後も増加が見込まれるため、歳入歳出のバランスに留意し、健全な財政運営を行っていくとともに、企業誘致や債権回収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145345</xdr:rowOff>
    </xdr:from>
    <xdr:to>
      <xdr:col>23</xdr:col>
      <xdr:colOff>133350</xdr:colOff>
      <xdr:row>38</xdr:row>
      <xdr:rowOff>705</xdr:rowOff>
    </xdr:to>
    <xdr:cxnSp macro="">
      <xdr:nvCxnSpPr>
        <xdr:cNvPr id="69" name="直線コネクタ 68"/>
        <xdr:cNvCxnSpPr/>
      </xdr:nvCxnSpPr>
      <xdr:spPr>
        <a:xfrm flipV="1">
          <a:off x="4114800" y="64889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705</xdr:rowOff>
    </xdr:from>
    <xdr:to>
      <xdr:col>19</xdr:col>
      <xdr:colOff>133350</xdr:colOff>
      <xdr:row>38</xdr:row>
      <xdr:rowOff>54328</xdr:rowOff>
    </xdr:to>
    <xdr:cxnSp macro="">
      <xdr:nvCxnSpPr>
        <xdr:cNvPr id="72" name="直線コネクタ 71"/>
        <xdr:cNvCxnSpPr/>
      </xdr:nvCxnSpPr>
      <xdr:spPr>
        <a:xfrm flipV="1">
          <a:off x="3225800" y="65158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54328</xdr:rowOff>
    </xdr:from>
    <xdr:to>
      <xdr:col>15</xdr:col>
      <xdr:colOff>82550</xdr:colOff>
      <xdr:row>38</xdr:row>
      <xdr:rowOff>121355</xdr:rowOff>
    </xdr:to>
    <xdr:cxnSp macro="">
      <xdr:nvCxnSpPr>
        <xdr:cNvPr id="75" name="直線コネクタ 74"/>
        <xdr:cNvCxnSpPr/>
      </xdr:nvCxnSpPr>
      <xdr:spPr>
        <a:xfrm flipV="1">
          <a:off x="2336800" y="65694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121355</xdr:rowOff>
    </xdr:from>
    <xdr:to>
      <xdr:col>11</xdr:col>
      <xdr:colOff>31750</xdr:colOff>
      <xdr:row>39</xdr:row>
      <xdr:rowOff>3528</xdr:rowOff>
    </xdr:to>
    <xdr:cxnSp macro="">
      <xdr:nvCxnSpPr>
        <xdr:cNvPr id="78" name="直線コネクタ 77"/>
        <xdr:cNvCxnSpPr/>
      </xdr:nvCxnSpPr>
      <xdr:spPr>
        <a:xfrm flipV="1">
          <a:off x="1447800" y="66364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94545</xdr:rowOff>
    </xdr:from>
    <xdr:to>
      <xdr:col>23</xdr:col>
      <xdr:colOff>184150</xdr:colOff>
      <xdr:row>38</xdr:row>
      <xdr:rowOff>24695</xdr:rowOff>
    </xdr:to>
    <xdr:sp macro="" textlink="">
      <xdr:nvSpPr>
        <xdr:cNvPr id="88" name="楕円 87"/>
        <xdr:cNvSpPr/>
      </xdr:nvSpPr>
      <xdr:spPr>
        <a:xfrm>
          <a:off x="49022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15822</xdr:rowOff>
    </xdr:from>
    <xdr:ext cx="762000" cy="259045"/>
    <xdr:sp macro="" textlink="">
      <xdr:nvSpPr>
        <xdr:cNvPr id="89" name="財政力該当値テキスト"/>
        <xdr:cNvSpPr txBox="1"/>
      </xdr:nvSpPr>
      <xdr:spPr>
        <a:xfrm>
          <a:off x="5041900" y="635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121355</xdr:rowOff>
    </xdr:from>
    <xdr:to>
      <xdr:col>19</xdr:col>
      <xdr:colOff>184150</xdr:colOff>
      <xdr:row>38</xdr:row>
      <xdr:rowOff>51505</xdr:rowOff>
    </xdr:to>
    <xdr:sp macro="" textlink="">
      <xdr:nvSpPr>
        <xdr:cNvPr id="90" name="楕円 89"/>
        <xdr:cNvSpPr/>
      </xdr:nvSpPr>
      <xdr:spPr>
        <a:xfrm>
          <a:off x="4064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61682</xdr:rowOff>
    </xdr:from>
    <xdr:ext cx="736600" cy="259045"/>
    <xdr:sp macro="" textlink="">
      <xdr:nvSpPr>
        <xdr:cNvPr id="91" name="テキスト ボックス 90"/>
        <xdr:cNvSpPr txBox="1"/>
      </xdr:nvSpPr>
      <xdr:spPr>
        <a:xfrm>
          <a:off x="3733800" y="623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3528</xdr:rowOff>
    </xdr:from>
    <xdr:to>
      <xdr:col>15</xdr:col>
      <xdr:colOff>133350</xdr:colOff>
      <xdr:row>38</xdr:row>
      <xdr:rowOff>105128</xdr:rowOff>
    </xdr:to>
    <xdr:sp macro="" textlink="">
      <xdr:nvSpPr>
        <xdr:cNvPr id="92" name="楕円 91"/>
        <xdr:cNvSpPr/>
      </xdr:nvSpPr>
      <xdr:spPr>
        <a:xfrm>
          <a:off x="3175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115305</xdr:rowOff>
    </xdr:from>
    <xdr:ext cx="762000" cy="259045"/>
    <xdr:sp macro="" textlink="">
      <xdr:nvSpPr>
        <xdr:cNvPr id="93" name="テキスト ボックス 92"/>
        <xdr:cNvSpPr txBox="1"/>
      </xdr:nvSpPr>
      <xdr:spPr>
        <a:xfrm>
          <a:off x="2844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70555</xdr:rowOff>
    </xdr:from>
    <xdr:to>
      <xdr:col>11</xdr:col>
      <xdr:colOff>82550</xdr:colOff>
      <xdr:row>39</xdr:row>
      <xdr:rowOff>705</xdr:rowOff>
    </xdr:to>
    <xdr:sp macro="" textlink="">
      <xdr:nvSpPr>
        <xdr:cNvPr id="94" name="楕円 93"/>
        <xdr:cNvSpPr/>
      </xdr:nvSpPr>
      <xdr:spPr>
        <a:xfrm>
          <a:off x="2286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10882</xdr:rowOff>
    </xdr:from>
    <xdr:ext cx="762000" cy="259045"/>
    <xdr:sp macro="" textlink="">
      <xdr:nvSpPr>
        <xdr:cNvPr id="95" name="テキスト ボックス 94"/>
        <xdr:cNvSpPr txBox="1"/>
      </xdr:nvSpPr>
      <xdr:spPr>
        <a:xfrm>
          <a:off x="1955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124178</xdr:rowOff>
    </xdr:from>
    <xdr:to>
      <xdr:col>7</xdr:col>
      <xdr:colOff>31750</xdr:colOff>
      <xdr:row>39</xdr:row>
      <xdr:rowOff>54328</xdr:rowOff>
    </xdr:to>
    <xdr:sp macro="" textlink="">
      <xdr:nvSpPr>
        <xdr:cNvPr id="96" name="楕円 95"/>
        <xdr:cNvSpPr/>
      </xdr:nvSpPr>
      <xdr:spPr>
        <a:xfrm>
          <a:off x="1397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64505</xdr:rowOff>
    </xdr:from>
    <xdr:ext cx="762000" cy="259045"/>
    <xdr:sp macro="" textlink="">
      <xdr:nvSpPr>
        <xdr:cNvPr id="97" name="テキスト ボックス 96"/>
        <xdr:cNvSpPr txBox="1"/>
      </xdr:nvSpPr>
      <xdr:spPr>
        <a:xfrm>
          <a:off x="1066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経常収支比率は、前年度と同程度の</a:t>
          </a:r>
          <a:r>
            <a:rPr kumimoji="1" lang="en-US" altLang="ja-JP" sz="1200">
              <a:latin typeface="ＭＳ Ｐゴシック" panose="020B0600070205080204" pitchFamily="50" charset="-128"/>
              <a:ea typeface="ＭＳ Ｐゴシック" panose="020B0600070205080204" pitchFamily="50" charset="-128"/>
            </a:rPr>
            <a:t>84.2</a:t>
          </a:r>
          <a:r>
            <a:rPr kumimoji="1" lang="ja-JP" altLang="en-US" sz="1200">
              <a:latin typeface="ＭＳ Ｐゴシック" panose="020B0600070205080204" pitchFamily="50" charset="-128"/>
              <a:ea typeface="ＭＳ Ｐゴシック" panose="020B0600070205080204" pitchFamily="50" charset="-128"/>
            </a:rPr>
            <a:t>％となった。</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連続で類似団体を下回っている。これは、地方債の新規借り入れを抑制し、地方債残高の削減を図っていることにより公債費が年々減少していることに加え、歳入において固定資産税の増収等により地方税が増加していることが要因と考えられ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しかし、会計年度任用職員制度の導入により人件費の経常収支比率は、前年度に比べ</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％上昇し、</a:t>
          </a:r>
          <a:r>
            <a:rPr kumimoji="1" lang="en-US" altLang="ja-JP" sz="1200">
              <a:latin typeface="ＭＳ Ｐゴシック" panose="020B0600070205080204" pitchFamily="50" charset="-128"/>
              <a:ea typeface="ＭＳ Ｐゴシック" panose="020B0600070205080204" pitchFamily="50" charset="-128"/>
            </a:rPr>
            <a:t>25.9</a:t>
          </a:r>
          <a:r>
            <a:rPr kumimoji="1" lang="ja-JP" altLang="en-US" sz="1200">
              <a:latin typeface="ＭＳ Ｐゴシック" panose="020B0600070205080204" pitchFamily="50" charset="-128"/>
              <a:ea typeface="ＭＳ Ｐゴシック" panose="020B0600070205080204" pitchFamily="50" charset="-128"/>
            </a:rPr>
            <a:t>％となり全体に占める割合が最も多くなっている。デジタル化を推進し、業務の効率化を図るとともに職員及び会計年度任用職員の適正配置を行い人件費の抑制に努め、現在の水準を維持する。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152082</xdr:rowOff>
    </xdr:from>
    <xdr:to>
      <xdr:col>23</xdr:col>
      <xdr:colOff>133350</xdr:colOff>
      <xdr:row>60</xdr:row>
      <xdr:rowOff>158115</xdr:rowOff>
    </xdr:to>
    <xdr:cxnSp macro="">
      <xdr:nvCxnSpPr>
        <xdr:cNvPr id="128" name="直線コネクタ 127"/>
        <xdr:cNvCxnSpPr/>
      </xdr:nvCxnSpPr>
      <xdr:spPr>
        <a:xfrm>
          <a:off x="4114800" y="1043908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152082</xdr:rowOff>
    </xdr:from>
    <xdr:to>
      <xdr:col>19</xdr:col>
      <xdr:colOff>133350</xdr:colOff>
      <xdr:row>61</xdr:row>
      <xdr:rowOff>131445</xdr:rowOff>
    </xdr:to>
    <xdr:cxnSp macro="">
      <xdr:nvCxnSpPr>
        <xdr:cNvPr id="131" name="直線コネクタ 130"/>
        <xdr:cNvCxnSpPr/>
      </xdr:nvCxnSpPr>
      <xdr:spPr>
        <a:xfrm flipV="1">
          <a:off x="3225800" y="10439082"/>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131445</xdr:rowOff>
    </xdr:to>
    <xdr:cxnSp macro="">
      <xdr:nvCxnSpPr>
        <xdr:cNvPr id="134" name="直線コネクタ 133"/>
        <xdr:cNvCxnSpPr/>
      </xdr:nvCxnSpPr>
      <xdr:spPr>
        <a:xfrm>
          <a:off x="2336800" y="10553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63</xdr:row>
      <xdr:rowOff>120332</xdr:rowOff>
    </xdr:to>
    <xdr:cxnSp macro="">
      <xdr:nvCxnSpPr>
        <xdr:cNvPr id="137" name="直線コネクタ 136"/>
        <xdr:cNvCxnSpPr/>
      </xdr:nvCxnSpPr>
      <xdr:spPr>
        <a:xfrm flipV="1">
          <a:off x="1447800" y="10553700"/>
          <a:ext cx="889000" cy="36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107315</xdr:rowOff>
    </xdr:from>
    <xdr:to>
      <xdr:col>23</xdr:col>
      <xdr:colOff>184150</xdr:colOff>
      <xdr:row>61</xdr:row>
      <xdr:rowOff>37465</xdr:rowOff>
    </xdr:to>
    <xdr:sp macro="" textlink="">
      <xdr:nvSpPr>
        <xdr:cNvPr id="147" name="楕円 146"/>
        <xdr:cNvSpPr/>
      </xdr:nvSpPr>
      <xdr:spPr>
        <a:xfrm>
          <a:off x="4902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123842</xdr:rowOff>
    </xdr:from>
    <xdr:ext cx="762000" cy="259045"/>
    <xdr:sp macro="" textlink="">
      <xdr:nvSpPr>
        <xdr:cNvPr id="148" name="財政構造の弾力性該当値テキスト"/>
        <xdr:cNvSpPr txBox="1"/>
      </xdr:nvSpPr>
      <xdr:spPr>
        <a:xfrm>
          <a:off x="5041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101282</xdr:rowOff>
    </xdr:from>
    <xdr:to>
      <xdr:col>19</xdr:col>
      <xdr:colOff>184150</xdr:colOff>
      <xdr:row>61</xdr:row>
      <xdr:rowOff>31432</xdr:rowOff>
    </xdr:to>
    <xdr:sp macro="" textlink="">
      <xdr:nvSpPr>
        <xdr:cNvPr id="149" name="楕円 148"/>
        <xdr:cNvSpPr/>
      </xdr:nvSpPr>
      <xdr:spPr>
        <a:xfrm>
          <a:off x="4064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41609</xdr:rowOff>
    </xdr:from>
    <xdr:ext cx="736600" cy="259045"/>
    <xdr:sp macro="" textlink="">
      <xdr:nvSpPr>
        <xdr:cNvPr id="150" name="テキスト ボックス 149"/>
        <xdr:cNvSpPr txBox="1"/>
      </xdr:nvSpPr>
      <xdr:spPr>
        <a:xfrm>
          <a:off x="3733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80645</xdr:rowOff>
    </xdr:from>
    <xdr:to>
      <xdr:col>15</xdr:col>
      <xdr:colOff>133350</xdr:colOff>
      <xdr:row>62</xdr:row>
      <xdr:rowOff>10795</xdr:rowOff>
    </xdr:to>
    <xdr:sp macro="" textlink="">
      <xdr:nvSpPr>
        <xdr:cNvPr id="151" name="楕円 150"/>
        <xdr:cNvSpPr/>
      </xdr:nvSpPr>
      <xdr:spPr>
        <a:xfrm>
          <a:off x="3175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20972</xdr:rowOff>
    </xdr:from>
    <xdr:ext cx="762000" cy="259045"/>
    <xdr:sp macro="" textlink="">
      <xdr:nvSpPr>
        <xdr:cNvPr id="152" name="テキスト ボックス 151"/>
        <xdr:cNvSpPr txBox="1"/>
      </xdr:nvSpPr>
      <xdr:spPr>
        <a:xfrm>
          <a:off x="2844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3" name="楕円 152"/>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4" name="テキスト ボックス 153"/>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69532</xdr:rowOff>
    </xdr:from>
    <xdr:to>
      <xdr:col>7</xdr:col>
      <xdr:colOff>31750</xdr:colOff>
      <xdr:row>63</xdr:row>
      <xdr:rowOff>171132</xdr:rowOff>
    </xdr:to>
    <xdr:sp macro="" textlink="">
      <xdr:nvSpPr>
        <xdr:cNvPr id="155" name="楕円 154"/>
        <xdr:cNvSpPr/>
      </xdr:nvSpPr>
      <xdr:spPr>
        <a:xfrm>
          <a:off x="1397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155909</xdr:rowOff>
    </xdr:from>
    <xdr:ext cx="762000" cy="259045"/>
    <xdr:sp macro="" textlink="">
      <xdr:nvSpPr>
        <xdr:cNvPr id="156" name="テキスト ボックス 155"/>
        <xdr:cNvSpPr txBox="1"/>
      </xdr:nvSpPr>
      <xdr:spPr>
        <a:xfrm>
          <a:off x="1066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人当たりの金額は</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連続で類似団体を上回る結果となった。これは、主に人件費が要因となっている。本町はごみ処理や消防、給食等の業務を単独で行っているため、職員数削減が現状の体制では難しい。また、それらの業務に係る施設も老朽化が進んでおり、今後維持補修費も増加することが見込まれるため、施設の統廃合や業務の民間委託、広域化等の検討を行い、コストの低減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49228</xdr:rowOff>
    </xdr:from>
    <xdr:to>
      <xdr:col>23</xdr:col>
      <xdr:colOff>133350</xdr:colOff>
      <xdr:row>83</xdr:row>
      <xdr:rowOff>146782</xdr:rowOff>
    </xdr:to>
    <xdr:cxnSp macro="">
      <xdr:nvCxnSpPr>
        <xdr:cNvPr id="193" name="直線コネクタ 192"/>
        <xdr:cNvCxnSpPr/>
      </xdr:nvCxnSpPr>
      <xdr:spPr>
        <a:xfrm>
          <a:off x="4114800" y="14279578"/>
          <a:ext cx="838200" cy="9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451</xdr:rowOff>
    </xdr:from>
    <xdr:to>
      <xdr:col>19</xdr:col>
      <xdr:colOff>133350</xdr:colOff>
      <xdr:row>83</xdr:row>
      <xdr:rowOff>49228</xdr:rowOff>
    </xdr:to>
    <xdr:cxnSp macro="">
      <xdr:nvCxnSpPr>
        <xdr:cNvPr id="196" name="直線コネクタ 195"/>
        <xdr:cNvCxnSpPr/>
      </xdr:nvCxnSpPr>
      <xdr:spPr>
        <a:xfrm>
          <a:off x="3225800" y="14230801"/>
          <a:ext cx="889000" cy="4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55073</xdr:rowOff>
    </xdr:from>
    <xdr:ext cx="736600" cy="259045"/>
    <xdr:sp macro="" textlink="">
      <xdr:nvSpPr>
        <xdr:cNvPr id="198" name="テキスト ボックス 197"/>
        <xdr:cNvSpPr txBox="1"/>
      </xdr:nvSpPr>
      <xdr:spPr>
        <a:xfrm>
          <a:off x="3733800" y="1394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163043</xdr:rowOff>
    </xdr:from>
    <xdr:to>
      <xdr:col>15</xdr:col>
      <xdr:colOff>82550</xdr:colOff>
      <xdr:row>83</xdr:row>
      <xdr:rowOff>451</xdr:rowOff>
    </xdr:to>
    <xdr:cxnSp macro="">
      <xdr:nvCxnSpPr>
        <xdr:cNvPr id="199" name="直線コネクタ 198"/>
        <xdr:cNvCxnSpPr/>
      </xdr:nvCxnSpPr>
      <xdr:spPr>
        <a:xfrm>
          <a:off x="2336800" y="14221943"/>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48306</xdr:rowOff>
    </xdr:from>
    <xdr:ext cx="762000" cy="259045"/>
    <xdr:sp macro="" textlink="">
      <xdr:nvSpPr>
        <xdr:cNvPr id="201" name="テキスト ボックス 200"/>
        <xdr:cNvSpPr txBox="1"/>
      </xdr:nvSpPr>
      <xdr:spPr>
        <a:xfrm>
          <a:off x="2844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163043</xdr:rowOff>
    </xdr:from>
    <xdr:to>
      <xdr:col>11</xdr:col>
      <xdr:colOff>31750</xdr:colOff>
      <xdr:row>83</xdr:row>
      <xdr:rowOff>12573</xdr:rowOff>
    </xdr:to>
    <xdr:cxnSp macro="">
      <xdr:nvCxnSpPr>
        <xdr:cNvPr id="202" name="直線コネクタ 201"/>
        <xdr:cNvCxnSpPr/>
      </xdr:nvCxnSpPr>
      <xdr:spPr>
        <a:xfrm flipV="1">
          <a:off x="1447800" y="14221943"/>
          <a:ext cx="889000" cy="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95982</xdr:rowOff>
    </xdr:from>
    <xdr:to>
      <xdr:col>23</xdr:col>
      <xdr:colOff>184150</xdr:colOff>
      <xdr:row>84</xdr:row>
      <xdr:rowOff>26132</xdr:rowOff>
    </xdr:to>
    <xdr:sp macro="" textlink="">
      <xdr:nvSpPr>
        <xdr:cNvPr id="212" name="楕円 211"/>
        <xdr:cNvSpPr/>
      </xdr:nvSpPr>
      <xdr:spPr>
        <a:xfrm>
          <a:off x="4902200" y="143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68059</xdr:rowOff>
    </xdr:from>
    <xdr:ext cx="762000" cy="259045"/>
    <xdr:sp macro="" textlink="">
      <xdr:nvSpPr>
        <xdr:cNvPr id="213" name="人件費・物件費等の状況該当値テキスト"/>
        <xdr:cNvSpPr txBox="1"/>
      </xdr:nvSpPr>
      <xdr:spPr>
        <a:xfrm>
          <a:off x="5041900" y="1429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169878</xdr:rowOff>
    </xdr:from>
    <xdr:to>
      <xdr:col>19</xdr:col>
      <xdr:colOff>184150</xdr:colOff>
      <xdr:row>83</xdr:row>
      <xdr:rowOff>100028</xdr:rowOff>
    </xdr:to>
    <xdr:sp macro="" textlink="">
      <xdr:nvSpPr>
        <xdr:cNvPr id="214" name="楕円 213"/>
        <xdr:cNvSpPr/>
      </xdr:nvSpPr>
      <xdr:spPr>
        <a:xfrm>
          <a:off x="4064000" y="142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84805</xdr:rowOff>
    </xdr:from>
    <xdr:ext cx="736600" cy="259045"/>
    <xdr:sp macro="" textlink="">
      <xdr:nvSpPr>
        <xdr:cNvPr id="215" name="テキスト ボックス 214"/>
        <xdr:cNvSpPr txBox="1"/>
      </xdr:nvSpPr>
      <xdr:spPr>
        <a:xfrm>
          <a:off x="3733800" y="1431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121101</xdr:rowOff>
    </xdr:from>
    <xdr:to>
      <xdr:col>15</xdr:col>
      <xdr:colOff>133350</xdr:colOff>
      <xdr:row>83</xdr:row>
      <xdr:rowOff>51251</xdr:rowOff>
    </xdr:to>
    <xdr:sp macro="" textlink="">
      <xdr:nvSpPr>
        <xdr:cNvPr id="216" name="楕円 215"/>
        <xdr:cNvSpPr/>
      </xdr:nvSpPr>
      <xdr:spPr>
        <a:xfrm>
          <a:off x="3175000" y="1418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36028</xdr:rowOff>
    </xdr:from>
    <xdr:ext cx="762000" cy="259045"/>
    <xdr:sp macro="" textlink="">
      <xdr:nvSpPr>
        <xdr:cNvPr id="217" name="テキスト ボックス 216"/>
        <xdr:cNvSpPr txBox="1"/>
      </xdr:nvSpPr>
      <xdr:spPr>
        <a:xfrm>
          <a:off x="2844800" y="1426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112243</xdr:rowOff>
    </xdr:from>
    <xdr:to>
      <xdr:col>11</xdr:col>
      <xdr:colOff>82550</xdr:colOff>
      <xdr:row>83</xdr:row>
      <xdr:rowOff>42393</xdr:rowOff>
    </xdr:to>
    <xdr:sp macro="" textlink="">
      <xdr:nvSpPr>
        <xdr:cNvPr id="218" name="楕円 217"/>
        <xdr:cNvSpPr/>
      </xdr:nvSpPr>
      <xdr:spPr>
        <a:xfrm>
          <a:off x="2286000" y="1417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52570</xdr:rowOff>
    </xdr:from>
    <xdr:ext cx="762000" cy="259045"/>
    <xdr:sp macro="" textlink="">
      <xdr:nvSpPr>
        <xdr:cNvPr id="219" name="テキスト ボックス 218"/>
        <xdr:cNvSpPr txBox="1"/>
      </xdr:nvSpPr>
      <xdr:spPr>
        <a:xfrm>
          <a:off x="1955800" y="1394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133223</xdr:rowOff>
    </xdr:from>
    <xdr:to>
      <xdr:col>7</xdr:col>
      <xdr:colOff>31750</xdr:colOff>
      <xdr:row>83</xdr:row>
      <xdr:rowOff>63373</xdr:rowOff>
    </xdr:to>
    <xdr:sp macro="" textlink="">
      <xdr:nvSpPr>
        <xdr:cNvPr id="220" name="楕円 219"/>
        <xdr:cNvSpPr/>
      </xdr:nvSpPr>
      <xdr:spPr>
        <a:xfrm>
          <a:off x="1397000" y="141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73550</xdr:rowOff>
    </xdr:from>
    <xdr:ext cx="762000" cy="259045"/>
    <xdr:sp macro="" textlink="">
      <xdr:nvSpPr>
        <xdr:cNvPr id="221" name="テキスト ボックス 220"/>
        <xdr:cNvSpPr txBox="1"/>
      </xdr:nvSpPr>
      <xdr:spPr>
        <a:xfrm>
          <a:off x="1066800" y="1396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ラスパイレス指数は前年度に比べて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減少している。減少の主な要因は職員構成の変動に伴うものである。今後も類似団体の状況等に注視しながら、適正化に努めていく。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18143</xdr:rowOff>
    </xdr:from>
    <xdr:to>
      <xdr:col>81</xdr:col>
      <xdr:colOff>44450</xdr:colOff>
      <xdr:row>89</xdr:row>
      <xdr:rowOff>69850</xdr:rowOff>
    </xdr:to>
    <xdr:cxnSp macro="">
      <xdr:nvCxnSpPr>
        <xdr:cNvPr id="257" name="直線コネクタ 256"/>
        <xdr:cNvCxnSpPr/>
      </xdr:nvCxnSpPr>
      <xdr:spPr>
        <a:xfrm flipV="1">
          <a:off x="16179800" y="152771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69850</xdr:rowOff>
    </xdr:to>
    <xdr:cxnSp macro="">
      <xdr:nvCxnSpPr>
        <xdr:cNvPr id="260" name="直線コネクタ 259"/>
        <xdr:cNvCxnSpPr/>
      </xdr:nvCxnSpPr>
      <xdr:spPr>
        <a:xfrm>
          <a:off x="15290800" y="1520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120650</xdr:rowOff>
    </xdr:to>
    <xdr:cxnSp macro="">
      <xdr:nvCxnSpPr>
        <xdr:cNvPr id="263" name="直線コネクタ 262"/>
        <xdr:cNvCxnSpPr/>
      </xdr:nvCxnSpPr>
      <xdr:spPr>
        <a:xfrm>
          <a:off x="14401800" y="151393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88</xdr:row>
      <xdr:rowOff>51707</xdr:rowOff>
    </xdr:to>
    <xdr:cxnSp macro="">
      <xdr:nvCxnSpPr>
        <xdr:cNvPr id="266" name="直線コネクタ 265"/>
        <xdr:cNvCxnSpPr/>
      </xdr:nvCxnSpPr>
      <xdr:spPr>
        <a:xfrm>
          <a:off x="13512800" y="1489800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76" name="楕円 275"/>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110870</xdr:rowOff>
    </xdr:from>
    <xdr:ext cx="762000" cy="259045"/>
    <xdr:sp macro="" textlink="">
      <xdr:nvSpPr>
        <xdr:cNvPr id="277" name="給与水準   （国との比較）該当値テキスト"/>
        <xdr:cNvSpPr txBox="1"/>
      </xdr:nvSpPr>
      <xdr:spPr>
        <a:xfrm>
          <a:off x="17106900" y="1519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0" name="楕円 279"/>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1" name="テキスト ボックス 280"/>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2" name="楕円 281"/>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3" name="テキスト ボックス 282"/>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4" name="楕円 283"/>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5" name="テキスト ボックス 284"/>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年度から実施していた行財政改革により、新規採用者の抑制や町費負担教職員の廃止により、平成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年度以降は類似団体平均を下回っているが、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連続で増加している。これは、ごみ処理や消防等の町単独で行っている事業に加え、区画整理事業などの大型事業を実施していることや今後の公共施設の適正な維持管理のための技術職の確保が必要となっているためであ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現状の体制では、職員数を大幅に削減することは難しいが、デジタル化を推進し、業務の効率化や事務作業の削減を目指し職員配置の見直しやごみ処理や消防事業の広域化を検討し適切な職員数の維持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147774</xdr:rowOff>
    </xdr:from>
    <xdr:to>
      <xdr:col>81</xdr:col>
      <xdr:colOff>44450</xdr:colOff>
      <xdr:row>61</xdr:row>
      <xdr:rowOff>5624</xdr:rowOff>
    </xdr:to>
    <xdr:cxnSp macro="">
      <xdr:nvCxnSpPr>
        <xdr:cNvPr id="322" name="直線コネクタ 321"/>
        <xdr:cNvCxnSpPr/>
      </xdr:nvCxnSpPr>
      <xdr:spPr>
        <a:xfrm>
          <a:off x="16179800" y="10434774"/>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115026</xdr:rowOff>
    </xdr:from>
    <xdr:to>
      <xdr:col>77</xdr:col>
      <xdr:colOff>44450</xdr:colOff>
      <xdr:row>60</xdr:row>
      <xdr:rowOff>147774</xdr:rowOff>
    </xdr:to>
    <xdr:cxnSp macro="">
      <xdr:nvCxnSpPr>
        <xdr:cNvPr id="325" name="直線コネクタ 324"/>
        <xdr:cNvCxnSpPr/>
      </xdr:nvCxnSpPr>
      <xdr:spPr>
        <a:xfrm>
          <a:off x="15290800" y="10402026"/>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104684</xdr:rowOff>
    </xdr:from>
    <xdr:to>
      <xdr:col>72</xdr:col>
      <xdr:colOff>203200</xdr:colOff>
      <xdr:row>60</xdr:row>
      <xdr:rowOff>115026</xdr:rowOff>
    </xdr:to>
    <xdr:cxnSp macro="">
      <xdr:nvCxnSpPr>
        <xdr:cNvPr id="328" name="直線コネクタ 327"/>
        <xdr:cNvCxnSpPr/>
      </xdr:nvCxnSpPr>
      <xdr:spPr>
        <a:xfrm>
          <a:off x="14401800" y="1039168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104684</xdr:rowOff>
    </xdr:from>
    <xdr:to>
      <xdr:col>68</xdr:col>
      <xdr:colOff>152400</xdr:colOff>
      <xdr:row>60</xdr:row>
      <xdr:rowOff>123644</xdr:rowOff>
    </xdr:to>
    <xdr:cxnSp macro="">
      <xdr:nvCxnSpPr>
        <xdr:cNvPr id="331" name="直線コネクタ 330"/>
        <xdr:cNvCxnSpPr/>
      </xdr:nvCxnSpPr>
      <xdr:spPr>
        <a:xfrm flipV="1">
          <a:off x="13512800" y="10391684"/>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126274</xdr:rowOff>
    </xdr:from>
    <xdr:to>
      <xdr:col>81</xdr:col>
      <xdr:colOff>95250</xdr:colOff>
      <xdr:row>61</xdr:row>
      <xdr:rowOff>56424</xdr:rowOff>
    </xdr:to>
    <xdr:sp macro="" textlink="">
      <xdr:nvSpPr>
        <xdr:cNvPr id="341" name="楕円 340"/>
        <xdr:cNvSpPr/>
      </xdr:nvSpPr>
      <xdr:spPr>
        <a:xfrm>
          <a:off x="16967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142801</xdr:rowOff>
    </xdr:from>
    <xdr:ext cx="762000" cy="259045"/>
    <xdr:sp macro="" textlink="">
      <xdr:nvSpPr>
        <xdr:cNvPr id="342" name="定員管理の状況該当値テキスト"/>
        <xdr:cNvSpPr txBox="1"/>
      </xdr:nvSpPr>
      <xdr:spPr>
        <a:xfrm>
          <a:off x="17106900" y="1025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96974</xdr:rowOff>
    </xdr:from>
    <xdr:to>
      <xdr:col>77</xdr:col>
      <xdr:colOff>95250</xdr:colOff>
      <xdr:row>61</xdr:row>
      <xdr:rowOff>27124</xdr:rowOff>
    </xdr:to>
    <xdr:sp macro="" textlink="">
      <xdr:nvSpPr>
        <xdr:cNvPr id="343" name="楕円 342"/>
        <xdr:cNvSpPr/>
      </xdr:nvSpPr>
      <xdr:spPr>
        <a:xfrm>
          <a:off x="16129000" y="10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37301</xdr:rowOff>
    </xdr:from>
    <xdr:ext cx="736600" cy="259045"/>
    <xdr:sp macro="" textlink="">
      <xdr:nvSpPr>
        <xdr:cNvPr id="344" name="テキスト ボックス 343"/>
        <xdr:cNvSpPr txBox="1"/>
      </xdr:nvSpPr>
      <xdr:spPr>
        <a:xfrm>
          <a:off x="15798800" y="10152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64226</xdr:rowOff>
    </xdr:from>
    <xdr:to>
      <xdr:col>73</xdr:col>
      <xdr:colOff>44450</xdr:colOff>
      <xdr:row>60</xdr:row>
      <xdr:rowOff>165826</xdr:rowOff>
    </xdr:to>
    <xdr:sp macro="" textlink="">
      <xdr:nvSpPr>
        <xdr:cNvPr id="345" name="楕円 344"/>
        <xdr:cNvSpPr/>
      </xdr:nvSpPr>
      <xdr:spPr>
        <a:xfrm>
          <a:off x="15240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4553</xdr:rowOff>
    </xdr:from>
    <xdr:ext cx="762000" cy="259045"/>
    <xdr:sp macro="" textlink="">
      <xdr:nvSpPr>
        <xdr:cNvPr id="346" name="テキスト ボックス 345"/>
        <xdr:cNvSpPr txBox="1"/>
      </xdr:nvSpPr>
      <xdr:spPr>
        <a:xfrm>
          <a:off x="14909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53884</xdr:rowOff>
    </xdr:from>
    <xdr:to>
      <xdr:col>68</xdr:col>
      <xdr:colOff>203200</xdr:colOff>
      <xdr:row>60</xdr:row>
      <xdr:rowOff>155484</xdr:rowOff>
    </xdr:to>
    <xdr:sp macro="" textlink="">
      <xdr:nvSpPr>
        <xdr:cNvPr id="347" name="楕円 346"/>
        <xdr:cNvSpPr/>
      </xdr:nvSpPr>
      <xdr:spPr>
        <a:xfrm>
          <a:off x="14351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165661</xdr:rowOff>
    </xdr:from>
    <xdr:ext cx="762000" cy="259045"/>
    <xdr:sp macro="" textlink="">
      <xdr:nvSpPr>
        <xdr:cNvPr id="348" name="テキスト ボックス 347"/>
        <xdr:cNvSpPr txBox="1"/>
      </xdr:nvSpPr>
      <xdr:spPr>
        <a:xfrm>
          <a:off x="14020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72844</xdr:rowOff>
    </xdr:from>
    <xdr:to>
      <xdr:col>64</xdr:col>
      <xdr:colOff>152400</xdr:colOff>
      <xdr:row>61</xdr:row>
      <xdr:rowOff>2994</xdr:rowOff>
    </xdr:to>
    <xdr:sp macro="" textlink="">
      <xdr:nvSpPr>
        <xdr:cNvPr id="349" name="楕円 348"/>
        <xdr:cNvSpPr/>
      </xdr:nvSpPr>
      <xdr:spPr>
        <a:xfrm>
          <a:off x="13462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13171</xdr:rowOff>
    </xdr:from>
    <xdr:ext cx="762000" cy="259045"/>
    <xdr:sp macro="" textlink="">
      <xdr:nvSpPr>
        <xdr:cNvPr id="350" name="テキスト ボックス 349"/>
        <xdr:cNvSpPr txBox="1"/>
      </xdr:nvSpPr>
      <xdr:spPr>
        <a:xfrm>
          <a:off x="13131800" y="1012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実質公債費比率は、前年度に比べ</a:t>
          </a:r>
          <a:r>
            <a:rPr kumimoji="1" lang="en-US" altLang="ja-JP" sz="1150">
              <a:latin typeface="ＭＳ Ｐゴシック" panose="020B0600070205080204" pitchFamily="50" charset="-128"/>
              <a:ea typeface="ＭＳ Ｐゴシック" panose="020B0600070205080204" pitchFamily="50" charset="-128"/>
            </a:rPr>
            <a:t>0.8</a:t>
          </a:r>
          <a:r>
            <a:rPr kumimoji="1" lang="ja-JP" altLang="en-US" sz="1150">
              <a:latin typeface="ＭＳ Ｐゴシック" panose="020B0600070205080204" pitchFamily="50" charset="-128"/>
              <a:ea typeface="ＭＳ Ｐゴシック" panose="020B0600070205080204" pitchFamily="50" charset="-128"/>
            </a:rPr>
            <a:t>％改善し、</a:t>
          </a:r>
          <a:r>
            <a:rPr kumimoji="1" lang="en-US" altLang="ja-JP" sz="1150">
              <a:latin typeface="ＭＳ Ｐゴシック" panose="020B0600070205080204" pitchFamily="50" charset="-128"/>
              <a:ea typeface="ＭＳ Ｐゴシック" panose="020B0600070205080204" pitchFamily="50" charset="-128"/>
            </a:rPr>
            <a:t>9.4</a:t>
          </a:r>
          <a:r>
            <a:rPr kumimoji="1" lang="ja-JP" altLang="en-US" sz="1150">
              <a:latin typeface="ＭＳ Ｐゴシック" panose="020B0600070205080204" pitchFamily="50" charset="-128"/>
              <a:ea typeface="ＭＳ Ｐゴシック" panose="020B0600070205080204" pitchFamily="50" charset="-128"/>
            </a:rPr>
            <a:t>％となったが、類似団体平均を上回っており、これは将来負担比率と同様に、過去に実施した大規模なインフラ整備や公共施設の建設の財源に地方債を充てており元利償還金が類似団体に比べ大きいことが要因である。</a:t>
          </a:r>
          <a:r>
            <a:rPr kumimoji="1" lang="en-US" altLang="ja-JP" sz="1150">
              <a:latin typeface="ＭＳ Ｐゴシック" panose="020B0600070205080204" pitchFamily="50" charset="-128"/>
              <a:ea typeface="ＭＳ Ｐゴシック" panose="020B0600070205080204" pitchFamily="50" charset="-128"/>
            </a:rPr>
            <a:t/>
          </a:r>
          <a:br>
            <a:rPr kumimoji="1" lang="en-US" altLang="ja-JP" sz="1150">
              <a:latin typeface="ＭＳ Ｐゴシック" panose="020B0600070205080204" pitchFamily="50" charset="-128"/>
              <a:ea typeface="ＭＳ Ｐゴシック" panose="020B0600070205080204" pitchFamily="50" charset="-128"/>
            </a:rPr>
          </a:br>
          <a:r>
            <a:rPr kumimoji="1" lang="ja-JP" altLang="en-US" sz="1150">
              <a:latin typeface="ＭＳ Ｐゴシック" panose="020B0600070205080204" pitchFamily="50" charset="-128"/>
              <a:ea typeface="ＭＳ Ｐゴシック" panose="020B0600070205080204" pitchFamily="50" charset="-128"/>
            </a:rPr>
            <a:t>　改善した主な要因は、令和元年度に町民温水プール建設事業の繰上償還を行ったことにより、元利償還金等の元利償還金が</a:t>
          </a:r>
          <a:r>
            <a:rPr kumimoji="1" lang="en-US" altLang="ja-JP" sz="1150">
              <a:latin typeface="ＭＳ Ｐゴシック" panose="020B0600070205080204" pitchFamily="50" charset="-128"/>
              <a:ea typeface="ＭＳ Ｐゴシック" panose="020B0600070205080204" pitchFamily="50" charset="-128"/>
            </a:rPr>
            <a:t>54</a:t>
          </a:r>
          <a:r>
            <a:rPr kumimoji="1" lang="ja-JP" altLang="en-US" sz="1150">
              <a:latin typeface="ＭＳ Ｐゴシック" panose="020B0600070205080204" pitchFamily="50" charset="-128"/>
              <a:ea typeface="ＭＳ Ｐゴシック" panose="020B0600070205080204" pitchFamily="50" charset="-128"/>
            </a:rPr>
            <a:t>百万円減少したことに加え、地方税の増収を受けて、標準財政規模が増加したことである。本町の標準財政規模は景気動向に大きく影響を受けるため、今後も過度に地方債に依存しない財政運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86541</xdr:rowOff>
    </xdr:from>
    <xdr:to>
      <xdr:col>81</xdr:col>
      <xdr:colOff>44450</xdr:colOff>
      <xdr:row>41</xdr:row>
      <xdr:rowOff>141696</xdr:rowOff>
    </xdr:to>
    <xdr:cxnSp macro="">
      <xdr:nvCxnSpPr>
        <xdr:cNvPr id="385" name="直線コネクタ 384"/>
        <xdr:cNvCxnSpPr/>
      </xdr:nvCxnSpPr>
      <xdr:spPr>
        <a:xfrm flipV="1">
          <a:off x="16179800" y="7115991"/>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141696</xdr:rowOff>
    </xdr:from>
    <xdr:to>
      <xdr:col>77</xdr:col>
      <xdr:colOff>44450</xdr:colOff>
      <xdr:row>42</xdr:row>
      <xdr:rowOff>39188</xdr:rowOff>
    </xdr:to>
    <xdr:cxnSp macro="">
      <xdr:nvCxnSpPr>
        <xdr:cNvPr id="388" name="直線コネクタ 387"/>
        <xdr:cNvCxnSpPr/>
      </xdr:nvCxnSpPr>
      <xdr:spPr>
        <a:xfrm flipV="1">
          <a:off x="15290800" y="717114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39188</xdr:rowOff>
    </xdr:from>
    <xdr:to>
      <xdr:col>72</xdr:col>
      <xdr:colOff>203200</xdr:colOff>
      <xdr:row>42</xdr:row>
      <xdr:rowOff>59872</xdr:rowOff>
    </xdr:to>
    <xdr:cxnSp macro="">
      <xdr:nvCxnSpPr>
        <xdr:cNvPr id="391" name="直線コネクタ 390"/>
        <xdr:cNvCxnSpPr/>
      </xdr:nvCxnSpPr>
      <xdr:spPr>
        <a:xfrm flipV="1">
          <a:off x="14401800" y="72400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52977</xdr:rowOff>
    </xdr:from>
    <xdr:to>
      <xdr:col>68</xdr:col>
      <xdr:colOff>152400</xdr:colOff>
      <xdr:row>42</xdr:row>
      <xdr:rowOff>59872</xdr:rowOff>
    </xdr:to>
    <xdr:cxnSp macro="">
      <xdr:nvCxnSpPr>
        <xdr:cNvPr id="394" name="直線コネクタ 393"/>
        <xdr:cNvCxnSpPr/>
      </xdr:nvCxnSpPr>
      <xdr:spPr>
        <a:xfrm>
          <a:off x="13512800" y="72538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35741</xdr:rowOff>
    </xdr:from>
    <xdr:to>
      <xdr:col>81</xdr:col>
      <xdr:colOff>95250</xdr:colOff>
      <xdr:row>41</xdr:row>
      <xdr:rowOff>137341</xdr:rowOff>
    </xdr:to>
    <xdr:sp macro="" textlink="">
      <xdr:nvSpPr>
        <xdr:cNvPr id="404" name="楕円 403"/>
        <xdr:cNvSpPr/>
      </xdr:nvSpPr>
      <xdr:spPr>
        <a:xfrm>
          <a:off x="169672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7818</xdr:rowOff>
    </xdr:from>
    <xdr:ext cx="762000" cy="259045"/>
    <xdr:sp macro="" textlink="">
      <xdr:nvSpPr>
        <xdr:cNvPr id="405" name="公債費負担の状況該当値テキスト"/>
        <xdr:cNvSpPr txBox="1"/>
      </xdr:nvSpPr>
      <xdr:spPr>
        <a:xfrm>
          <a:off x="17106900" y="703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90896</xdr:rowOff>
    </xdr:from>
    <xdr:to>
      <xdr:col>77</xdr:col>
      <xdr:colOff>95250</xdr:colOff>
      <xdr:row>42</xdr:row>
      <xdr:rowOff>21046</xdr:rowOff>
    </xdr:to>
    <xdr:sp macro="" textlink="">
      <xdr:nvSpPr>
        <xdr:cNvPr id="406" name="楕円 405"/>
        <xdr:cNvSpPr/>
      </xdr:nvSpPr>
      <xdr:spPr>
        <a:xfrm>
          <a:off x="16129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5823</xdr:rowOff>
    </xdr:from>
    <xdr:ext cx="736600" cy="259045"/>
    <xdr:sp macro="" textlink="">
      <xdr:nvSpPr>
        <xdr:cNvPr id="407" name="テキスト ボックス 406"/>
        <xdr:cNvSpPr txBox="1"/>
      </xdr:nvSpPr>
      <xdr:spPr>
        <a:xfrm>
          <a:off x="15798800" y="720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159838</xdr:rowOff>
    </xdr:from>
    <xdr:to>
      <xdr:col>73</xdr:col>
      <xdr:colOff>44450</xdr:colOff>
      <xdr:row>42</xdr:row>
      <xdr:rowOff>89988</xdr:rowOff>
    </xdr:to>
    <xdr:sp macro="" textlink="">
      <xdr:nvSpPr>
        <xdr:cNvPr id="408" name="楕円 407"/>
        <xdr:cNvSpPr/>
      </xdr:nvSpPr>
      <xdr:spPr>
        <a:xfrm>
          <a:off x="15240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74765</xdr:rowOff>
    </xdr:from>
    <xdr:ext cx="762000" cy="259045"/>
    <xdr:sp macro="" textlink="">
      <xdr:nvSpPr>
        <xdr:cNvPr id="409" name="テキスト ボックス 408"/>
        <xdr:cNvSpPr txBox="1"/>
      </xdr:nvSpPr>
      <xdr:spPr>
        <a:xfrm>
          <a:off x="14909800" y="72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10" name="楕円 409"/>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411" name="テキスト ボックス 410"/>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2177</xdr:rowOff>
    </xdr:from>
    <xdr:to>
      <xdr:col>64</xdr:col>
      <xdr:colOff>152400</xdr:colOff>
      <xdr:row>42</xdr:row>
      <xdr:rowOff>103777</xdr:rowOff>
    </xdr:to>
    <xdr:sp macro="" textlink="">
      <xdr:nvSpPr>
        <xdr:cNvPr id="412" name="楕円 411"/>
        <xdr:cNvSpPr/>
      </xdr:nvSpPr>
      <xdr:spPr>
        <a:xfrm>
          <a:off x="13462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88554</xdr:rowOff>
    </xdr:from>
    <xdr:ext cx="762000" cy="259045"/>
    <xdr:sp macro="" textlink="">
      <xdr:nvSpPr>
        <xdr:cNvPr id="413" name="テキスト ボックス 412"/>
        <xdr:cNvSpPr txBox="1"/>
      </xdr:nvSpPr>
      <xdr:spPr>
        <a:xfrm>
          <a:off x="13131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将来負担比率は、前年度に比べ</a:t>
          </a:r>
          <a:r>
            <a:rPr kumimoji="1" lang="en-US" altLang="ja-JP" sz="1200">
              <a:latin typeface="ＭＳ Ｐゴシック" panose="020B0600070205080204" pitchFamily="50" charset="-128"/>
              <a:ea typeface="ＭＳ Ｐゴシック" panose="020B0600070205080204" pitchFamily="50" charset="-128"/>
            </a:rPr>
            <a:t>6.6</a:t>
          </a:r>
          <a:r>
            <a:rPr kumimoji="1" lang="ja-JP" altLang="en-US" sz="1200">
              <a:latin typeface="ＭＳ Ｐゴシック" panose="020B0600070205080204" pitchFamily="50" charset="-128"/>
              <a:ea typeface="ＭＳ Ｐゴシック" panose="020B0600070205080204" pitchFamily="50" charset="-128"/>
            </a:rPr>
            <a:t>％改善し、</a:t>
          </a:r>
          <a:r>
            <a:rPr kumimoji="1" lang="en-US" altLang="ja-JP" sz="1200">
              <a:latin typeface="ＭＳ Ｐゴシック" panose="020B0600070205080204" pitchFamily="50" charset="-128"/>
              <a:ea typeface="ＭＳ Ｐゴシック" panose="020B0600070205080204" pitchFamily="50" charset="-128"/>
            </a:rPr>
            <a:t>36.7</a:t>
          </a:r>
          <a:r>
            <a:rPr kumimoji="1" lang="ja-JP" altLang="en-US" sz="1200">
              <a:latin typeface="ＭＳ Ｐゴシック" panose="020B0600070205080204" pitchFamily="50" charset="-128"/>
              <a:ea typeface="ＭＳ Ｐゴシック" panose="020B0600070205080204" pitchFamily="50" charset="-128"/>
            </a:rPr>
            <a:t>％となった。改善した主な要因は、地方債の新規借り入れを抑制し、地方債残高が</a:t>
          </a:r>
          <a:r>
            <a:rPr kumimoji="1" lang="en-US" altLang="ja-JP" sz="1200">
              <a:latin typeface="ＭＳ Ｐゴシック" panose="020B0600070205080204" pitchFamily="50" charset="-128"/>
              <a:ea typeface="ＭＳ Ｐゴシック" panose="020B0600070205080204" pitchFamily="50" charset="-128"/>
            </a:rPr>
            <a:t>652</a:t>
          </a:r>
          <a:r>
            <a:rPr kumimoji="1" lang="ja-JP" altLang="en-US" sz="1200">
              <a:latin typeface="ＭＳ Ｐゴシック" panose="020B0600070205080204" pitchFamily="50" charset="-128"/>
              <a:ea typeface="ＭＳ Ｐゴシック" panose="020B0600070205080204" pitchFamily="50" charset="-128"/>
            </a:rPr>
            <a:t>百万円減少したことに加え、標準財政規模が新規企業の立地等により</a:t>
          </a:r>
          <a:r>
            <a:rPr kumimoji="1" lang="en-US" altLang="ja-JP" sz="1200">
              <a:latin typeface="ＭＳ Ｐゴシック" panose="020B0600070205080204" pitchFamily="50" charset="-128"/>
              <a:ea typeface="ＭＳ Ｐゴシック" panose="020B0600070205080204" pitchFamily="50" charset="-128"/>
            </a:rPr>
            <a:t>456</a:t>
          </a:r>
          <a:r>
            <a:rPr kumimoji="1" lang="ja-JP" altLang="en-US" sz="1200">
              <a:latin typeface="ＭＳ Ｐゴシック" panose="020B0600070205080204" pitchFamily="50" charset="-128"/>
              <a:ea typeface="ＭＳ Ｐゴシック" panose="020B0600070205080204" pitchFamily="50" charset="-128"/>
            </a:rPr>
            <a:t>百万円増加したことである。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比べ大幅に改善しているが、類似団体平均を大きく上回っている。これは過去に実施した大規模なインフラ整備や公共施設建設の財源に地方債を充てており、地方債残高が類似団体に比べて大きいためで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163165</xdr:rowOff>
    </xdr:from>
    <xdr:to>
      <xdr:col>81</xdr:col>
      <xdr:colOff>44450</xdr:colOff>
      <xdr:row>16</xdr:row>
      <xdr:rowOff>67552</xdr:rowOff>
    </xdr:to>
    <xdr:cxnSp macro="">
      <xdr:nvCxnSpPr>
        <xdr:cNvPr id="449" name="直線コネクタ 448"/>
        <xdr:cNvCxnSpPr/>
      </xdr:nvCxnSpPr>
      <xdr:spPr>
        <a:xfrm flipV="1">
          <a:off x="16179800" y="2734915"/>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67552</xdr:rowOff>
    </xdr:from>
    <xdr:to>
      <xdr:col>77</xdr:col>
      <xdr:colOff>44450</xdr:colOff>
      <xdr:row>17</xdr:row>
      <xdr:rowOff>116719</xdr:rowOff>
    </xdr:to>
    <xdr:cxnSp macro="">
      <xdr:nvCxnSpPr>
        <xdr:cNvPr id="452" name="直線コネクタ 451"/>
        <xdr:cNvCxnSpPr/>
      </xdr:nvCxnSpPr>
      <xdr:spPr>
        <a:xfrm flipV="1">
          <a:off x="15290800" y="2810752"/>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116719</xdr:rowOff>
    </xdr:from>
    <xdr:to>
      <xdr:col>72</xdr:col>
      <xdr:colOff>203200</xdr:colOff>
      <xdr:row>19</xdr:row>
      <xdr:rowOff>16268</xdr:rowOff>
    </xdr:to>
    <xdr:cxnSp macro="">
      <xdr:nvCxnSpPr>
        <xdr:cNvPr id="455" name="直線コネクタ 454"/>
        <xdr:cNvCxnSpPr/>
      </xdr:nvCxnSpPr>
      <xdr:spPr>
        <a:xfrm flipV="1">
          <a:off x="14401800" y="3031369"/>
          <a:ext cx="8890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16268</xdr:rowOff>
    </xdr:from>
    <xdr:to>
      <xdr:col>68</xdr:col>
      <xdr:colOff>152400</xdr:colOff>
      <xdr:row>20</xdr:row>
      <xdr:rowOff>93013</xdr:rowOff>
    </xdr:to>
    <xdr:cxnSp macro="">
      <xdr:nvCxnSpPr>
        <xdr:cNvPr id="458" name="直線コネクタ 457"/>
        <xdr:cNvCxnSpPr/>
      </xdr:nvCxnSpPr>
      <xdr:spPr>
        <a:xfrm flipV="1">
          <a:off x="13512800" y="3273818"/>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112365</xdr:rowOff>
    </xdr:from>
    <xdr:to>
      <xdr:col>81</xdr:col>
      <xdr:colOff>95250</xdr:colOff>
      <xdr:row>16</xdr:row>
      <xdr:rowOff>42515</xdr:rowOff>
    </xdr:to>
    <xdr:sp macro="" textlink="">
      <xdr:nvSpPr>
        <xdr:cNvPr id="468" name="楕円 467"/>
        <xdr:cNvSpPr/>
      </xdr:nvSpPr>
      <xdr:spPr>
        <a:xfrm>
          <a:off x="16967200" y="26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84442</xdr:rowOff>
    </xdr:from>
    <xdr:ext cx="762000" cy="259045"/>
    <xdr:sp macro="" textlink="">
      <xdr:nvSpPr>
        <xdr:cNvPr id="469" name="将来負担の状況該当値テキスト"/>
        <xdr:cNvSpPr txBox="1"/>
      </xdr:nvSpPr>
      <xdr:spPr>
        <a:xfrm>
          <a:off x="17106900" y="265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16752</xdr:rowOff>
    </xdr:from>
    <xdr:to>
      <xdr:col>77</xdr:col>
      <xdr:colOff>95250</xdr:colOff>
      <xdr:row>16</xdr:row>
      <xdr:rowOff>118352</xdr:rowOff>
    </xdr:to>
    <xdr:sp macro="" textlink="">
      <xdr:nvSpPr>
        <xdr:cNvPr id="470" name="楕円 469"/>
        <xdr:cNvSpPr/>
      </xdr:nvSpPr>
      <xdr:spPr>
        <a:xfrm>
          <a:off x="16129000" y="275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103129</xdr:rowOff>
    </xdr:from>
    <xdr:ext cx="736600" cy="259045"/>
    <xdr:sp macro="" textlink="">
      <xdr:nvSpPr>
        <xdr:cNvPr id="471" name="テキスト ボックス 470"/>
        <xdr:cNvSpPr txBox="1"/>
      </xdr:nvSpPr>
      <xdr:spPr>
        <a:xfrm>
          <a:off x="15798800" y="284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65919</xdr:rowOff>
    </xdr:from>
    <xdr:to>
      <xdr:col>73</xdr:col>
      <xdr:colOff>44450</xdr:colOff>
      <xdr:row>17</xdr:row>
      <xdr:rowOff>167519</xdr:rowOff>
    </xdr:to>
    <xdr:sp macro="" textlink="">
      <xdr:nvSpPr>
        <xdr:cNvPr id="472" name="楕円 471"/>
        <xdr:cNvSpPr/>
      </xdr:nvSpPr>
      <xdr:spPr>
        <a:xfrm>
          <a:off x="15240000" y="29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152296</xdr:rowOff>
    </xdr:from>
    <xdr:ext cx="762000" cy="259045"/>
    <xdr:sp macro="" textlink="">
      <xdr:nvSpPr>
        <xdr:cNvPr id="473" name="テキスト ボックス 472"/>
        <xdr:cNvSpPr txBox="1"/>
      </xdr:nvSpPr>
      <xdr:spPr>
        <a:xfrm>
          <a:off x="14909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136918</xdr:rowOff>
    </xdr:from>
    <xdr:to>
      <xdr:col>68</xdr:col>
      <xdr:colOff>203200</xdr:colOff>
      <xdr:row>19</xdr:row>
      <xdr:rowOff>67068</xdr:rowOff>
    </xdr:to>
    <xdr:sp macro="" textlink="">
      <xdr:nvSpPr>
        <xdr:cNvPr id="474" name="楕円 473"/>
        <xdr:cNvSpPr/>
      </xdr:nvSpPr>
      <xdr:spPr>
        <a:xfrm>
          <a:off x="14351000" y="32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51845</xdr:rowOff>
    </xdr:from>
    <xdr:ext cx="762000" cy="259045"/>
    <xdr:sp macro="" textlink="">
      <xdr:nvSpPr>
        <xdr:cNvPr id="475" name="テキスト ボックス 474"/>
        <xdr:cNvSpPr txBox="1"/>
      </xdr:nvSpPr>
      <xdr:spPr>
        <a:xfrm>
          <a:off x="14020800" y="330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42213</xdr:rowOff>
    </xdr:from>
    <xdr:to>
      <xdr:col>64</xdr:col>
      <xdr:colOff>152400</xdr:colOff>
      <xdr:row>20</xdr:row>
      <xdr:rowOff>143813</xdr:rowOff>
    </xdr:to>
    <xdr:sp macro="" textlink="">
      <xdr:nvSpPr>
        <xdr:cNvPr id="476" name="楕円 475"/>
        <xdr:cNvSpPr/>
      </xdr:nvSpPr>
      <xdr:spPr>
        <a:xfrm>
          <a:off x="13462000" y="34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128590</xdr:rowOff>
    </xdr:from>
    <xdr:ext cx="762000" cy="259045"/>
    <xdr:sp macro="" textlink="">
      <xdr:nvSpPr>
        <xdr:cNvPr id="477" name="テキスト ボックス 476"/>
        <xdr:cNvSpPr txBox="1"/>
      </xdr:nvSpPr>
      <xdr:spPr>
        <a:xfrm>
          <a:off x="13131800" y="355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37,451
36,301
49.24
19,486,265
18,718,268
738,444
9,794,260
9,107,507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人件費に係る経常収支比率は、会計年度任用職員制度の導入により前年度に比べて、</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％増加している。現状の組織体制では大幅な人件費の削減は難しい状況である。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デジタル化を推進し、業務の効率化や事務作業の削減を目指し職員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及び会計年度任用職員の適正</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配置やごみ処理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消防事業の広域化を検討し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、組織体制の見直しを行っていく必要がある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138430</xdr:rowOff>
    </xdr:to>
    <xdr:cxnSp macro="">
      <xdr:nvCxnSpPr>
        <xdr:cNvPr id="66" name="直線コネクタ 65"/>
        <xdr:cNvCxnSpPr/>
      </xdr:nvCxnSpPr>
      <xdr:spPr>
        <a:xfrm>
          <a:off x="3987800" y="63144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54610</xdr:rowOff>
    </xdr:to>
    <xdr:cxnSp macro="">
      <xdr:nvCxnSpPr>
        <xdr:cNvPr id="69" name="直線コネクタ 68"/>
        <xdr:cNvCxnSpPr/>
      </xdr:nvCxnSpPr>
      <xdr:spPr>
        <a:xfrm flipV="1">
          <a:off x="3098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54610</xdr:rowOff>
    </xdr:to>
    <xdr:cxnSp macro="">
      <xdr:nvCxnSpPr>
        <xdr:cNvPr id="72" name="直線コネクタ 71"/>
        <xdr:cNvCxnSpPr/>
      </xdr:nvCxnSpPr>
      <xdr:spPr>
        <a:xfrm>
          <a:off x="2209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115570</xdr:rowOff>
    </xdr:to>
    <xdr:cxnSp macro="">
      <xdr:nvCxnSpPr>
        <xdr:cNvPr id="75" name="直線コネクタ 74"/>
        <xdr:cNvCxnSpPr/>
      </xdr:nvCxnSpPr>
      <xdr:spPr>
        <a:xfrm flipV="1">
          <a:off x="1320800" y="6322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物件費に係る経常収支比率は、会計年度任用職員制度の導入により賃金で支出していた臨時職員の経費が人件費に分類されたこと等により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減少している。類似団体平均に比べ高止まりしているのは、ごみ処理や給食、消防業務を単独で実施しているため施設の維持管理に係る物件費が多く、行政サービスの提供方法の差異によるものと言える。今後、業務の民間委託や広域化を検討し、業務の効率化、コスト削減に努め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34472</xdr:rowOff>
    </xdr:from>
    <xdr:to>
      <xdr:col>82</xdr:col>
      <xdr:colOff>107950</xdr:colOff>
      <xdr:row>20</xdr:row>
      <xdr:rowOff>143328</xdr:rowOff>
    </xdr:to>
    <xdr:cxnSp macro="">
      <xdr:nvCxnSpPr>
        <xdr:cNvPr id="129" name="直線コネクタ 128"/>
        <xdr:cNvCxnSpPr/>
      </xdr:nvCxnSpPr>
      <xdr:spPr>
        <a:xfrm flipV="1">
          <a:off x="15671800" y="34634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143328</xdr:rowOff>
    </xdr:from>
    <xdr:to>
      <xdr:col>78</xdr:col>
      <xdr:colOff>69850</xdr:colOff>
      <xdr:row>21</xdr:row>
      <xdr:rowOff>4536</xdr:rowOff>
    </xdr:to>
    <xdr:cxnSp macro="">
      <xdr:nvCxnSpPr>
        <xdr:cNvPr id="132" name="直線コネクタ 131"/>
        <xdr:cNvCxnSpPr/>
      </xdr:nvCxnSpPr>
      <xdr:spPr>
        <a:xfrm flipV="1">
          <a:off x="14782800" y="3572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110672</xdr:rowOff>
    </xdr:from>
    <xdr:to>
      <xdr:col>73</xdr:col>
      <xdr:colOff>180975</xdr:colOff>
      <xdr:row>21</xdr:row>
      <xdr:rowOff>4536</xdr:rowOff>
    </xdr:to>
    <xdr:cxnSp macro="">
      <xdr:nvCxnSpPr>
        <xdr:cNvPr id="135" name="直線コネクタ 134"/>
        <xdr:cNvCxnSpPr/>
      </xdr:nvCxnSpPr>
      <xdr:spPr>
        <a:xfrm>
          <a:off x="13893800" y="35396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110672</xdr:rowOff>
    </xdr:from>
    <xdr:to>
      <xdr:col>69</xdr:col>
      <xdr:colOff>92075</xdr:colOff>
      <xdr:row>21</xdr:row>
      <xdr:rowOff>167822</xdr:rowOff>
    </xdr:to>
    <xdr:cxnSp macro="">
      <xdr:nvCxnSpPr>
        <xdr:cNvPr id="138" name="直線コネクタ 137"/>
        <xdr:cNvCxnSpPr/>
      </xdr:nvCxnSpPr>
      <xdr:spPr>
        <a:xfrm flipV="1">
          <a:off x="13004800" y="35396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155122</xdr:rowOff>
    </xdr:from>
    <xdr:to>
      <xdr:col>82</xdr:col>
      <xdr:colOff>158750</xdr:colOff>
      <xdr:row>20</xdr:row>
      <xdr:rowOff>85272</xdr:rowOff>
    </xdr:to>
    <xdr:sp macro="" textlink="">
      <xdr:nvSpPr>
        <xdr:cNvPr id="148" name="楕円 147"/>
        <xdr:cNvSpPr/>
      </xdr:nvSpPr>
      <xdr:spPr>
        <a:xfrm>
          <a:off x="164592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127199</xdr:rowOff>
    </xdr:from>
    <xdr:ext cx="762000" cy="259045"/>
    <xdr:sp macro="" textlink="">
      <xdr:nvSpPr>
        <xdr:cNvPr id="149" name="物件費該当値テキスト"/>
        <xdr:cNvSpPr txBox="1"/>
      </xdr:nvSpPr>
      <xdr:spPr>
        <a:xfrm>
          <a:off x="16598900" y="33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92528</xdr:rowOff>
    </xdr:from>
    <xdr:to>
      <xdr:col>78</xdr:col>
      <xdr:colOff>120650</xdr:colOff>
      <xdr:row>21</xdr:row>
      <xdr:rowOff>22678</xdr:rowOff>
    </xdr:to>
    <xdr:sp macro="" textlink="">
      <xdr:nvSpPr>
        <xdr:cNvPr id="150" name="楕円 149"/>
        <xdr:cNvSpPr/>
      </xdr:nvSpPr>
      <xdr:spPr>
        <a:xfrm>
          <a:off x="15621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7455</xdr:rowOff>
    </xdr:from>
    <xdr:ext cx="736600" cy="259045"/>
    <xdr:sp macro="" textlink="">
      <xdr:nvSpPr>
        <xdr:cNvPr id="151" name="テキスト ボックス 150"/>
        <xdr:cNvSpPr txBox="1"/>
      </xdr:nvSpPr>
      <xdr:spPr>
        <a:xfrm>
          <a:off x="15290800" y="360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125186</xdr:rowOff>
    </xdr:from>
    <xdr:to>
      <xdr:col>74</xdr:col>
      <xdr:colOff>31750</xdr:colOff>
      <xdr:row>21</xdr:row>
      <xdr:rowOff>55336</xdr:rowOff>
    </xdr:to>
    <xdr:sp macro="" textlink="">
      <xdr:nvSpPr>
        <xdr:cNvPr id="152" name="楕円 151"/>
        <xdr:cNvSpPr/>
      </xdr:nvSpPr>
      <xdr:spPr>
        <a:xfrm>
          <a:off x="14732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40113</xdr:rowOff>
    </xdr:from>
    <xdr:ext cx="762000" cy="259045"/>
    <xdr:sp macro="" textlink="">
      <xdr:nvSpPr>
        <xdr:cNvPr id="153" name="テキスト ボックス 152"/>
        <xdr:cNvSpPr txBox="1"/>
      </xdr:nvSpPr>
      <xdr:spPr>
        <a:xfrm>
          <a:off x="14401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59872</xdr:rowOff>
    </xdr:from>
    <xdr:to>
      <xdr:col>69</xdr:col>
      <xdr:colOff>142875</xdr:colOff>
      <xdr:row>20</xdr:row>
      <xdr:rowOff>161472</xdr:rowOff>
    </xdr:to>
    <xdr:sp macro="" textlink="">
      <xdr:nvSpPr>
        <xdr:cNvPr id="154" name="楕円 153"/>
        <xdr:cNvSpPr/>
      </xdr:nvSpPr>
      <xdr:spPr>
        <a:xfrm>
          <a:off x="13843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146249</xdr:rowOff>
    </xdr:from>
    <xdr:ext cx="762000" cy="259045"/>
    <xdr:sp macro="" textlink="">
      <xdr:nvSpPr>
        <xdr:cNvPr id="155" name="テキスト ボックス 154"/>
        <xdr:cNvSpPr txBox="1"/>
      </xdr:nvSpPr>
      <xdr:spPr>
        <a:xfrm>
          <a:off x="13512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117022</xdr:rowOff>
    </xdr:from>
    <xdr:to>
      <xdr:col>65</xdr:col>
      <xdr:colOff>53975</xdr:colOff>
      <xdr:row>22</xdr:row>
      <xdr:rowOff>47172</xdr:rowOff>
    </xdr:to>
    <xdr:sp macro="" textlink="">
      <xdr:nvSpPr>
        <xdr:cNvPr id="156" name="楕円 155"/>
        <xdr:cNvSpPr/>
      </xdr:nvSpPr>
      <xdr:spPr>
        <a:xfrm>
          <a:off x="12954000" y="37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31949</xdr:rowOff>
    </xdr:from>
    <xdr:ext cx="762000" cy="259045"/>
    <xdr:sp macro="" textlink="">
      <xdr:nvSpPr>
        <xdr:cNvPr id="157" name="テキスト ボックス 156"/>
        <xdr:cNvSpPr txBox="1"/>
      </xdr:nvSpPr>
      <xdr:spPr>
        <a:xfrm>
          <a:off x="12623800" y="380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扶助費に係る経常収支比率は、新型コロナウイルス感染症の影響もあり、子ども医療費（▲</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百万円）や重度障がい者医療費（▲</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百万円）が減少したことにより前年度に比べて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％減少している。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しかし、障がい者福祉サービス等の社会保障関係経費は毎年増加しており、今後も増加していくことが見込まれるため、単独事業の見直しや受益者負担の適正化に努めていく。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12700</xdr:rowOff>
    </xdr:to>
    <xdr:cxnSp macro="">
      <xdr:nvCxnSpPr>
        <xdr:cNvPr id="190" name="直線コネクタ 189"/>
        <xdr:cNvCxnSpPr/>
      </xdr:nvCxnSpPr>
      <xdr:spPr>
        <a:xfrm flipV="1">
          <a:off x="3987800" y="988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58</xdr:row>
      <xdr:rowOff>12700</xdr:rowOff>
    </xdr:to>
    <xdr:cxnSp macro="">
      <xdr:nvCxnSpPr>
        <xdr:cNvPr id="193" name="直線コネクタ 192"/>
        <xdr:cNvCxnSpPr/>
      </xdr:nvCxnSpPr>
      <xdr:spPr>
        <a:xfrm>
          <a:off x="3098800" y="9766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50800</xdr:rowOff>
    </xdr:to>
    <xdr:cxnSp macro="">
      <xdr:nvCxnSpPr>
        <xdr:cNvPr id="196" name="直線コネクタ 195"/>
        <xdr:cNvCxnSpPr/>
      </xdr:nvCxnSpPr>
      <xdr:spPr>
        <a:xfrm flipV="1">
          <a:off x="2209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58</xdr:row>
      <xdr:rowOff>12700</xdr:rowOff>
    </xdr:to>
    <xdr:cxnSp macro="">
      <xdr:nvCxnSpPr>
        <xdr:cNvPr id="199" name="直線コネクタ 198"/>
        <xdr:cNvCxnSpPr/>
      </xdr:nvCxnSpPr>
      <xdr:spPr>
        <a:xfrm flipV="1">
          <a:off x="1320800" y="9823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9" name="楕円 208"/>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0"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4" name="テキスト ボックス 213"/>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5" name="楕円 214"/>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16" name="テキスト ボックス 215"/>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介護保険特別会計や後期高齢者医療特別会計等への繰出金が</a:t>
          </a:r>
          <a:r>
            <a:rPr kumimoji="1" lang="en-US" altLang="ja-JP" sz="1200">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百万円増加したことによりその他項目に係る経常収支比率は、前年度に比べて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％増加している。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類似団体平均を下回っているのは、本町は下水道事業が法適用企業であるため、下水道事業への繰出金が補助費等に分類されるためと考えられる。今後も、高齢化の進展などにより、繰出金の増加が見込まれるため介護予防の推進や保険料の適正化に努め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62230</xdr:rowOff>
    </xdr:to>
    <xdr:cxnSp macro="">
      <xdr:nvCxnSpPr>
        <xdr:cNvPr id="251" name="直線コネクタ 250"/>
        <xdr:cNvCxnSpPr/>
      </xdr:nvCxnSpPr>
      <xdr:spPr>
        <a:xfrm>
          <a:off x="15671800" y="9476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46990</xdr:rowOff>
    </xdr:to>
    <xdr:cxnSp macro="">
      <xdr:nvCxnSpPr>
        <xdr:cNvPr id="254" name="直線コネクタ 253"/>
        <xdr:cNvCxnSpPr/>
      </xdr:nvCxnSpPr>
      <xdr:spPr>
        <a:xfrm>
          <a:off x="14782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31750</xdr:rowOff>
    </xdr:to>
    <xdr:cxnSp macro="">
      <xdr:nvCxnSpPr>
        <xdr:cNvPr id="257" name="直線コネクタ 256"/>
        <xdr:cNvCxnSpPr/>
      </xdr:nvCxnSpPr>
      <xdr:spPr>
        <a:xfrm flipV="1">
          <a:off x="13893800" y="945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39370</xdr:rowOff>
    </xdr:to>
    <xdr:cxnSp macro="">
      <xdr:nvCxnSpPr>
        <xdr:cNvPr id="260" name="直線コネクタ 259"/>
        <xdr:cNvCxnSpPr/>
      </xdr:nvCxnSpPr>
      <xdr:spPr>
        <a:xfrm flipV="1">
          <a:off x="13004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70" name="楕円 269"/>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71" name="その他該当値テキスト"/>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72" name="楕円 271"/>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73" name="テキスト ボックス 272"/>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4" name="楕円 273"/>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5" name="テキスト ボックス 274"/>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6" name="楕円 275"/>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7" name="テキスト ボックス 276"/>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8" name="楕円 277"/>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9" name="テキスト ボックス 278"/>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下水道事業への繰出金が増加したことや広域で行っている休日夜間急患センターへの負担金の増加等により、補助費等に係る経常収支比率は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％増加している。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類似団体平均を大きく下回っているのは、ごみ処理や給食、消防業務を単独で実施しており、一部事務組合への負担金が少ないためであり、行政サービスの提供方法の差異によるものと言える。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37846</xdr:rowOff>
    </xdr:to>
    <xdr:cxnSp macro="">
      <xdr:nvCxnSpPr>
        <xdr:cNvPr id="309" name="直線コネクタ 308"/>
        <xdr:cNvCxnSpPr/>
      </xdr:nvCxnSpPr>
      <xdr:spPr>
        <a:xfrm>
          <a:off x="15671800" y="60340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69850</xdr:rowOff>
    </xdr:to>
    <xdr:cxnSp macro="">
      <xdr:nvCxnSpPr>
        <xdr:cNvPr id="312" name="直線コネクタ 311"/>
        <xdr:cNvCxnSpPr/>
      </xdr:nvCxnSpPr>
      <xdr:spPr>
        <a:xfrm flipV="1">
          <a:off x="14782800" y="60340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74422</xdr:rowOff>
    </xdr:to>
    <xdr:cxnSp macro="">
      <xdr:nvCxnSpPr>
        <xdr:cNvPr id="315" name="直線コネクタ 314"/>
        <xdr:cNvCxnSpPr/>
      </xdr:nvCxnSpPr>
      <xdr:spPr>
        <a:xfrm flipV="1">
          <a:off x="13893800" y="6070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92710</xdr:rowOff>
    </xdr:to>
    <xdr:cxnSp macro="">
      <xdr:nvCxnSpPr>
        <xdr:cNvPr id="318" name="直線コネクタ 317"/>
        <xdr:cNvCxnSpPr/>
      </xdr:nvCxnSpPr>
      <xdr:spPr>
        <a:xfrm flipV="1">
          <a:off x="13004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8" name="楕円 327"/>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67073</xdr:rowOff>
    </xdr:from>
    <xdr:ext cx="762000" cy="259045"/>
    <xdr:sp macro="" textlink="">
      <xdr:nvSpPr>
        <xdr:cNvPr id="329" name="補助費等該当値テキスト"/>
        <xdr:cNvSpPr txBox="1"/>
      </xdr:nvSpPr>
      <xdr:spPr>
        <a:xfrm>
          <a:off x="16598900" y="589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153924</xdr:rowOff>
    </xdr:from>
    <xdr:to>
      <xdr:col>78</xdr:col>
      <xdr:colOff>120650</xdr:colOff>
      <xdr:row>35</xdr:row>
      <xdr:rowOff>84074</xdr:rowOff>
    </xdr:to>
    <xdr:sp macro="" textlink="">
      <xdr:nvSpPr>
        <xdr:cNvPr id="330" name="楕円 329"/>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94251</xdr:rowOff>
    </xdr:from>
    <xdr:ext cx="736600" cy="259045"/>
    <xdr:sp macro="" textlink="">
      <xdr:nvSpPr>
        <xdr:cNvPr id="331" name="テキスト ボックス 330"/>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2" name="楕円 331"/>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3" name="テキスト ボックス 332"/>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4" name="楕円 333"/>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5" name="テキスト ボックス 334"/>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6" name="楕円 335"/>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7" name="テキスト ボックス 336"/>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公債費に係る経常収支比率は、令和元年度に町民温水プール建設事業分の繰上償還を行ったため、経常経費充当一般財源等の公債費が</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百万円減少したことにより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％減少している。現在、新規借り入れの抑制を行っているため、減少していく見込みである。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しかし、今後は公共施設の更新や長寿命化等の地方債が必要な大型事業が予定されているため、基金を計画的に積み立て活用するなど、過度に地方債に依存しない財政運営に努めていく。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37193</xdr:rowOff>
    </xdr:from>
    <xdr:to>
      <xdr:col>24</xdr:col>
      <xdr:colOff>25400</xdr:colOff>
      <xdr:row>77</xdr:row>
      <xdr:rowOff>102507</xdr:rowOff>
    </xdr:to>
    <xdr:cxnSp macro="">
      <xdr:nvCxnSpPr>
        <xdr:cNvPr id="371" name="直線コネクタ 370"/>
        <xdr:cNvCxnSpPr/>
      </xdr:nvCxnSpPr>
      <xdr:spPr>
        <a:xfrm flipV="1">
          <a:off x="3987800" y="13238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102507</xdr:rowOff>
    </xdr:from>
    <xdr:to>
      <xdr:col>19</xdr:col>
      <xdr:colOff>187325</xdr:colOff>
      <xdr:row>78</xdr:row>
      <xdr:rowOff>35561</xdr:rowOff>
    </xdr:to>
    <xdr:cxnSp macro="">
      <xdr:nvCxnSpPr>
        <xdr:cNvPr id="374" name="直線コネクタ 373"/>
        <xdr:cNvCxnSpPr/>
      </xdr:nvCxnSpPr>
      <xdr:spPr>
        <a:xfrm flipV="1">
          <a:off x="3098800" y="13304157"/>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6" name="テキスト ボックス 375"/>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68218</xdr:rowOff>
    </xdr:to>
    <xdr:cxnSp macro="">
      <xdr:nvCxnSpPr>
        <xdr:cNvPr id="377" name="直線コネクタ 376"/>
        <xdr:cNvCxnSpPr/>
      </xdr:nvCxnSpPr>
      <xdr:spPr>
        <a:xfrm flipV="1">
          <a:off x="2209800" y="134086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79" name="テキスト ボックス 378"/>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68218</xdr:rowOff>
    </xdr:from>
    <xdr:to>
      <xdr:col>11</xdr:col>
      <xdr:colOff>9525</xdr:colOff>
      <xdr:row>78</xdr:row>
      <xdr:rowOff>133531</xdr:rowOff>
    </xdr:to>
    <xdr:cxnSp macro="">
      <xdr:nvCxnSpPr>
        <xdr:cNvPr id="380" name="直線コネクタ 379"/>
        <xdr:cNvCxnSpPr/>
      </xdr:nvCxnSpPr>
      <xdr:spPr>
        <a:xfrm flipV="1">
          <a:off x="1320800" y="13441318"/>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2" name="テキスト ボックス 381"/>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4" name="テキスト ボックス 383"/>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90" name="楕円 389"/>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2920</xdr:rowOff>
    </xdr:from>
    <xdr:ext cx="762000" cy="259045"/>
    <xdr:sp macro="" textlink="">
      <xdr:nvSpPr>
        <xdr:cNvPr id="391" name="公債費該当値テキスト"/>
        <xdr:cNvSpPr txBox="1"/>
      </xdr:nvSpPr>
      <xdr:spPr>
        <a:xfrm>
          <a:off x="4914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51707</xdr:rowOff>
    </xdr:from>
    <xdr:to>
      <xdr:col>20</xdr:col>
      <xdr:colOff>38100</xdr:colOff>
      <xdr:row>77</xdr:row>
      <xdr:rowOff>153307</xdr:rowOff>
    </xdr:to>
    <xdr:sp macro="" textlink="">
      <xdr:nvSpPr>
        <xdr:cNvPr id="392" name="楕円 391"/>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93" name="テキスト ボックス 392"/>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4" name="楕円 393"/>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5" name="テキスト ボックス 394"/>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17418</xdr:rowOff>
    </xdr:from>
    <xdr:to>
      <xdr:col>11</xdr:col>
      <xdr:colOff>60325</xdr:colOff>
      <xdr:row>78</xdr:row>
      <xdr:rowOff>119018</xdr:rowOff>
    </xdr:to>
    <xdr:sp macro="" textlink="">
      <xdr:nvSpPr>
        <xdr:cNvPr id="396" name="楕円 395"/>
        <xdr:cNvSpPr/>
      </xdr:nvSpPr>
      <xdr:spPr>
        <a:xfrm>
          <a:off x="2159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103795</xdr:rowOff>
    </xdr:from>
    <xdr:ext cx="762000" cy="259045"/>
    <xdr:sp macro="" textlink="">
      <xdr:nvSpPr>
        <xdr:cNvPr id="397" name="テキスト ボックス 396"/>
        <xdr:cNvSpPr txBox="1"/>
      </xdr:nvSpPr>
      <xdr:spPr>
        <a:xfrm>
          <a:off x="1828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98" name="楕円 397"/>
        <xdr:cNvSpPr/>
      </xdr:nvSpPr>
      <xdr:spPr>
        <a:xfrm>
          <a:off x="1270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169108</xdr:rowOff>
    </xdr:from>
    <xdr:ext cx="762000" cy="259045"/>
    <xdr:sp macro="" textlink="">
      <xdr:nvSpPr>
        <xdr:cNvPr id="399" name="テキスト ボックス 398"/>
        <xdr:cNvSpPr txBox="1"/>
      </xdr:nvSpPr>
      <xdr:spPr>
        <a:xfrm>
          <a:off x="939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人件費、補助費等、繰出金の項目が増加したため、公債費以外の経常収支比率は前年度に比べて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％増加したが、類似団体平均を下回っている。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本町は、景気動向により歳入の経常一般財源等が大きく影響を受ける。平成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は景気の緩やかな回復や新規企業の立地等により地方税が増加し、経常収支比率は改善している。しかし、社会保障関係経費が毎年増加していることや老朽化した公共施設の維持補修費の増加も見込まれるため、経費の削減と歳入確保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113285</xdr:rowOff>
    </xdr:to>
    <xdr:cxnSp macro="">
      <xdr:nvCxnSpPr>
        <xdr:cNvPr id="430" name="直線コネクタ 429"/>
        <xdr:cNvCxnSpPr/>
      </xdr:nvCxnSpPr>
      <xdr:spPr>
        <a:xfrm>
          <a:off x="15671800" y="1309319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104139</xdr:rowOff>
    </xdr:to>
    <xdr:cxnSp macro="">
      <xdr:nvCxnSpPr>
        <xdr:cNvPr id="433" name="直線コネクタ 432"/>
        <xdr:cNvCxnSpPr/>
      </xdr:nvCxnSpPr>
      <xdr:spPr>
        <a:xfrm flipV="1">
          <a:off x="14782800" y="130931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5" name="テキスト ボックス 434"/>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76</xdr:row>
      <xdr:rowOff>104139</xdr:rowOff>
    </xdr:to>
    <xdr:cxnSp macro="">
      <xdr:nvCxnSpPr>
        <xdr:cNvPr id="436" name="直線コネクタ 435"/>
        <xdr:cNvCxnSpPr/>
      </xdr:nvCxnSpPr>
      <xdr:spPr>
        <a:xfrm>
          <a:off x="13893800" y="130840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77</xdr:row>
      <xdr:rowOff>115570</xdr:rowOff>
    </xdr:to>
    <xdr:cxnSp macro="">
      <xdr:nvCxnSpPr>
        <xdr:cNvPr id="439" name="直線コネクタ 438"/>
        <xdr:cNvCxnSpPr/>
      </xdr:nvCxnSpPr>
      <xdr:spPr>
        <a:xfrm flipV="1">
          <a:off x="13004800" y="1308404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49" name="楕円 448"/>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79011</xdr:rowOff>
    </xdr:from>
    <xdr:ext cx="762000" cy="259045"/>
    <xdr:sp macro="" textlink="">
      <xdr:nvSpPr>
        <xdr:cNvPr id="450" name="公債費以外該当値テキスト"/>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51" name="楕円 450"/>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52" name="テキスト ボックス 451"/>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3" name="楕円 452"/>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4" name="テキスト ボックス 45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5" name="楕円 454"/>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6" name="テキスト ボックス 455"/>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7" name="楕円 456"/>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8" name="テキスト ボックス 457"/>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133085</xdr:rowOff>
    </xdr:from>
    <xdr:to>
      <xdr:col>29</xdr:col>
      <xdr:colOff>127000</xdr:colOff>
      <xdr:row>18</xdr:row>
      <xdr:rowOff>25757</xdr:rowOff>
    </xdr:to>
    <xdr:cxnSp macro="">
      <xdr:nvCxnSpPr>
        <xdr:cNvPr id="52" name="直線コネクタ 51"/>
        <xdr:cNvCxnSpPr/>
      </xdr:nvCxnSpPr>
      <xdr:spPr bwMode="auto">
        <a:xfrm flipV="1">
          <a:off x="5003800" y="3095360"/>
          <a:ext cx="647700" cy="64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25757</xdr:rowOff>
    </xdr:from>
    <xdr:to>
      <xdr:col>26</xdr:col>
      <xdr:colOff>50800</xdr:colOff>
      <xdr:row>18</xdr:row>
      <xdr:rowOff>49075</xdr:rowOff>
    </xdr:to>
    <xdr:cxnSp macro="">
      <xdr:nvCxnSpPr>
        <xdr:cNvPr id="55" name="直線コネクタ 54"/>
        <xdr:cNvCxnSpPr/>
      </xdr:nvCxnSpPr>
      <xdr:spPr bwMode="auto">
        <a:xfrm flipV="1">
          <a:off x="4305300" y="3159482"/>
          <a:ext cx="698500" cy="23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49075</xdr:rowOff>
    </xdr:from>
    <xdr:to>
      <xdr:col>22</xdr:col>
      <xdr:colOff>114300</xdr:colOff>
      <xdr:row>18</xdr:row>
      <xdr:rowOff>67624</xdr:rowOff>
    </xdr:to>
    <xdr:cxnSp macro="">
      <xdr:nvCxnSpPr>
        <xdr:cNvPr id="58" name="直線コネクタ 57"/>
        <xdr:cNvCxnSpPr/>
      </xdr:nvCxnSpPr>
      <xdr:spPr bwMode="auto">
        <a:xfrm flipV="1">
          <a:off x="3606800" y="3182800"/>
          <a:ext cx="698500" cy="1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58757</xdr:rowOff>
    </xdr:from>
    <xdr:to>
      <xdr:col>18</xdr:col>
      <xdr:colOff>177800</xdr:colOff>
      <xdr:row>18</xdr:row>
      <xdr:rowOff>67624</xdr:rowOff>
    </xdr:to>
    <xdr:cxnSp macro="">
      <xdr:nvCxnSpPr>
        <xdr:cNvPr id="61" name="直線コネクタ 60"/>
        <xdr:cNvCxnSpPr/>
      </xdr:nvCxnSpPr>
      <xdr:spPr bwMode="auto">
        <a:xfrm>
          <a:off x="2908300" y="3192482"/>
          <a:ext cx="698500" cy="8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82285</xdr:rowOff>
    </xdr:from>
    <xdr:to>
      <xdr:col>29</xdr:col>
      <xdr:colOff>177800</xdr:colOff>
      <xdr:row>18</xdr:row>
      <xdr:rowOff>12435</xdr:rowOff>
    </xdr:to>
    <xdr:sp macro="" textlink="">
      <xdr:nvSpPr>
        <xdr:cNvPr id="71" name="楕円 70"/>
        <xdr:cNvSpPr/>
      </xdr:nvSpPr>
      <xdr:spPr bwMode="auto">
        <a:xfrm>
          <a:off x="5600700" y="304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54362</xdr:rowOff>
    </xdr:from>
    <xdr:ext cx="762000" cy="259045"/>
    <xdr:sp macro="" textlink="">
      <xdr:nvSpPr>
        <xdr:cNvPr id="72" name="人口1人当たり決算額の推移該当値テキスト130"/>
        <xdr:cNvSpPr txBox="1"/>
      </xdr:nvSpPr>
      <xdr:spPr>
        <a:xfrm>
          <a:off x="5740400" y="301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146407</xdr:rowOff>
    </xdr:from>
    <xdr:to>
      <xdr:col>26</xdr:col>
      <xdr:colOff>101600</xdr:colOff>
      <xdr:row>18</xdr:row>
      <xdr:rowOff>76557</xdr:rowOff>
    </xdr:to>
    <xdr:sp macro="" textlink="">
      <xdr:nvSpPr>
        <xdr:cNvPr id="73" name="楕円 72"/>
        <xdr:cNvSpPr/>
      </xdr:nvSpPr>
      <xdr:spPr bwMode="auto">
        <a:xfrm>
          <a:off x="4953000" y="310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61334</xdr:rowOff>
    </xdr:from>
    <xdr:ext cx="736600" cy="259045"/>
    <xdr:sp macro="" textlink="">
      <xdr:nvSpPr>
        <xdr:cNvPr id="74" name="テキスト ボックス 73"/>
        <xdr:cNvSpPr txBox="1"/>
      </xdr:nvSpPr>
      <xdr:spPr>
        <a:xfrm>
          <a:off x="4622800" y="3195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169725</xdr:rowOff>
    </xdr:from>
    <xdr:to>
      <xdr:col>22</xdr:col>
      <xdr:colOff>165100</xdr:colOff>
      <xdr:row>18</xdr:row>
      <xdr:rowOff>99875</xdr:rowOff>
    </xdr:to>
    <xdr:sp macro="" textlink="">
      <xdr:nvSpPr>
        <xdr:cNvPr id="75" name="楕円 74"/>
        <xdr:cNvSpPr/>
      </xdr:nvSpPr>
      <xdr:spPr bwMode="auto">
        <a:xfrm>
          <a:off x="4254500" y="3132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84652</xdr:rowOff>
    </xdr:from>
    <xdr:ext cx="762000" cy="259045"/>
    <xdr:sp macro="" textlink="">
      <xdr:nvSpPr>
        <xdr:cNvPr id="76" name="テキスト ボックス 75"/>
        <xdr:cNvSpPr txBox="1"/>
      </xdr:nvSpPr>
      <xdr:spPr>
        <a:xfrm>
          <a:off x="3924300" y="32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16824</xdr:rowOff>
    </xdr:from>
    <xdr:to>
      <xdr:col>19</xdr:col>
      <xdr:colOff>38100</xdr:colOff>
      <xdr:row>18</xdr:row>
      <xdr:rowOff>118424</xdr:rowOff>
    </xdr:to>
    <xdr:sp macro="" textlink="">
      <xdr:nvSpPr>
        <xdr:cNvPr id="77" name="楕円 76"/>
        <xdr:cNvSpPr/>
      </xdr:nvSpPr>
      <xdr:spPr bwMode="auto">
        <a:xfrm>
          <a:off x="3556000" y="3150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103201</xdr:rowOff>
    </xdr:from>
    <xdr:ext cx="762000" cy="259045"/>
    <xdr:sp macro="" textlink="">
      <xdr:nvSpPr>
        <xdr:cNvPr id="78" name="テキスト ボックス 77"/>
        <xdr:cNvSpPr txBox="1"/>
      </xdr:nvSpPr>
      <xdr:spPr>
        <a:xfrm>
          <a:off x="3225800" y="323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7957</xdr:rowOff>
    </xdr:from>
    <xdr:to>
      <xdr:col>15</xdr:col>
      <xdr:colOff>101600</xdr:colOff>
      <xdr:row>18</xdr:row>
      <xdr:rowOff>109557</xdr:rowOff>
    </xdr:to>
    <xdr:sp macro="" textlink="">
      <xdr:nvSpPr>
        <xdr:cNvPr id="79" name="楕円 78"/>
        <xdr:cNvSpPr/>
      </xdr:nvSpPr>
      <xdr:spPr bwMode="auto">
        <a:xfrm>
          <a:off x="2857500" y="314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94334</xdr:rowOff>
    </xdr:from>
    <xdr:ext cx="762000" cy="259045"/>
    <xdr:sp macro="" textlink="">
      <xdr:nvSpPr>
        <xdr:cNvPr id="80" name="テキスト ボックス 79"/>
        <xdr:cNvSpPr txBox="1"/>
      </xdr:nvSpPr>
      <xdr:spPr>
        <a:xfrm>
          <a:off x="2527300" y="322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148279</xdr:rowOff>
    </xdr:from>
    <xdr:to>
      <xdr:col>29</xdr:col>
      <xdr:colOff>127000</xdr:colOff>
      <xdr:row>35</xdr:row>
      <xdr:rowOff>154966</xdr:rowOff>
    </xdr:to>
    <xdr:cxnSp macro="">
      <xdr:nvCxnSpPr>
        <xdr:cNvPr id="113" name="直線コネクタ 112"/>
        <xdr:cNvCxnSpPr/>
      </xdr:nvCxnSpPr>
      <xdr:spPr bwMode="auto">
        <a:xfrm flipV="1">
          <a:off x="5003800" y="6758629"/>
          <a:ext cx="647700" cy="6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249502</xdr:rowOff>
    </xdr:from>
    <xdr:ext cx="762000" cy="259045"/>
    <xdr:sp macro="" textlink="">
      <xdr:nvSpPr>
        <xdr:cNvPr id="114" name="人口1人当たり決算額の推移平均値テキスト445"/>
        <xdr:cNvSpPr txBox="1"/>
      </xdr:nvSpPr>
      <xdr:spPr>
        <a:xfrm>
          <a:off x="5740400" y="6859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125552</xdr:rowOff>
    </xdr:from>
    <xdr:to>
      <xdr:col>26</xdr:col>
      <xdr:colOff>50800</xdr:colOff>
      <xdr:row>35</xdr:row>
      <xdr:rowOff>154966</xdr:rowOff>
    </xdr:to>
    <xdr:cxnSp macro="">
      <xdr:nvCxnSpPr>
        <xdr:cNvPr id="116" name="直線コネクタ 115"/>
        <xdr:cNvCxnSpPr/>
      </xdr:nvCxnSpPr>
      <xdr:spPr bwMode="auto">
        <a:xfrm>
          <a:off x="4305300" y="6735902"/>
          <a:ext cx="698500" cy="29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96501</xdr:rowOff>
    </xdr:from>
    <xdr:to>
      <xdr:col>22</xdr:col>
      <xdr:colOff>114300</xdr:colOff>
      <xdr:row>35</xdr:row>
      <xdr:rowOff>125552</xdr:rowOff>
    </xdr:to>
    <xdr:cxnSp macro="">
      <xdr:nvCxnSpPr>
        <xdr:cNvPr id="119" name="直線コネクタ 118"/>
        <xdr:cNvCxnSpPr/>
      </xdr:nvCxnSpPr>
      <xdr:spPr bwMode="auto">
        <a:xfrm>
          <a:off x="3606800" y="6706851"/>
          <a:ext cx="698500" cy="2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80423</xdr:rowOff>
    </xdr:from>
    <xdr:to>
      <xdr:col>18</xdr:col>
      <xdr:colOff>177800</xdr:colOff>
      <xdr:row>35</xdr:row>
      <xdr:rowOff>96501</xdr:rowOff>
    </xdr:to>
    <xdr:cxnSp macro="">
      <xdr:nvCxnSpPr>
        <xdr:cNvPr id="122" name="直線コネクタ 121"/>
        <xdr:cNvCxnSpPr/>
      </xdr:nvCxnSpPr>
      <xdr:spPr bwMode="auto">
        <a:xfrm>
          <a:off x="2908300" y="6690773"/>
          <a:ext cx="698500" cy="16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97479</xdr:rowOff>
    </xdr:from>
    <xdr:to>
      <xdr:col>29</xdr:col>
      <xdr:colOff>177800</xdr:colOff>
      <xdr:row>35</xdr:row>
      <xdr:rowOff>199079</xdr:rowOff>
    </xdr:to>
    <xdr:sp macro="" textlink="">
      <xdr:nvSpPr>
        <xdr:cNvPr id="132" name="楕円 131"/>
        <xdr:cNvSpPr/>
      </xdr:nvSpPr>
      <xdr:spPr bwMode="auto">
        <a:xfrm>
          <a:off x="5600700" y="6707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285456</xdr:rowOff>
    </xdr:from>
    <xdr:ext cx="762000" cy="259045"/>
    <xdr:sp macro="" textlink="">
      <xdr:nvSpPr>
        <xdr:cNvPr id="133" name="人口1人当たり決算額の推移該当値テキスト445"/>
        <xdr:cNvSpPr txBox="1"/>
      </xdr:nvSpPr>
      <xdr:spPr>
        <a:xfrm>
          <a:off x="5740400" y="65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104166</xdr:rowOff>
    </xdr:from>
    <xdr:to>
      <xdr:col>26</xdr:col>
      <xdr:colOff>101600</xdr:colOff>
      <xdr:row>35</xdr:row>
      <xdr:rowOff>205766</xdr:rowOff>
    </xdr:to>
    <xdr:sp macro="" textlink="">
      <xdr:nvSpPr>
        <xdr:cNvPr id="134" name="楕円 133"/>
        <xdr:cNvSpPr/>
      </xdr:nvSpPr>
      <xdr:spPr bwMode="auto">
        <a:xfrm>
          <a:off x="4953000" y="6714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215943</xdr:rowOff>
    </xdr:from>
    <xdr:ext cx="736600" cy="259045"/>
    <xdr:sp macro="" textlink="">
      <xdr:nvSpPr>
        <xdr:cNvPr id="135" name="テキスト ボックス 134"/>
        <xdr:cNvSpPr txBox="1"/>
      </xdr:nvSpPr>
      <xdr:spPr>
        <a:xfrm>
          <a:off x="4622800" y="648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74752</xdr:rowOff>
    </xdr:from>
    <xdr:to>
      <xdr:col>22</xdr:col>
      <xdr:colOff>165100</xdr:colOff>
      <xdr:row>35</xdr:row>
      <xdr:rowOff>176352</xdr:rowOff>
    </xdr:to>
    <xdr:sp macro="" textlink="">
      <xdr:nvSpPr>
        <xdr:cNvPr id="136" name="楕円 135"/>
        <xdr:cNvSpPr/>
      </xdr:nvSpPr>
      <xdr:spPr bwMode="auto">
        <a:xfrm>
          <a:off x="4254500" y="668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186529</xdr:rowOff>
    </xdr:from>
    <xdr:ext cx="762000" cy="259045"/>
    <xdr:sp macro="" textlink="">
      <xdr:nvSpPr>
        <xdr:cNvPr id="137" name="テキスト ボックス 136"/>
        <xdr:cNvSpPr txBox="1"/>
      </xdr:nvSpPr>
      <xdr:spPr>
        <a:xfrm>
          <a:off x="3924300" y="645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45701</xdr:rowOff>
    </xdr:from>
    <xdr:to>
      <xdr:col>19</xdr:col>
      <xdr:colOff>38100</xdr:colOff>
      <xdr:row>35</xdr:row>
      <xdr:rowOff>147301</xdr:rowOff>
    </xdr:to>
    <xdr:sp macro="" textlink="">
      <xdr:nvSpPr>
        <xdr:cNvPr id="138" name="楕円 137"/>
        <xdr:cNvSpPr/>
      </xdr:nvSpPr>
      <xdr:spPr bwMode="auto">
        <a:xfrm>
          <a:off x="3556000" y="6656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157478</xdr:rowOff>
    </xdr:from>
    <xdr:ext cx="762000" cy="259045"/>
    <xdr:sp macro="" textlink="">
      <xdr:nvSpPr>
        <xdr:cNvPr id="139" name="テキスト ボックス 138"/>
        <xdr:cNvSpPr txBox="1"/>
      </xdr:nvSpPr>
      <xdr:spPr>
        <a:xfrm>
          <a:off x="3225800" y="642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29623</xdr:rowOff>
    </xdr:from>
    <xdr:to>
      <xdr:col>15</xdr:col>
      <xdr:colOff>101600</xdr:colOff>
      <xdr:row>35</xdr:row>
      <xdr:rowOff>131223</xdr:rowOff>
    </xdr:to>
    <xdr:sp macro="" textlink="">
      <xdr:nvSpPr>
        <xdr:cNvPr id="140" name="楕円 139"/>
        <xdr:cNvSpPr/>
      </xdr:nvSpPr>
      <xdr:spPr bwMode="auto">
        <a:xfrm>
          <a:off x="2857500" y="66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141400</xdr:rowOff>
    </xdr:from>
    <xdr:ext cx="762000" cy="259045"/>
    <xdr:sp macro="" textlink="">
      <xdr:nvSpPr>
        <xdr:cNvPr id="141" name="テキスト ボックス 140"/>
        <xdr:cNvSpPr txBox="1"/>
      </xdr:nvSpPr>
      <xdr:spPr>
        <a:xfrm>
          <a:off x="2527300" y="640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37,451
36,301
49.24
19,486,265
18,718,268
738,444
9,794,260
9,107,507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83367</xdr:rowOff>
    </xdr:from>
    <xdr:to>
      <xdr:col>24</xdr:col>
      <xdr:colOff>63500</xdr:colOff>
      <xdr:row>37</xdr:row>
      <xdr:rowOff>57861</xdr:rowOff>
    </xdr:to>
    <xdr:cxnSp macro="">
      <xdr:nvCxnSpPr>
        <xdr:cNvPr id="63" name="直線コネクタ 62"/>
        <xdr:cNvCxnSpPr/>
      </xdr:nvCxnSpPr>
      <xdr:spPr>
        <a:xfrm flipV="1">
          <a:off x="3797300" y="6255567"/>
          <a:ext cx="838200" cy="14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53779</xdr:rowOff>
    </xdr:from>
    <xdr:to>
      <xdr:col>19</xdr:col>
      <xdr:colOff>177800</xdr:colOff>
      <xdr:row>37</xdr:row>
      <xdr:rowOff>57861</xdr:rowOff>
    </xdr:to>
    <xdr:cxnSp macro="">
      <xdr:nvCxnSpPr>
        <xdr:cNvPr id="66" name="直線コネクタ 65"/>
        <xdr:cNvCxnSpPr/>
      </xdr:nvCxnSpPr>
      <xdr:spPr>
        <a:xfrm>
          <a:off x="2908300" y="6397429"/>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53779</xdr:rowOff>
    </xdr:from>
    <xdr:to>
      <xdr:col>15</xdr:col>
      <xdr:colOff>50800</xdr:colOff>
      <xdr:row>37</xdr:row>
      <xdr:rowOff>75414</xdr:rowOff>
    </xdr:to>
    <xdr:cxnSp macro="">
      <xdr:nvCxnSpPr>
        <xdr:cNvPr id="69" name="直線コネクタ 68"/>
        <xdr:cNvCxnSpPr/>
      </xdr:nvCxnSpPr>
      <xdr:spPr>
        <a:xfrm flipV="1">
          <a:off x="2019300" y="6397429"/>
          <a:ext cx="8890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59788</xdr:rowOff>
    </xdr:from>
    <xdr:to>
      <xdr:col>10</xdr:col>
      <xdr:colOff>114300</xdr:colOff>
      <xdr:row>37</xdr:row>
      <xdr:rowOff>75414</xdr:rowOff>
    </xdr:to>
    <xdr:cxnSp macro="">
      <xdr:nvCxnSpPr>
        <xdr:cNvPr id="72" name="直線コネクタ 71"/>
        <xdr:cNvCxnSpPr/>
      </xdr:nvCxnSpPr>
      <xdr:spPr>
        <a:xfrm>
          <a:off x="1130300" y="6403438"/>
          <a:ext cx="889000" cy="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32567</xdr:rowOff>
    </xdr:from>
    <xdr:to>
      <xdr:col>24</xdr:col>
      <xdr:colOff>114300</xdr:colOff>
      <xdr:row>36</xdr:row>
      <xdr:rowOff>134167</xdr:rowOff>
    </xdr:to>
    <xdr:sp macro="" textlink="">
      <xdr:nvSpPr>
        <xdr:cNvPr id="82" name="楕円 81"/>
        <xdr:cNvSpPr/>
      </xdr:nvSpPr>
      <xdr:spPr>
        <a:xfrm>
          <a:off x="4584700" y="620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55444</xdr:rowOff>
    </xdr:from>
    <xdr:ext cx="534377" cy="259045"/>
    <xdr:sp macro="" textlink="">
      <xdr:nvSpPr>
        <xdr:cNvPr id="83" name="人件費該当値テキスト"/>
        <xdr:cNvSpPr txBox="1"/>
      </xdr:nvSpPr>
      <xdr:spPr>
        <a:xfrm>
          <a:off x="4686300" y="605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7061</xdr:rowOff>
    </xdr:from>
    <xdr:to>
      <xdr:col>20</xdr:col>
      <xdr:colOff>38100</xdr:colOff>
      <xdr:row>37</xdr:row>
      <xdr:rowOff>108661</xdr:rowOff>
    </xdr:to>
    <xdr:sp macro="" textlink="">
      <xdr:nvSpPr>
        <xdr:cNvPr id="84" name="楕円 83"/>
        <xdr:cNvSpPr/>
      </xdr:nvSpPr>
      <xdr:spPr>
        <a:xfrm>
          <a:off x="3746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125188</xdr:rowOff>
    </xdr:from>
    <xdr:ext cx="534377" cy="259045"/>
    <xdr:sp macro="" textlink="">
      <xdr:nvSpPr>
        <xdr:cNvPr id="85" name="テキスト ボックス 84"/>
        <xdr:cNvSpPr txBox="1"/>
      </xdr:nvSpPr>
      <xdr:spPr>
        <a:xfrm>
          <a:off x="3530111" y="61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2979</xdr:rowOff>
    </xdr:from>
    <xdr:to>
      <xdr:col>15</xdr:col>
      <xdr:colOff>101600</xdr:colOff>
      <xdr:row>37</xdr:row>
      <xdr:rowOff>104579</xdr:rowOff>
    </xdr:to>
    <xdr:sp macro="" textlink="">
      <xdr:nvSpPr>
        <xdr:cNvPr id="86" name="楕円 85"/>
        <xdr:cNvSpPr/>
      </xdr:nvSpPr>
      <xdr:spPr>
        <a:xfrm>
          <a:off x="2857500" y="63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121106</xdr:rowOff>
    </xdr:from>
    <xdr:ext cx="534377" cy="259045"/>
    <xdr:sp macro="" textlink="">
      <xdr:nvSpPr>
        <xdr:cNvPr id="87" name="テキスト ボックス 86"/>
        <xdr:cNvSpPr txBox="1"/>
      </xdr:nvSpPr>
      <xdr:spPr>
        <a:xfrm>
          <a:off x="2641111" y="612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24614</xdr:rowOff>
    </xdr:from>
    <xdr:to>
      <xdr:col>10</xdr:col>
      <xdr:colOff>165100</xdr:colOff>
      <xdr:row>37</xdr:row>
      <xdr:rowOff>126214</xdr:rowOff>
    </xdr:to>
    <xdr:sp macro="" textlink="">
      <xdr:nvSpPr>
        <xdr:cNvPr id="88" name="楕円 87"/>
        <xdr:cNvSpPr/>
      </xdr:nvSpPr>
      <xdr:spPr>
        <a:xfrm>
          <a:off x="1968500" y="63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117341</xdr:rowOff>
    </xdr:from>
    <xdr:ext cx="534377" cy="259045"/>
    <xdr:sp macro="" textlink="">
      <xdr:nvSpPr>
        <xdr:cNvPr id="89" name="テキスト ボックス 88"/>
        <xdr:cNvSpPr txBox="1"/>
      </xdr:nvSpPr>
      <xdr:spPr>
        <a:xfrm>
          <a:off x="1752111" y="646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90" name="楕円 89"/>
        <xdr:cNvSpPr/>
      </xdr:nvSpPr>
      <xdr:spPr>
        <a:xfrm>
          <a:off x="1079500" y="63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101715</xdr:rowOff>
    </xdr:from>
    <xdr:ext cx="534377" cy="259045"/>
    <xdr:sp macro="" textlink="">
      <xdr:nvSpPr>
        <xdr:cNvPr id="91" name="テキスト ボックス 90"/>
        <xdr:cNvSpPr txBox="1"/>
      </xdr:nvSpPr>
      <xdr:spPr>
        <a:xfrm>
          <a:off x="863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45098</xdr:rowOff>
    </xdr:from>
    <xdr:to>
      <xdr:col>24</xdr:col>
      <xdr:colOff>63500</xdr:colOff>
      <xdr:row>55</xdr:row>
      <xdr:rowOff>52032</xdr:rowOff>
    </xdr:to>
    <xdr:cxnSp macro="">
      <xdr:nvCxnSpPr>
        <xdr:cNvPr id="121" name="直線コネクタ 120"/>
        <xdr:cNvCxnSpPr/>
      </xdr:nvCxnSpPr>
      <xdr:spPr>
        <a:xfrm>
          <a:off x="3797300" y="9474848"/>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45098</xdr:rowOff>
    </xdr:from>
    <xdr:to>
      <xdr:col>19</xdr:col>
      <xdr:colOff>177800</xdr:colOff>
      <xdr:row>55</xdr:row>
      <xdr:rowOff>108458</xdr:rowOff>
    </xdr:to>
    <xdr:cxnSp macro="">
      <xdr:nvCxnSpPr>
        <xdr:cNvPr id="124" name="直線コネクタ 123"/>
        <xdr:cNvCxnSpPr/>
      </xdr:nvCxnSpPr>
      <xdr:spPr>
        <a:xfrm flipV="1">
          <a:off x="2908300" y="9474848"/>
          <a:ext cx="8890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60983</xdr:rowOff>
    </xdr:from>
    <xdr:ext cx="534377" cy="259045"/>
    <xdr:sp macro="" textlink="">
      <xdr:nvSpPr>
        <xdr:cNvPr id="126" name="テキスト ボックス 125"/>
        <xdr:cNvSpPr txBox="1"/>
      </xdr:nvSpPr>
      <xdr:spPr>
        <a:xfrm>
          <a:off x="3530111" y="96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102515</xdr:rowOff>
    </xdr:from>
    <xdr:to>
      <xdr:col>15</xdr:col>
      <xdr:colOff>50800</xdr:colOff>
      <xdr:row>55</xdr:row>
      <xdr:rowOff>108458</xdr:rowOff>
    </xdr:to>
    <xdr:cxnSp macro="">
      <xdr:nvCxnSpPr>
        <xdr:cNvPr id="127" name="直線コネクタ 126"/>
        <xdr:cNvCxnSpPr/>
      </xdr:nvCxnSpPr>
      <xdr:spPr>
        <a:xfrm>
          <a:off x="2019300" y="953226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79654</xdr:rowOff>
    </xdr:from>
    <xdr:to>
      <xdr:col>10</xdr:col>
      <xdr:colOff>114300</xdr:colOff>
      <xdr:row>55</xdr:row>
      <xdr:rowOff>102515</xdr:rowOff>
    </xdr:to>
    <xdr:cxnSp macro="">
      <xdr:nvCxnSpPr>
        <xdr:cNvPr id="130" name="直線コネクタ 129"/>
        <xdr:cNvCxnSpPr/>
      </xdr:nvCxnSpPr>
      <xdr:spPr>
        <a:xfrm>
          <a:off x="1130300" y="950940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44105</xdr:rowOff>
    </xdr:from>
    <xdr:ext cx="534377" cy="259045"/>
    <xdr:sp macro="" textlink="">
      <xdr:nvSpPr>
        <xdr:cNvPr id="132" name="テキスト ボックス 131"/>
        <xdr:cNvSpPr txBox="1"/>
      </xdr:nvSpPr>
      <xdr:spPr>
        <a:xfrm>
          <a:off x="1752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1232</xdr:rowOff>
    </xdr:from>
    <xdr:to>
      <xdr:col>24</xdr:col>
      <xdr:colOff>114300</xdr:colOff>
      <xdr:row>55</xdr:row>
      <xdr:rowOff>102832</xdr:rowOff>
    </xdr:to>
    <xdr:sp macro="" textlink="">
      <xdr:nvSpPr>
        <xdr:cNvPr id="140" name="楕円 139"/>
        <xdr:cNvSpPr/>
      </xdr:nvSpPr>
      <xdr:spPr>
        <a:xfrm>
          <a:off x="4584700" y="94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24109</xdr:rowOff>
    </xdr:from>
    <xdr:ext cx="534377" cy="259045"/>
    <xdr:sp macro="" textlink="">
      <xdr:nvSpPr>
        <xdr:cNvPr id="141" name="物件費該当値テキスト"/>
        <xdr:cNvSpPr txBox="1"/>
      </xdr:nvSpPr>
      <xdr:spPr>
        <a:xfrm>
          <a:off x="4686300" y="928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165748</xdr:rowOff>
    </xdr:from>
    <xdr:to>
      <xdr:col>20</xdr:col>
      <xdr:colOff>38100</xdr:colOff>
      <xdr:row>55</xdr:row>
      <xdr:rowOff>95898</xdr:rowOff>
    </xdr:to>
    <xdr:sp macro="" textlink="">
      <xdr:nvSpPr>
        <xdr:cNvPr id="142" name="楕円 141"/>
        <xdr:cNvSpPr/>
      </xdr:nvSpPr>
      <xdr:spPr>
        <a:xfrm>
          <a:off x="3746500" y="94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112425</xdr:rowOff>
    </xdr:from>
    <xdr:ext cx="534377" cy="259045"/>
    <xdr:sp macro="" textlink="">
      <xdr:nvSpPr>
        <xdr:cNvPr id="143" name="テキスト ボックス 142"/>
        <xdr:cNvSpPr txBox="1"/>
      </xdr:nvSpPr>
      <xdr:spPr>
        <a:xfrm>
          <a:off x="3530111" y="9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57658</xdr:rowOff>
    </xdr:from>
    <xdr:to>
      <xdr:col>15</xdr:col>
      <xdr:colOff>101600</xdr:colOff>
      <xdr:row>55</xdr:row>
      <xdr:rowOff>159258</xdr:rowOff>
    </xdr:to>
    <xdr:sp macro="" textlink="">
      <xdr:nvSpPr>
        <xdr:cNvPr id="144" name="楕円 143"/>
        <xdr:cNvSpPr/>
      </xdr:nvSpPr>
      <xdr:spPr>
        <a:xfrm>
          <a:off x="2857500" y="94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4335</xdr:rowOff>
    </xdr:from>
    <xdr:ext cx="534377" cy="259045"/>
    <xdr:sp macro="" textlink="">
      <xdr:nvSpPr>
        <xdr:cNvPr id="145" name="テキスト ボックス 144"/>
        <xdr:cNvSpPr txBox="1"/>
      </xdr:nvSpPr>
      <xdr:spPr>
        <a:xfrm>
          <a:off x="2641111" y="92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51715</xdr:rowOff>
    </xdr:from>
    <xdr:to>
      <xdr:col>10</xdr:col>
      <xdr:colOff>165100</xdr:colOff>
      <xdr:row>55</xdr:row>
      <xdr:rowOff>153315</xdr:rowOff>
    </xdr:to>
    <xdr:sp macro="" textlink="">
      <xdr:nvSpPr>
        <xdr:cNvPr id="146" name="楕円 145"/>
        <xdr:cNvSpPr/>
      </xdr:nvSpPr>
      <xdr:spPr>
        <a:xfrm>
          <a:off x="1968500" y="94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169842</xdr:rowOff>
    </xdr:from>
    <xdr:ext cx="534377" cy="259045"/>
    <xdr:sp macro="" textlink="">
      <xdr:nvSpPr>
        <xdr:cNvPr id="147" name="テキスト ボックス 146"/>
        <xdr:cNvSpPr txBox="1"/>
      </xdr:nvSpPr>
      <xdr:spPr>
        <a:xfrm>
          <a:off x="1752111" y="925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28854</xdr:rowOff>
    </xdr:from>
    <xdr:to>
      <xdr:col>6</xdr:col>
      <xdr:colOff>38100</xdr:colOff>
      <xdr:row>55</xdr:row>
      <xdr:rowOff>130454</xdr:rowOff>
    </xdr:to>
    <xdr:sp macro="" textlink="">
      <xdr:nvSpPr>
        <xdr:cNvPr id="148" name="楕円 147"/>
        <xdr:cNvSpPr/>
      </xdr:nvSpPr>
      <xdr:spPr>
        <a:xfrm>
          <a:off x="1079500" y="94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121581</xdr:rowOff>
    </xdr:from>
    <xdr:ext cx="534377" cy="259045"/>
    <xdr:sp macro="" textlink="">
      <xdr:nvSpPr>
        <xdr:cNvPr id="149" name="テキスト ボックス 148"/>
        <xdr:cNvSpPr txBox="1"/>
      </xdr:nvSpPr>
      <xdr:spPr>
        <a:xfrm>
          <a:off x="863111" y="955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100095</xdr:rowOff>
    </xdr:from>
    <xdr:to>
      <xdr:col>24</xdr:col>
      <xdr:colOff>63500</xdr:colOff>
      <xdr:row>77</xdr:row>
      <xdr:rowOff>104324</xdr:rowOff>
    </xdr:to>
    <xdr:cxnSp macro="">
      <xdr:nvCxnSpPr>
        <xdr:cNvPr id="174" name="直線コネクタ 173"/>
        <xdr:cNvCxnSpPr/>
      </xdr:nvCxnSpPr>
      <xdr:spPr>
        <a:xfrm>
          <a:off x="3797300" y="13301745"/>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100095</xdr:rowOff>
    </xdr:from>
    <xdr:to>
      <xdr:col>19</xdr:col>
      <xdr:colOff>177800</xdr:colOff>
      <xdr:row>77</xdr:row>
      <xdr:rowOff>109525</xdr:rowOff>
    </xdr:to>
    <xdr:cxnSp macro="">
      <xdr:nvCxnSpPr>
        <xdr:cNvPr id="177" name="直線コネクタ 176"/>
        <xdr:cNvCxnSpPr/>
      </xdr:nvCxnSpPr>
      <xdr:spPr>
        <a:xfrm flipV="1">
          <a:off x="2908300" y="13301745"/>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98895</xdr:rowOff>
    </xdr:from>
    <xdr:to>
      <xdr:col>15</xdr:col>
      <xdr:colOff>50800</xdr:colOff>
      <xdr:row>77</xdr:row>
      <xdr:rowOff>109525</xdr:rowOff>
    </xdr:to>
    <xdr:cxnSp macro="">
      <xdr:nvCxnSpPr>
        <xdr:cNvPr id="180" name="直線コネクタ 179"/>
        <xdr:cNvCxnSpPr/>
      </xdr:nvCxnSpPr>
      <xdr:spPr>
        <a:xfrm>
          <a:off x="2019300" y="13300545"/>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98895</xdr:rowOff>
    </xdr:from>
    <xdr:to>
      <xdr:col>10</xdr:col>
      <xdr:colOff>114300</xdr:colOff>
      <xdr:row>77</xdr:row>
      <xdr:rowOff>111297</xdr:rowOff>
    </xdr:to>
    <xdr:cxnSp macro="">
      <xdr:nvCxnSpPr>
        <xdr:cNvPr id="183" name="直線コネクタ 182"/>
        <xdr:cNvCxnSpPr/>
      </xdr:nvCxnSpPr>
      <xdr:spPr>
        <a:xfrm flipV="1">
          <a:off x="1130300" y="13300545"/>
          <a:ext cx="8890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53524</xdr:rowOff>
    </xdr:from>
    <xdr:to>
      <xdr:col>24</xdr:col>
      <xdr:colOff>114300</xdr:colOff>
      <xdr:row>77</xdr:row>
      <xdr:rowOff>155124</xdr:rowOff>
    </xdr:to>
    <xdr:sp macro="" textlink="">
      <xdr:nvSpPr>
        <xdr:cNvPr id="193" name="楕円 192"/>
        <xdr:cNvSpPr/>
      </xdr:nvSpPr>
      <xdr:spPr>
        <a:xfrm>
          <a:off x="4584700" y="132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139901</xdr:rowOff>
    </xdr:from>
    <xdr:ext cx="469744" cy="259045"/>
    <xdr:sp macro="" textlink="">
      <xdr:nvSpPr>
        <xdr:cNvPr id="194" name="維持補修費該当値テキスト"/>
        <xdr:cNvSpPr txBox="1"/>
      </xdr:nvSpPr>
      <xdr:spPr>
        <a:xfrm>
          <a:off x="4686300" y="1317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49295</xdr:rowOff>
    </xdr:from>
    <xdr:to>
      <xdr:col>20</xdr:col>
      <xdr:colOff>38100</xdr:colOff>
      <xdr:row>77</xdr:row>
      <xdr:rowOff>150895</xdr:rowOff>
    </xdr:to>
    <xdr:sp macro="" textlink="">
      <xdr:nvSpPr>
        <xdr:cNvPr id="195" name="楕円 194"/>
        <xdr:cNvSpPr/>
      </xdr:nvSpPr>
      <xdr:spPr>
        <a:xfrm>
          <a:off x="3746500" y="132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142022</xdr:rowOff>
    </xdr:from>
    <xdr:ext cx="469744" cy="259045"/>
    <xdr:sp macro="" textlink="">
      <xdr:nvSpPr>
        <xdr:cNvPr id="196" name="テキスト ボックス 195"/>
        <xdr:cNvSpPr txBox="1"/>
      </xdr:nvSpPr>
      <xdr:spPr>
        <a:xfrm>
          <a:off x="3562428" y="1334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58725</xdr:rowOff>
    </xdr:from>
    <xdr:to>
      <xdr:col>15</xdr:col>
      <xdr:colOff>101600</xdr:colOff>
      <xdr:row>77</xdr:row>
      <xdr:rowOff>160325</xdr:rowOff>
    </xdr:to>
    <xdr:sp macro="" textlink="">
      <xdr:nvSpPr>
        <xdr:cNvPr id="197" name="楕円 196"/>
        <xdr:cNvSpPr/>
      </xdr:nvSpPr>
      <xdr:spPr>
        <a:xfrm>
          <a:off x="2857500" y="132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151452</xdr:rowOff>
    </xdr:from>
    <xdr:ext cx="469744" cy="259045"/>
    <xdr:sp macro="" textlink="">
      <xdr:nvSpPr>
        <xdr:cNvPr id="198" name="テキスト ボックス 197"/>
        <xdr:cNvSpPr txBox="1"/>
      </xdr:nvSpPr>
      <xdr:spPr>
        <a:xfrm>
          <a:off x="2673428" y="1335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48095</xdr:rowOff>
    </xdr:from>
    <xdr:to>
      <xdr:col>10</xdr:col>
      <xdr:colOff>165100</xdr:colOff>
      <xdr:row>77</xdr:row>
      <xdr:rowOff>149695</xdr:rowOff>
    </xdr:to>
    <xdr:sp macro="" textlink="">
      <xdr:nvSpPr>
        <xdr:cNvPr id="199" name="楕円 198"/>
        <xdr:cNvSpPr/>
      </xdr:nvSpPr>
      <xdr:spPr>
        <a:xfrm>
          <a:off x="19685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140822</xdr:rowOff>
    </xdr:from>
    <xdr:ext cx="469744" cy="259045"/>
    <xdr:sp macro="" textlink="">
      <xdr:nvSpPr>
        <xdr:cNvPr id="200" name="テキスト ボックス 199"/>
        <xdr:cNvSpPr txBox="1"/>
      </xdr:nvSpPr>
      <xdr:spPr>
        <a:xfrm>
          <a:off x="1784428" y="1334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60497</xdr:rowOff>
    </xdr:from>
    <xdr:to>
      <xdr:col>6</xdr:col>
      <xdr:colOff>38100</xdr:colOff>
      <xdr:row>77</xdr:row>
      <xdr:rowOff>162097</xdr:rowOff>
    </xdr:to>
    <xdr:sp macro="" textlink="">
      <xdr:nvSpPr>
        <xdr:cNvPr id="201" name="楕円 200"/>
        <xdr:cNvSpPr/>
      </xdr:nvSpPr>
      <xdr:spPr>
        <a:xfrm>
          <a:off x="1079500" y="132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153224</xdr:rowOff>
    </xdr:from>
    <xdr:ext cx="469744" cy="259045"/>
    <xdr:sp macro="" textlink="">
      <xdr:nvSpPr>
        <xdr:cNvPr id="202" name="テキスト ボックス 201"/>
        <xdr:cNvSpPr txBox="1"/>
      </xdr:nvSpPr>
      <xdr:spPr>
        <a:xfrm>
          <a:off x="895428" y="1335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70777</xdr:rowOff>
    </xdr:from>
    <xdr:to>
      <xdr:col>24</xdr:col>
      <xdr:colOff>63500</xdr:colOff>
      <xdr:row>95</xdr:row>
      <xdr:rowOff>50394</xdr:rowOff>
    </xdr:to>
    <xdr:cxnSp macro="">
      <xdr:nvCxnSpPr>
        <xdr:cNvPr id="232" name="直線コネクタ 231"/>
        <xdr:cNvCxnSpPr/>
      </xdr:nvCxnSpPr>
      <xdr:spPr>
        <a:xfrm flipV="1">
          <a:off x="3797300" y="16187077"/>
          <a:ext cx="838200" cy="1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50394</xdr:rowOff>
    </xdr:from>
    <xdr:to>
      <xdr:col>19</xdr:col>
      <xdr:colOff>177800</xdr:colOff>
      <xdr:row>96</xdr:row>
      <xdr:rowOff>18828</xdr:rowOff>
    </xdr:to>
    <xdr:cxnSp macro="">
      <xdr:nvCxnSpPr>
        <xdr:cNvPr id="235" name="直線コネクタ 234"/>
        <xdr:cNvCxnSpPr/>
      </xdr:nvCxnSpPr>
      <xdr:spPr>
        <a:xfrm flipV="1">
          <a:off x="2908300" y="16338144"/>
          <a:ext cx="889000" cy="1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154539</xdr:rowOff>
    </xdr:from>
    <xdr:to>
      <xdr:col>15</xdr:col>
      <xdr:colOff>50800</xdr:colOff>
      <xdr:row>96</xdr:row>
      <xdr:rowOff>18828</xdr:rowOff>
    </xdr:to>
    <xdr:cxnSp macro="">
      <xdr:nvCxnSpPr>
        <xdr:cNvPr id="238" name="直線コネクタ 237"/>
        <xdr:cNvCxnSpPr/>
      </xdr:nvCxnSpPr>
      <xdr:spPr>
        <a:xfrm>
          <a:off x="2019300" y="16442289"/>
          <a:ext cx="8890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149549</xdr:rowOff>
    </xdr:from>
    <xdr:to>
      <xdr:col>10</xdr:col>
      <xdr:colOff>114300</xdr:colOff>
      <xdr:row>95</xdr:row>
      <xdr:rowOff>154539</xdr:rowOff>
    </xdr:to>
    <xdr:cxnSp macro="">
      <xdr:nvCxnSpPr>
        <xdr:cNvPr id="241" name="直線コネクタ 240"/>
        <xdr:cNvCxnSpPr/>
      </xdr:nvCxnSpPr>
      <xdr:spPr>
        <a:xfrm>
          <a:off x="1130300" y="16437299"/>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19977</xdr:rowOff>
    </xdr:from>
    <xdr:to>
      <xdr:col>24</xdr:col>
      <xdr:colOff>114300</xdr:colOff>
      <xdr:row>94</xdr:row>
      <xdr:rowOff>121577</xdr:rowOff>
    </xdr:to>
    <xdr:sp macro="" textlink="">
      <xdr:nvSpPr>
        <xdr:cNvPr id="251" name="楕円 250"/>
        <xdr:cNvSpPr/>
      </xdr:nvSpPr>
      <xdr:spPr>
        <a:xfrm>
          <a:off x="4584700" y="161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42854</xdr:rowOff>
    </xdr:from>
    <xdr:ext cx="534377" cy="259045"/>
    <xdr:sp macro="" textlink="">
      <xdr:nvSpPr>
        <xdr:cNvPr id="252" name="扶助費該当値テキスト"/>
        <xdr:cNvSpPr txBox="1"/>
      </xdr:nvSpPr>
      <xdr:spPr>
        <a:xfrm>
          <a:off x="4686300" y="159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171044</xdr:rowOff>
    </xdr:from>
    <xdr:to>
      <xdr:col>20</xdr:col>
      <xdr:colOff>38100</xdr:colOff>
      <xdr:row>95</xdr:row>
      <xdr:rowOff>101194</xdr:rowOff>
    </xdr:to>
    <xdr:sp macro="" textlink="">
      <xdr:nvSpPr>
        <xdr:cNvPr id="253" name="楕円 252"/>
        <xdr:cNvSpPr/>
      </xdr:nvSpPr>
      <xdr:spPr>
        <a:xfrm>
          <a:off x="3746500" y="162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117721</xdr:rowOff>
    </xdr:from>
    <xdr:ext cx="534377" cy="259045"/>
    <xdr:sp macro="" textlink="">
      <xdr:nvSpPr>
        <xdr:cNvPr id="254" name="テキスト ボックス 253"/>
        <xdr:cNvSpPr txBox="1"/>
      </xdr:nvSpPr>
      <xdr:spPr>
        <a:xfrm>
          <a:off x="3530111" y="160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139478</xdr:rowOff>
    </xdr:from>
    <xdr:to>
      <xdr:col>15</xdr:col>
      <xdr:colOff>101600</xdr:colOff>
      <xdr:row>96</xdr:row>
      <xdr:rowOff>69628</xdr:rowOff>
    </xdr:to>
    <xdr:sp macro="" textlink="">
      <xdr:nvSpPr>
        <xdr:cNvPr id="255" name="楕円 254"/>
        <xdr:cNvSpPr/>
      </xdr:nvSpPr>
      <xdr:spPr>
        <a:xfrm>
          <a:off x="2857500" y="164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86155</xdr:rowOff>
    </xdr:from>
    <xdr:ext cx="534377" cy="259045"/>
    <xdr:sp macro="" textlink="">
      <xdr:nvSpPr>
        <xdr:cNvPr id="256" name="テキスト ボックス 255"/>
        <xdr:cNvSpPr txBox="1"/>
      </xdr:nvSpPr>
      <xdr:spPr>
        <a:xfrm>
          <a:off x="2641111" y="162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103739</xdr:rowOff>
    </xdr:from>
    <xdr:to>
      <xdr:col>10</xdr:col>
      <xdr:colOff>165100</xdr:colOff>
      <xdr:row>96</xdr:row>
      <xdr:rowOff>33889</xdr:rowOff>
    </xdr:to>
    <xdr:sp macro="" textlink="">
      <xdr:nvSpPr>
        <xdr:cNvPr id="257" name="楕円 256"/>
        <xdr:cNvSpPr/>
      </xdr:nvSpPr>
      <xdr:spPr>
        <a:xfrm>
          <a:off x="1968500" y="163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50416</xdr:rowOff>
    </xdr:from>
    <xdr:ext cx="534377" cy="259045"/>
    <xdr:sp macro="" textlink="">
      <xdr:nvSpPr>
        <xdr:cNvPr id="258" name="テキスト ボックス 257"/>
        <xdr:cNvSpPr txBox="1"/>
      </xdr:nvSpPr>
      <xdr:spPr>
        <a:xfrm>
          <a:off x="1752111" y="1616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98749</xdr:rowOff>
    </xdr:from>
    <xdr:to>
      <xdr:col>6</xdr:col>
      <xdr:colOff>38100</xdr:colOff>
      <xdr:row>96</xdr:row>
      <xdr:rowOff>28899</xdr:rowOff>
    </xdr:to>
    <xdr:sp macro="" textlink="">
      <xdr:nvSpPr>
        <xdr:cNvPr id="259" name="楕円 258"/>
        <xdr:cNvSpPr/>
      </xdr:nvSpPr>
      <xdr:spPr>
        <a:xfrm>
          <a:off x="1079500" y="163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45426</xdr:rowOff>
    </xdr:from>
    <xdr:ext cx="534377" cy="259045"/>
    <xdr:sp macro="" textlink="">
      <xdr:nvSpPr>
        <xdr:cNvPr id="260" name="テキスト ボックス 259"/>
        <xdr:cNvSpPr txBox="1"/>
      </xdr:nvSpPr>
      <xdr:spPr>
        <a:xfrm>
          <a:off x="863111" y="161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6" name="テキスト ボックス 27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100929</xdr:rowOff>
    </xdr:from>
    <xdr:to>
      <xdr:col>54</xdr:col>
      <xdr:colOff>189865</xdr:colOff>
      <xdr:row>33</xdr:row>
      <xdr:rowOff>110079</xdr:rowOff>
    </xdr:to>
    <xdr:cxnSp macro="">
      <xdr:nvCxnSpPr>
        <xdr:cNvPr id="280" name="直線コネクタ 279"/>
        <xdr:cNvCxnSpPr/>
      </xdr:nvCxnSpPr>
      <xdr:spPr>
        <a:xfrm flipV="1">
          <a:off x="10475595" y="5244429"/>
          <a:ext cx="1270" cy="52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113906</xdr:rowOff>
    </xdr:from>
    <xdr:ext cx="599010" cy="259045"/>
    <xdr:sp macro="" textlink="">
      <xdr:nvSpPr>
        <xdr:cNvPr id="281" name="補助費等最小値テキスト"/>
        <xdr:cNvSpPr txBox="1"/>
      </xdr:nvSpPr>
      <xdr:spPr>
        <a:xfrm>
          <a:off x="10528300" y="577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110079</xdr:rowOff>
    </xdr:from>
    <xdr:to>
      <xdr:col>55</xdr:col>
      <xdr:colOff>88900</xdr:colOff>
      <xdr:row>33</xdr:row>
      <xdr:rowOff>110079</xdr:rowOff>
    </xdr:to>
    <xdr:cxnSp macro="">
      <xdr:nvCxnSpPr>
        <xdr:cNvPr id="282" name="直線コネクタ 281"/>
        <xdr:cNvCxnSpPr/>
      </xdr:nvCxnSpPr>
      <xdr:spPr>
        <a:xfrm>
          <a:off x="10388600" y="576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47606</xdr:rowOff>
    </xdr:from>
    <xdr:ext cx="599010" cy="259045"/>
    <xdr:sp macro="" textlink="">
      <xdr:nvSpPr>
        <xdr:cNvPr id="283" name="補助費等最大値テキスト"/>
        <xdr:cNvSpPr txBox="1"/>
      </xdr:nvSpPr>
      <xdr:spPr>
        <a:xfrm>
          <a:off x="10528300" y="501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100929</xdr:rowOff>
    </xdr:from>
    <xdr:to>
      <xdr:col>55</xdr:col>
      <xdr:colOff>88900</xdr:colOff>
      <xdr:row>30</xdr:row>
      <xdr:rowOff>100929</xdr:rowOff>
    </xdr:to>
    <xdr:cxnSp macro="">
      <xdr:nvCxnSpPr>
        <xdr:cNvPr id="284" name="直線コネクタ 283"/>
        <xdr:cNvCxnSpPr/>
      </xdr:nvCxnSpPr>
      <xdr:spPr>
        <a:xfrm>
          <a:off x="10388600" y="524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81607</xdr:rowOff>
    </xdr:from>
    <xdr:to>
      <xdr:col>55</xdr:col>
      <xdr:colOff>0</xdr:colOff>
      <xdr:row>37</xdr:row>
      <xdr:rowOff>66685</xdr:rowOff>
    </xdr:to>
    <xdr:cxnSp macro="">
      <xdr:nvCxnSpPr>
        <xdr:cNvPr id="285" name="直線コネクタ 284"/>
        <xdr:cNvCxnSpPr/>
      </xdr:nvCxnSpPr>
      <xdr:spPr>
        <a:xfrm flipV="1">
          <a:off x="9639300" y="5739457"/>
          <a:ext cx="838200" cy="67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79379</xdr:rowOff>
    </xdr:from>
    <xdr:ext cx="599010" cy="259045"/>
    <xdr:sp macro="" textlink="">
      <xdr:nvSpPr>
        <xdr:cNvPr id="286" name="補助費等平均値テキスト"/>
        <xdr:cNvSpPr txBox="1"/>
      </xdr:nvSpPr>
      <xdr:spPr>
        <a:xfrm>
          <a:off x="10528300" y="53943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56502</xdr:rowOff>
    </xdr:from>
    <xdr:to>
      <xdr:col>55</xdr:col>
      <xdr:colOff>50800</xdr:colOff>
      <xdr:row>32</xdr:row>
      <xdr:rowOff>158102</xdr:rowOff>
    </xdr:to>
    <xdr:sp macro="" textlink="">
      <xdr:nvSpPr>
        <xdr:cNvPr id="287" name="フローチャート: 判断 286"/>
        <xdr:cNvSpPr/>
      </xdr:nvSpPr>
      <xdr:spPr>
        <a:xfrm>
          <a:off x="10426700" y="554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48346</xdr:rowOff>
    </xdr:from>
    <xdr:to>
      <xdr:col>50</xdr:col>
      <xdr:colOff>114300</xdr:colOff>
      <xdr:row>37</xdr:row>
      <xdr:rowOff>66685</xdr:rowOff>
    </xdr:to>
    <xdr:cxnSp macro="">
      <xdr:nvCxnSpPr>
        <xdr:cNvPr id="288" name="直線コネクタ 287"/>
        <xdr:cNvCxnSpPr/>
      </xdr:nvCxnSpPr>
      <xdr:spPr>
        <a:xfrm>
          <a:off x="8750300" y="6391996"/>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148182</xdr:rowOff>
    </xdr:from>
    <xdr:to>
      <xdr:col>50</xdr:col>
      <xdr:colOff>165100</xdr:colOff>
      <xdr:row>36</xdr:row>
      <xdr:rowOff>78332</xdr:rowOff>
    </xdr:to>
    <xdr:sp macro="" textlink="">
      <xdr:nvSpPr>
        <xdr:cNvPr id="289" name="フローチャート: 判断 288"/>
        <xdr:cNvSpPr/>
      </xdr:nvSpPr>
      <xdr:spPr>
        <a:xfrm>
          <a:off x="9588500" y="614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94859</xdr:rowOff>
    </xdr:from>
    <xdr:ext cx="534377" cy="259045"/>
    <xdr:sp macro="" textlink="">
      <xdr:nvSpPr>
        <xdr:cNvPr id="290" name="テキスト ボックス 289"/>
        <xdr:cNvSpPr txBox="1"/>
      </xdr:nvSpPr>
      <xdr:spPr>
        <a:xfrm>
          <a:off x="9372111" y="59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48346</xdr:rowOff>
    </xdr:from>
    <xdr:to>
      <xdr:col>45</xdr:col>
      <xdr:colOff>177800</xdr:colOff>
      <xdr:row>37</xdr:row>
      <xdr:rowOff>50386</xdr:rowOff>
    </xdr:to>
    <xdr:cxnSp macro="">
      <xdr:nvCxnSpPr>
        <xdr:cNvPr id="291" name="直線コネクタ 290"/>
        <xdr:cNvCxnSpPr/>
      </xdr:nvCxnSpPr>
      <xdr:spPr>
        <a:xfrm flipV="1">
          <a:off x="7861300" y="6391996"/>
          <a:ext cx="8890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166058</xdr:rowOff>
    </xdr:from>
    <xdr:to>
      <xdr:col>46</xdr:col>
      <xdr:colOff>38100</xdr:colOff>
      <xdr:row>36</xdr:row>
      <xdr:rowOff>96208</xdr:rowOff>
    </xdr:to>
    <xdr:sp macro="" textlink="">
      <xdr:nvSpPr>
        <xdr:cNvPr id="292" name="フローチャート: 判断 291"/>
        <xdr:cNvSpPr/>
      </xdr:nvSpPr>
      <xdr:spPr>
        <a:xfrm>
          <a:off x="8699500" y="616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112735</xdr:rowOff>
    </xdr:from>
    <xdr:ext cx="534377" cy="259045"/>
    <xdr:sp macro="" textlink="">
      <xdr:nvSpPr>
        <xdr:cNvPr id="293" name="テキスト ボックス 292"/>
        <xdr:cNvSpPr txBox="1"/>
      </xdr:nvSpPr>
      <xdr:spPr>
        <a:xfrm>
          <a:off x="8483111" y="59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49277</xdr:rowOff>
    </xdr:from>
    <xdr:to>
      <xdr:col>41</xdr:col>
      <xdr:colOff>50800</xdr:colOff>
      <xdr:row>37</xdr:row>
      <xdr:rowOff>50386</xdr:rowOff>
    </xdr:to>
    <xdr:cxnSp macro="">
      <xdr:nvCxnSpPr>
        <xdr:cNvPr id="294" name="直線コネクタ 293"/>
        <xdr:cNvCxnSpPr/>
      </xdr:nvCxnSpPr>
      <xdr:spPr>
        <a:xfrm>
          <a:off x="6972300" y="6392927"/>
          <a:ext cx="889000" cy="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9690</xdr:rowOff>
    </xdr:from>
    <xdr:to>
      <xdr:col>41</xdr:col>
      <xdr:colOff>101600</xdr:colOff>
      <xdr:row>36</xdr:row>
      <xdr:rowOff>111290</xdr:rowOff>
    </xdr:to>
    <xdr:sp macro="" textlink="">
      <xdr:nvSpPr>
        <xdr:cNvPr id="295" name="フローチャート: 判断 294"/>
        <xdr:cNvSpPr/>
      </xdr:nvSpPr>
      <xdr:spPr>
        <a:xfrm>
          <a:off x="7810500" y="61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127817</xdr:rowOff>
    </xdr:from>
    <xdr:ext cx="534377" cy="259045"/>
    <xdr:sp macro="" textlink="">
      <xdr:nvSpPr>
        <xdr:cNvPr id="296" name="テキスト ボックス 295"/>
        <xdr:cNvSpPr txBox="1"/>
      </xdr:nvSpPr>
      <xdr:spPr>
        <a:xfrm>
          <a:off x="7594111" y="59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25435</xdr:rowOff>
    </xdr:from>
    <xdr:to>
      <xdr:col>36</xdr:col>
      <xdr:colOff>165100</xdr:colOff>
      <xdr:row>36</xdr:row>
      <xdr:rowOff>127035</xdr:rowOff>
    </xdr:to>
    <xdr:sp macro="" textlink="">
      <xdr:nvSpPr>
        <xdr:cNvPr id="297" name="フローチャート: 判断 296"/>
        <xdr:cNvSpPr/>
      </xdr:nvSpPr>
      <xdr:spPr>
        <a:xfrm>
          <a:off x="6921500" y="619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143562</xdr:rowOff>
    </xdr:from>
    <xdr:ext cx="534377" cy="259045"/>
    <xdr:sp macro="" textlink="">
      <xdr:nvSpPr>
        <xdr:cNvPr id="298" name="テキスト ボックス 297"/>
        <xdr:cNvSpPr txBox="1"/>
      </xdr:nvSpPr>
      <xdr:spPr>
        <a:xfrm>
          <a:off x="6705111" y="59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30807</xdr:rowOff>
    </xdr:from>
    <xdr:to>
      <xdr:col>55</xdr:col>
      <xdr:colOff>50800</xdr:colOff>
      <xdr:row>33</xdr:row>
      <xdr:rowOff>132407</xdr:rowOff>
    </xdr:to>
    <xdr:sp macro="" textlink="">
      <xdr:nvSpPr>
        <xdr:cNvPr id="304" name="楕円 303"/>
        <xdr:cNvSpPr/>
      </xdr:nvSpPr>
      <xdr:spPr>
        <a:xfrm>
          <a:off x="10426700" y="568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117184</xdr:rowOff>
    </xdr:from>
    <xdr:ext cx="599010" cy="259045"/>
    <xdr:sp macro="" textlink="">
      <xdr:nvSpPr>
        <xdr:cNvPr id="305" name="補助費等該当値テキスト"/>
        <xdr:cNvSpPr txBox="1"/>
      </xdr:nvSpPr>
      <xdr:spPr>
        <a:xfrm>
          <a:off x="10528300" y="560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15885</xdr:rowOff>
    </xdr:from>
    <xdr:to>
      <xdr:col>50</xdr:col>
      <xdr:colOff>165100</xdr:colOff>
      <xdr:row>37</xdr:row>
      <xdr:rowOff>117485</xdr:rowOff>
    </xdr:to>
    <xdr:sp macro="" textlink="">
      <xdr:nvSpPr>
        <xdr:cNvPr id="306" name="楕円 305"/>
        <xdr:cNvSpPr/>
      </xdr:nvSpPr>
      <xdr:spPr>
        <a:xfrm>
          <a:off x="9588500" y="63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108612</xdr:rowOff>
    </xdr:from>
    <xdr:ext cx="534377" cy="259045"/>
    <xdr:sp macro="" textlink="">
      <xdr:nvSpPr>
        <xdr:cNvPr id="307" name="テキスト ボックス 306"/>
        <xdr:cNvSpPr txBox="1"/>
      </xdr:nvSpPr>
      <xdr:spPr>
        <a:xfrm>
          <a:off x="9372111" y="64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168996</xdr:rowOff>
    </xdr:from>
    <xdr:to>
      <xdr:col>46</xdr:col>
      <xdr:colOff>38100</xdr:colOff>
      <xdr:row>37</xdr:row>
      <xdr:rowOff>99146</xdr:rowOff>
    </xdr:to>
    <xdr:sp macro="" textlink="">
      <xdr:nvSpPr>
        <xdr:cNvPr id="308" name="楕円 307"/>
        <xdr:cNvSpPr/>
      </xdr:nvSpPr>
      <xdr:spPr>
        <a:xfrm>
          <a:off x="8699500" y="63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90273</xdr:rowOff>
    </xdr:from>
    <xdr:ext cx="534377" cy="259045"/>
    <xdr:sp macro="" textlink="">
      <xdr:nvSpPr>
        <xdr:cNvPr id="309" name="テキスト ボックス 308"/>
        <xdr:cNvSpPr txBox="1"/>
      </xdr:nvSpPr>
      <xdr:spPr>
        <a:xfrm>
          <a:off x="8483111" y="643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171036</xdr:rowOff>
    </xdr:from>
    <xdr:to>
      <xdr:col>41</xdr:col>
      <xdr:colOff>101600</xdr:colOff>
      <xdr:row>37</xdr:row>
      <xdr:rowOff>101186</xdr:rowOff>
    </xdr:to>
    <xdr:sp macro="" textlink="">
      <xdr:nvSpPr>
        <xdr:cNvPr id="310" name="楕円 309"/>
        <xdr:cNvSpPr/>
      </xdr:nvSpPr>
      <xdr:spPr>
        <a:xfrm>
          <a:off x="7810500" y="634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92313</xdr:rowOff>
    </xdr:from>
    <xdr:ext cx="534377" cy="259045"/>
    <xdr:sp macro="" textlink="">
      <xdr:nvSpPr>
        <xdr:cNvPr id="311" name="テキスト ボックス 310"/>
        <xdr:cNvSpPr txBox="1"/>
      </xdr:nvSpPr>
      <xdr:spPr>
        <a:xfrm>
          <a:off x="7594111" y="643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169927</xdr:rowOff>
    </xdr:from>
    <xdr:to>
      <xdr:col>36</xdr:col>
      <xdr:colOff>165100</xdr:colOff>
      <xdr:row>37</xdr:row>
      <xdr:rowOff>100077</xdr:rowOff>
    </xdr:to>
    <xdr:sp macro="" textlink="">
      <xdr:nvSpPr>
        <xdr:cNvPr id="312" name="楕円 311"/>
        <xdr:cNvSpPr/>
      </xdr:nvSpPr>
      <xdr:spPr>
        <a:xfrm>
          <a:off x="6921500" y="634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91204</xdr:rowOff>
    </xdr:from>
    <xdr:ext cx="534377" cy="259045"/>
    <xdr:sp macro="" textlink="">
      <xdr:nvSpPr>
        <xdr:cNvPr id="313" name="テキスト ボックス 312"/>
        <xdr:cNvSpPr txBox="1"/>
      </xdr:nvSpPr>
      <xdr:spPr>
        <a:xfrm>
          <a:off x="6705111" y="64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37" name="直線コネクタ 336"/>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38"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39" name="直線コネクタ 338"/>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0"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1" name="直線コネクタ 340"/>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100472</xdr:rowOff>
    </xdr:from>
    <xdr:to>
      <xdr:col>55</xdr:col>
      <xdr:colOff>0</xdr:colOff>
      <xdr:row>57</xdr:row>
      <xdr:rowOff>111499</xdr:rowOff>
    </xdr:to>
    <xdr:cxnSp macro="">
      <xdr:nvCxnSpPr>
        <xdr:cNvPr id="342" name="直線コネクタ 341"/>
        <xdr:cNvCxnSpPr/>
      </xdr:nvCxnSpPr>
      <xdr:spPr>
        <a:xfrm flipV="1">
          <a:off x="9639300" y="9873122"/>
          <a:ext cx="8382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3" name="普通建設事業費平均値テキスト"/>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4" name="フローチャート: 判断 343"/>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111499</xdr:rowOff>
    </xdr:from>
    <xdr:to>
      <xdr:col>50</xdr:col>
      <xdr:colOff>114300</xdr:colOff>
      <xdr:row>57</xdr:row>
      <xdr:rowOff>157828</xdr:rowOff>
    </xdr:to>
    <xdr:cxnSp macro="">
      <xdr:nvCxnSpPr>
        <xdr:cNvPr id="345" name="直線コネクタ 344"/>
        <xdr:cNvCxnSpPr/>
      </xdr:nvCxnSpPr>
      <xdr:spPr>
        <a:xfrm flipV="1">
          <a:off x="8750300" y="9884149"/>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46" name="フローチャート: 判断 345"/>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47" name="テキスト ボックス 346"/>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157828</xdr:rowOff>
    </xdr:from>
    <xdr:to>
      <xdr:col>45</xdr:col>
      <xdr:colOff>177800</xdr:colOff>
      <xdr:row>58</xdr:row>
      <xdr:rowOff>8423</xdr:rowOff>
    </xdr:to>
    <xdr:cxnSp macro="">
      <xdr:nvCxnSpPr>
        <xdr:cNvPr id="348" name="直線コネクタ 347"/>
        <xdr:cNvCxnSpPr/>
      </xdr:nvCxnSpPr>
      <xdr:spPr>
        <a:xfrm flipV="1">
          <a:off x="7861300" y="9930478"/>
          <a:ext cx="889000" cy="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49" name="フローチャート: 判断 348"/>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0" name="テキスト ボックス 349"/>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8423</xdr:rowOff>
    </xdr:from>
    <xdr:to>
      <xdr:col>41</xdr:col>
      <xdr:colOff>50800</xdr:colOff>
      <xdr:row>58</xdr:row>
      <xdr:rowOff>22207</xdr:rowOff>
    </xdr:to>
    <xdr:cxnSp macro="">
      <xdr:nvCxnSpPr>
        <xdr:cNvPr id="351" name="直線コネクタ 350"/>
        <xdr:cNvCxnSpPr/>
      </xdr:nvCxnSpPr>
      <xdr:spPr>
        <a:xfrm flipV="1">
          <a:off x="6972300" y="9952523"/>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2" name="フローチャート: 判断 351"/>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3" name="テキスト ボックス 352"/>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4" name="フローチャート: 判断 353"/>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55" name="テキスト ボックス 354"/>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49672</xdr:rowOff>
    </xdr:from>
    <xdr:to>
      <xdr:col>55</xdr:col>
      <xdr:colOff>50800</xdr:colOff>
      <xdr:row>57</xdr:row>
      <xdr:rowOff>151272</xdr:rowOff>
    </xdr:to>
    <xdr:sp macro="" textlink="">
      <xdr:nvSpPr>
        <xdr:cNvPr id="361" name="楕円 360"/>
        <xdr:cNvSpPr/>
      </xdr:nvSpPr>
      <xdr:spPr>
        <a:xfrm>
          <a:off x="10426700" y="98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28099</xdr:rowOff>
    </xdr:from>
    <xdr:ext cx="534377" cy="259045"/>
    <xdr:sp macro="" textlink="">
      <xdr:nvSpPr>
        <xdr:cNvPr id="362" name="普通建設事業費該当値テキスト"/>
        <xdr:cNvSpPr txBox="1"/>
      </xdr:nvSpPr>
      <xdr:spPr>
        <a:xfrm>
          <a:off x="10528300" y="980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60699</xdr:rowOff>
    </xdr:from>
    <xdr:to>
      <xdr:col>50</xdr:col>
      <xdr:colOff>165100</xdr:colOff>
      <xdr:row>57</xdr:row>
      <xdr:rowOff>162299</xdr:rowOff>
    </xdr:to>
    <xdr:sp macro="" textlink="">
      <xdr:nvSpPr>
        <xdr:cNvPr id="363" name="楕円 362"/>
        <xdr:cNvSpPr/>
      </xdr:nvSpPr>
      <xdr:spPr>
        <a:xfrm>
          <a:off x="9588500" y="98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153426</xdr:rowOff>
    </xdr:from>
    <xdr:ext cx="534377" cy="259045"/>
    <xdr:sp macro="" textlink="">
      <xdr:nvSpPr>
        <xdr:cNvPr id="364" name="テキスト ボックス 363"/>
        <xdr:cNvSpPr txBox="1"/>
      </xdr:nvSpPr>
      <xdr:spPr>
        <a:xfrm>
          <a:off x="9372111" y="992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107028</xdr:rowOff>
    </xdr:from>
    <xdr:to>
      <xdr:col>46</xdr:col>
      <xdr:colOff>38100</xdr:colOff>
      <xdr:row>58</xdr:row>
      <xdr:rowOff>37178</xdr:rowOff>
    </xdr:to>
    <xdr:sp macro="" textlink="">
      <xdr:nvSpPr>
        <xdr:cNvPr id="365" name="楕円 364"/>
        <xdr:cNvSpPr/>
      </xdr:nvSpPr>
      <xdr:spPr>
        <a:xfrm>
          <a:off x="8699500" y="98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28305</xdr:rowOff>
    </xdr:from>
    <xdr:ext cx="534377" cy="259045"/>
    <xdr:sp macro="" textlink="">
      <xdr:nvSpPr>
        <xdr:cNvPr id="366" name="テキスト ボックス 365"/>
        <xdr:cNvSpPr txBox="1"/>
      </xdr:nvSpPr>
      <xdr:spPr>
        <a:xfrm>
          <a:off x="8483111" y="99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129073</xdr:rowOff>
    </xdr:from>
    <xdr:to>
      <xdr:col>41</xdr:col>
      <xdr:colOff>101600</xdr:colOff>
      <xdr:row>58</xdr:row>
      <xdr:rowOff>59223</xdr:rowOff>
    </xdr:to>
    <xdr:sp macro="" textlink="">
      <xdr:nvSpPr>
        <xdr:cNvPr id="367" name="楕円 366"/>
        <xdr:cNvSpPr/>
      </xdr:nvSpPr>
      <xdr:spPr>
        <a:xfrm>
          <a:off x="7810500" y="99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50350</xdr:rowOff>
    </xdr:from>
    <xdr:ext cx="534377" cy="259045"/>
    <xdr:sp macro="" textlink="">
      <xdr:nvSpPr>
        <xdr:cNvPr id="368" name="テキスト ボックス 367"/>
        <xdr:cNvSpPr txBox="1"/>
      </xdr:nvSpPr>
      <xdr:spPr>
        <a:xfrm>
          <a:off x="7594111" y="999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142857</xdr:rowOff>
    </xdr:from>
    <xdr:to>
      <xdr:col>36</xdr:col>
      <xdr:colOff>165100</xdr:colOff>
      <xdr:row>58</xdr:row>
      <xdr:rowOff>73007</xdr:rowOff>
    </xdr:to>
    <xdr:sp macro="" textlink="">
      <xdr:nvSpPr>
        <xdr:cNvPr id="369" name="楕円 368"/>
        <xdr:cNvSpPr/>
      </xdr:nvSpPr>
      <xdr:spPr>
        <a:xfrm>
          <a:off x="6921500" y="99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64134</xdr:rowOff>
    </xdr:from>
    <xdr:ext cx="534377" cy="259045"/>
    <xdr:sp macro="" textlink="">
      <xdr:nvSpPr>
        <xdr:cNvPr id="370" name="テキスト ボックス 369"/>
        <xdr:cNvSpPr txBox="1"/>
      </xdr:nvSpPr>
      <xdr:spPr>
        <a:xfrm>
          <a:off x="6705111" y="100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4" name="直線コネクタ 393"/>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397"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398" name="直線コネクタ 397"/>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35446</xdr:rowOff>
    </xdr:from>
    <xdr:to>
      <xdr:col>55</xdr:col>
      <xdr:colOff>0</xdr:colOff>
      <xdr:row>78</xdr:row>
      <xdr:rowOff>64821</xdr:rowOff>
    </xdr:to>
    <xdr:cxnSp macro="">
      <xdr:nvCxnSpPr>
        <xdr:cNvPr id="399" name="直線コネクタ 398"/>
        <xdr:cNvCxnSpPr/>
      </xdr:nvCxnSpPr>
      <xdr:spPr>
        <a:xfrm flipV="1">
          <a:off x="9639300" y="13408546"/>
          <a:ext cx="8382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0" name="普通建設事業費 （ うち新規整備　）平均値テキスト"/>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1" name="フローチャート: 判断 400"/>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52412</xdr:rowOff>
    </xdr:from>
    <xdr:to>
      <xdr:col>50</xdr:col>
      <xdr:colOff>114300</xdr:colOff>
      <xdr:row>78</xdr:row>
      <xdr:rowOff>64821</xdr:rowOff>
    </xdr:to>
    <xdr:cxnSp macro="">
      <xdr:nvCxnSpPr>
        <xdr:cNvPr id="402" name="直線コネクタ 401"/>
        <xdr:cNvCxnSpPr/>
      </xdr:nvCxnSpPr>
      <xdr:spPr>
        <a:xfrm>
          <a:off x="8750300" y="13425512"/>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3" name="フローチャート: 判断 402"/>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4" name="テキスト ボックス 403"/>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52412</xdr:rowOff>
    </xdr:from>
    <xdr:to>
      <xdr:col>45</xdr:col>
      <xdr:colOff>177800</xdr:colOff>
      <xdr:row>78</xdr:row>
      <xdr:rowOff>58052</xdr:rowOff>
    </xdr:to>
    <xdr:cxnSp macro="">
      <xdr:nvCxnSpPr>
        <xdr:cNvPr id="405" name="直線コネクタ 404"/>
        <xdr:cNvCxnSpPr/>
      </xdr:nvCxnSpPr>
      <xdr:spPr>
        <a:xfrm flipV="1">
          <a:off x="7861300" y="13425512"/>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06" name="フローチャート: 判断 405"/>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07" name="テキスト ボックス 406"/>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33998</xdr:rowOff>
    </xdr:from>
    <xdr:to>
      <xdr:col>41</xdr:col>
      <xdr:colOff>50800</xdr:colOff>
      <xdr:row>78</xdr:row>
      <xdr:rowOff>58052</xdr:rowOff>
    </xdr:to>
    <xdr:cxnSp macro="">
      <xdr:nvCxnSpPr>
        <xdr:cNvPr id="408" name="直線コネクタ 407"/>
        <xdr:cNvCxnSpPr/>
      </xdr:nvCxnSpPr>
      <xdr:spPr>
        <a:xfrm>
          <a:off x="6972300" y="13407098"/>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09" name="フローチャート: 判断 408"/>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0" name="テキスト ボックス 409"/>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1" name="フローチャート: 判断 410"/>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2" name="テキスト ボックス 411"/>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156096</xdr:rowOff>
    </xdr:from>
    <xdr:to>
      <xdr:col>55</xdr:col>
      <xdr:colOff>50800</xdr:colOff>
      <xdr:row>78</xdr:row>
      <xdr:rowOff>86246</xdr:rowOff>
    </xdr:to>
    <xdr:sp macro="" textlink="">
      <xdr:nvSpPr>
        <xdr:cNvPr id="418" name="楕円 417"/>
        <xdr:cNvSpPr/>
      </xdr:nvSpPr>
      <xdr:spPr>
        <a:xfrm>
          <a:off x="10426700" y="133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7523</xdr:rowOff>
    </xdr:from>
    <xdr:ext cx="534377" cy="259045"/>
    <xdr:sp macro="" textlink="">
      <xdr:nvSpPr>
        <xdr:cNvPr id="419" name="普通建設事業費 （ うち新規整備　）該当値テキスト"/>
        <xdr:cNvSpPr txBox="1"/>
      </xdr:nvSpPr>
      <xdr:spPr>
        <a:xfrm>
          <a:off x="10528300" y="132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14021</xdr:rowOff>
    </xdr:from>
    <xdr:to>
      <xdr:col>50</xdr:col>
      <xdr:colOff>165100</xdr:colOff>
      <xdr:row>78</xdr:row>
      <xdr:rowOff>115621</xdr:rowOff>
    </xdr:to>
    <xdr:sp macro="" textlink="">
      <xdr:nvSpPr>
        <xdr:cNvPr id="420" name="楕円 419"/>
        <xdr:cNvSpPr/>
      </xdr:nvSpPr>
      <xdr:spPr>
        <a:xfrm>
          <a:off x="9588500" y="133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106748</xdr:rowOff>
    </xdr:from>
    <xdr:ext cx="534377" cy="259045"/>
    <xdr:sp macro="" textlink="">
      <xdr:nvSpPr>
        <xdr:cNvPr id="421" name="テキスト ボックス 420"/>
        <xdr:cNvSpPr txBox="1"/>
      </xdr:nvSpPr>
      <xdr:spPr>
        <a:xfrm>
          <a:off x="9372111" y="134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1612</xdr:rowOff>
    </xdr:from>
    <xdr:to>
      <xdr:col>46</xdr:col>
      <xdr:colOff>38100</xdr:colOff>
      <xdr:row>78</xdr:row>
      <xdr:rowOff>103212</xdr:rowOff>
    </xdr:to>
    <xdr:sp macro="" textlink="">
      <xdr:nvSpPr>
        <xdr:cNvPr id="422" name="楕円 421"/>
        <xdr:cNvSpPr/>
      </xdr:nvSpPr>
      <xdr:spPr>
        <a:xfrm>
          <a:off x="8699500" y="133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94339</xdr:rowOff>
    </xdr:from>
    <xdr:ext cx="534377" cy="259045"/>
    <xdr:sp macro="" textlink="">
      <xdr:nvSpPr>
        <xdr:cNvPr id="423" name="テキスト ボックス 422"/>
        <xdr:cNvSpPr txBox="1"/>
      </xdr:nvSpPr>
      <xdr:spPr>
        <a:xfrm>
          <a:off x="8483111" y="134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7252</xdr:rowOff>
    </xdr:from>
    <xdr:to>
      <xdr:col>41</xdr:col>
      <xdr:colOff>101600</xdr:colOff>
      <xdr:row>78</xdr:row>
      <xdr:rowOff>108852</xdr:rowOff>
    </xdr:to>
    <xdr:sp macro="" textlink="">
      <xdr:nvSpPr>
        <xdr:cNvPr id="424" name="楕円 423"/>
        <xdr:cNvSpPr/>
      </xdr:nvSpPr>
      <xdr:spPr>
        <a:xfrm>
          <a:off x="7810500" y="133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99979</xdr:rowOff>
    </xdr:from>
    <xdr:ext cx="534377" cy="259045"/>
    <xdr:sp macro="" textlink="">
      <xdr:nvSpPr>
        <xdr:cNvPr id="425" name="テキスト ボックス 424"/>
        <xdr:cNvSpPr txBox="1"/>
      </xdr:nvSpPr>
      <xdr:spPr>
        <a:xfrm>
          <a:off x="7594111" y="134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154648</xdr:rowOff>
    </xdr:from>
    <xdr:to>
      <xdr:col>36</xdr:col>
      <xdr:colOff>165100</xdr:colOff>
      <xdr:row>78</xdr:row>
      <xdr:rowOff>84798</xdr:rowOff>
    </xdr:to>
    <xdr:sp macro="" textlink="">
      <xdr:nvSpPr>
        <xdr:cNvPr id="426" name="楕円 425"/>
        <xdr:cNvSpPr/>
      </xdr:nvSpPr>
      <xdr:spPr>
        <a:xfrm>
          <a:off x="6921500" y="133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75925</xdr:rowOff>
    </xdr:from>
    <xdr:ext cx="534377" cy="259045"/>
    <xdr:sp macro="" textlink="">
      <xdr:nvSpPr>
        <xdr:cNvPr id="427" name="テキスト ボックス 426"/>
        <xdr:cNvSpPr txBox="1"/>
      </xdr:nvSpPr>
      <xdr:spPr>
        <a:xfrm>
          <a:off x="6705111" y="1344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1" name="直線コネクタ 450"/>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2"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3" name="直線コネクタ 452"/>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4"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55" name="直線コネクタ 454"/>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35344</xdr:rowOff>
    </xdr:from>
    <xdr:to>
      <xdr:col>55</xdr:col>
      <xdr:colOff>0</xdr:colOff>
      <xdr:row>97</xdr:row>
      <xdr:rowOff>88322</xdr:rowOff>
    </xdr:to>
    <xdr:cxnSp macro="">
      <xdr:nvCxnSpPr>
        <xdr:cNvPr id="456" name="直線コネクタ 455"/>
        <xdr:cNvCxnSpPr/>
      </xdr:nvCxnSpPr>
      <xdr:spPr>
        <a:xfrm>
          <a:off x="9639300" y="16665994"/>
          <a:ext cx="838200" cy="5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57" name="普通建設事業費 （ うち更新整備　）平均値テキスト"/>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58" name="フローチャート: 判断 457"/>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35344</xdr:rowOff>
    </xdr:from>
    <xdr:to>
      <xdr:col>50</xdr:col>
      <xdr:colOff>114300</xdr:colOff>
      <xdr:row>97</xdr:row>
      <xdr:rowOff>113867</xdr:rowOff>
    </xdr:to>
    <xdr:cxnSp macro="">
      <xdr:nvCxnSpPr>
        <xdr:cNvPr id="459" name="直線コネクタ 458"/>
        <xdr:cNvCxnSpPr/>
      </xdr:nvCxnSpPr>
      <xdr:spPr>
        <a:xfrm flipV="1">
          <a:off x="8750300" y="16665994"/>
          <a:ext cx="889000" cy="7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0" name="フローチャート: 判断 459"/>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1" name="テキスト ボックス 460"/>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113867</xdr:rowOff>
    </xdr:from>
    <xdr:to>
      <xdr:col>45</xdr:col>
      <xdr:colOff>177800</xdr:colOff>
      <xdr:row>98</xdr:row>
      <xdr:rowOff>15303</xdr:rowOff>
    </xdr:to>
    <xdr:cxnSp macro="">
      <xdr:nvCxnSpPr>
        <xdr:cNvPr id="462" name="直線コネクタ 461"/>
        <xdr:cNvCxnSpPr/>
      </xdr:nvCxnSpPr>
      <xdr:spPr>
        <a:xfrm flipV="1">
          <a:off x="7861300" y="16744517"/>
          <a:ext cx="889000" cy="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3" name="フローチャート: 判断 462"/>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64" name="テキスト ボックス 463"/>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15303</xdr:rowOff>
    </xdr:from>
    <xdr:to>
      <xdr:col>41</xdr:col>
      <xdr:colOff>50800</xdr:colOff>
      <xdr:row>98</xdr:row>
      <xdr:rowOff>105848</xdr:rowOff>
    </xdr:to>
    <xdr:cxnSp macro="">
      <xdr:nvCxnSpPr>
        <xdr:cNvPr id="465" name="直線コネクタ 464"/>
        <xdr:cNvCxnSpPr/>
      </xdr:nvCxnSpPr>
      <xdr:spPr>
        <a:xfrm flipV="1">
          <a:off x="6972300" y="16817403"/>
          <a:ext cx="889000" cy="9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66" name="フローチャート: 判断 465"/>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67" name="テキスト ボックス 466"/>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68" name="フローチャート: 判断 467"/>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69" name="テキスト ボックス 468"/>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37522</xdr:rowOff>
    </xdr:from>
    <xdr:to>
      <xdr:col>55</xdr:col>
      <xdr:colOff>50800</xdr:colOff>
      <xdr:row>97</xdr:row>
      <xdr:rowOff>139122</xdr:rowOff>
    </xdr:to>
    <xdr:sp macro="" textlink="">
      <xdr:nvSpPr>
        <xdr:cNvPr id="475" name="楕円 474"/>
        <xdr:cNvSpPr/>
      </xdr:nvSpPr>
      <xdr:spPr>
        <a:xfrm>
          <a:off x="10426700" y="166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15949</xdr:rowOff>
    </xdr:from>
    <xdr:ext cx="534377" cy="259045"/>
    <xdr:sp macro="" textlink="">
      <xdr:nvSpPr>
        <xdr:cNvPr id="476" name="普通建設事業費 （ うち更新整備　）該当値テキスト"/>
        <xdr:cNvSpPr txBox="1"/>
      </xdr:nvSpPr>
      <xdr:spPr>
        <a:xfrm>
          <a:off x="10528300" y="1664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155994</xdr:rowOff>
    </xdr:from>
    <xdr:to>
      <xdr:col>50</xdr:col>
      <xdr:colOff>165100</xdr:colOff>
      <xdr:row>97</xdr:row>
      <xdr:rowOff>86144</xdr:rowOff>
    </xdr:to>
    <xdr:sp macro="" textlink="">
      <xdr:nvSpPr>
        <xdr:cNvPr id="477" name="楕円 476"/>
        <xdr:cNvSpPr/>
      </xdr:nvSpPr>
      <xdr:spPr>
        <a:xfrm>
          <a:off x="9588500" y="1661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77271</xdr:rowOff>
    </xdr:from>
    <xdr:ext cx="534377" cy="259045"/>
    <xdr:sp macro="" textlink="">
      <xdr:nvSpPr>
        <xdr:cNvPr id="478" name="テキスト ボックス 477"/>
        <xdr:cNvSpPr txBox="1"/>
      </xdr:nvSpPr>
      <xdr:spPr>
        <a:xfrm>
          <a:off x="9372111" y="167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63067</xdr:rowOff>
    </xdr:from>
    <xdr:to>
      <xdr:col>46</xdr:col>
      <xdr:colOff>38100</xdr:colOff>
      <xdr:row>97</xdr:row>
      <xdr:rowOff>164667</xdr:rowOff>
    </xdr:to>
    <xdr:sp macro="" textlink="">
      <xdr:nvSpPr>
        <xdr:cNvPr id="479" name="楕円 478"/>
        <xdr:cNvSpPr/>
      </xdr:nvSpPr>
      <xdr:spPr>
        <a:xfrm>
          <a:off x="8699500" y="166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155794</xdr:rowOff>
    </xdr:from>
    <xdr:ext cx="534377" cy="259045"/>
    <xdr:sp macro="" textlink="">
      <xdr:nvSpPr>
        <xdr:cNvPr id="480" name="テキスト ボックス 479"/>
        <xdr:cNvSpPr txBox="1"/>
      </xdr:nvSpPr>
      <xdr:spPr>
        <a:xfrm>
          <a:off x="8483111" y="1678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135953</xdr:rowOff>
    </xdr:from>
    <xdr:to>
      <xdr:col>41</xdr:col>
      <xdr:colOff>101600</xdr:colOff>
      <xdr:row>98</xdr:row>
      <xdr:rowOff>66103</xdr:rowOff>
    </xdr:to>
    <xdr:sp macro="" textlink="">
      <xdr:nvSpPr>
        <xdr:cNvPr id="481" name="楕円 480"/>
        <xdr:cNvSpPr/>
      </xdr:nvSpPr>
      <xdr:spPr>
        <a:xfrm>
          <a:off x="7810500" y="167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57230</xdr:rowOff>
    </xdr:from>
    <xdr:ext cx="534377" cy="259045"/>
    <xdr:sp macro="" textlink="">
      <xdr:nvSpPr>
        <xdr:cNvPr id="482" name="テキスト ボックス 481"/>
        <xdr:cNvSpPr txBox="1"/>
      </xdr:nvSpPr>
      <xdr:spPr>
        <a:xfrm>
          <a:off x="7594111" y="1685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55048</xdr:rowOff>
    </xdr:from>
    <xdr:to>
      <xdr:col>36</xdr:col>
      <xdr:colOff>165100</xdr:colOff>
      <xdr:row>98</xdr:row>
      <xdr:rowOff>156648</xdr:rowOff>
    </xdr:to>
    <xdr:sp macro="" textlink="">
      <xdr:nvSpPr>
        <xdr:cNvPr id="483" name="楕円 482"/>
        <xdr:cNvSpPr/>
      </xdr:nvSpPr>
      <xdr:spPr>
        <a:xfrm>
          <a:off x="6921500" y="1685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147775</xdr:rowOff>
    </xdr:from>
    <xdr:ext cx="469744" cy="259045"/>
    <xdr:sp macro="" textlink="">
      <xdr:nvSpPr>
        <xdr:cNvPr id="484" name="テキスト ボックス 483"/>
        <xdr:cNvSpPr txBox="1"/>
      </xdr:nvSpPr>
      <xdr:spPr>
        <a:xfrm>
          <a:off x="6737428" y="1694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06" name="直線コネクタ 505"/>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09"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0" name="直線コネクタ 509"/>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138329</xdr:rowOff>
    </xdr:from>
    <xdr:to>
      <xdr:col>85</xdr:col>
      <xdr:colOff>127000</xdr:colOff>
      <xdr:row>38</xdr:row>
      <xdr:rowOff>139700</xdr:rowOff>
    </xdr:to>
    <xdr:cxnSp macro="">
      <xdr:nvCxnSpPr>
        <xdr:cNvPr id="511" name="直線コネクタ 510"/>
        <xdr:cNvCxnSpPr/>
      </xdr:nvCxnSpPr>
      <xdr:spPr>
        <a:xfrm>
          <a:off x="15481300" y="665342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2"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3" name="フローチャート: 判断 512"/>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124864</xdr:rowOff>
    </xdr:from>
    <xdr:to>
      <xdr:col>81</xdr:col>
      <xdr:colOff>50800</xdr:colOff>
      <xdr:row>38</xdr:row>
      <xdr:rowOff>138329</xdr:rowOff>
    </xdr:to>
    <xdr:cxnSp macro="">
      <xdr:nvCxnSpPr>
        <xdr:cNvPr id="514" name="直線コネクタ 513"/>
        <xdr:cNvCxnSpPr/>
      </xdr:nvCxnSpPr>
      <xdr:spPr>
        <a:xfrm>
          <a:off x="14592300" y="6639964"/>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15" name="フローチャート: 判断 514"/>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16" name="テキスト ボックス 515"/>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124864</xdr:rowOff>
    </xdr:from>
    <xdr:to>
      <xdr:col>76</xdr:col>
      <xdr:colOff>114300</xdr:colOff>
      <xdr:row>38</xdr:row>
      <xdr:rowOff>138283</xdr:rowOff>
    </xdr:to>
    <xdr:cxnSp macro="">
      <xdr:nvCxnSpPr>
        <xdr:cNvPr id="517" name="直線コネクタ 516"/>
        <xdr:cNvCxnSpPr/>
      </xdr:nvCxnSpPr>
      <xdr:spPr>
        <a:xfrm flipV="1">
          <a:off x="13703300" y="6639964"/>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18" name="フローチャート: 判断 517"/>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19" name="テキスト ボックス 518"/>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137963</xdr:rowOff>
    </xdr:from>
    <xdr:to>
      <xdr:col>71</xdr:col>
      <xdr:colOff>177800</xdr:colOff>
      <xdr:row>38</xdr:row>
      <xdr:rowOff>138283</xdr:rowOff>
    </xdr:to>
    <xdr:cxnSp macro="">
      <xdr:nvCxnSpPr>
        <xdr:cNvPr id="520" name="直線コネクタ 519"/>
        <xdr:cNvCxnSpPr/>
      </xdr:nvCxnSpPr>
      <xdr:spPr>
        <a:xfrm>
          <a:off x="12814300" y="665306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1" name="フローチャート: 判断 520"/>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2" name="テキスト ボックス 521"/>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3" name="フローチャート: 判断 522"/>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4" name="テキスト ボックス 523"/>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1"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87529</xdr:rowOff>
    </xdr:from>
    <xdr:to>
      <xdr:col>81</xdr:col>
      <xdr:colOff>101600</xdr:colOff>
      <xdr:row>39</xdr:row>
      <xdr:rowOff>17679</xdr:rowOff>
    </xdr:to>
    <xdr:sp macro="" textlink="">
      <xdr:nvSpPr>
        <xdr:cNvPr id="532" name="楕円 531"/>
        <xdr:cNvSpPr/>
      </xdr:nvSpPr>
      <xdr:spPr>
        <a:xfrm>
          <a:off x="15430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8806</xdr:rowOff>
    </xdr:from>
    <xdr:ext cx="313932" cy="259045"/>
    <xdr:sp macro="" textlink="">
      <xdr:nvSpPr>
        <xdr:cNvPr id="533" name="テキスト ボックス 532"/>
        <xdr:cNvSpPr txBox="1"/>
      </xdr:nvSpPr>
      <xdr:spPr>
        <a:xfrm>
          <a:off x="15324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74064</xdr:rowOff>
    </xdr:from>
    <xdr:to>
      <xdr:col>76</xdr:col>
      <xdr:colOff>165100</xdr:colOff>
      <xdr:row>39</xdr:row>
      <xdr:rowOff>4214</xdr:rowOff>
    </xdr:to>
    <xdr:sp macro="" textlink="">
      <xdr:nvSpPr>
        <xdr:cNvPr id="534" name="楕円 533"/>
        <xdr:cNvSpPr/>
      </xdr:nvSpPr>
      <xdr:spPr>
        <a:xfrm>
          <a:off x="14541500" y="65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166791</xdr:rowOff>
    </xdr:from>
    <xdr:ext cx="378565" cy="259045"/>
    <xdr:sp macro="" textlink="">
      <xdr:nvSpPr>
        <xdr:cNvPr id="535" name="テキスト ボックス 534"/>
        <xdr:cNvSpPr txBox="1"/>
      </xdr:nvSpPr>
      <xdr:spPr>
        <a:xfrm>
          <a:off x="14403017" y="668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87483</xdr:rowOff>
    </xdr:from>
    <xdr:to>
      <xdr:col>72</xdr:col>
      <xdr:colOff>38100</xdr:colOff>
      <xdr:row>39</xdr:row>
      <xdr:rowOff>17633</xdr:rowOff>
    </xdr:to>
    <xdr:sp macro="" textlink="">
      <xdr:nvSpPr>
        <xdr:cNvPr id="536" name="楕円 535"/>
        <xdr:cNvSpPr/>
      </xdr:nvSpPr>
      <xdr:spPr>
        <a:xfrm>
          <a:off x="13652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8760</xdr:rowOff>
    </xdr:from>
    <xdr:ext cx="313932" cy="259045"/>
    <xdr:sp macro="" textlink="">
      <xdr:nvSpPr>
        <xdr:cNvPr id="537" name="テキスト ボックス 536"/>
        <xdr:cNvSpPr txBox="1"/>
      </xdr:nvSpPr>
      <xdr:spPr>
        <a:xfrm>
          <a:off x="13546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87163</xdr:rowOff>
    </xdr:from>
    <xdr:to>
      <xdr:col>67</xdr:col>
      <xdr:colOff>101600</xdr:colOff>
      <xdr:row>39</xdr:row>
      <xdr:rowOff>17313</xdr:rowOff>
    </xdr:to>
    <xdr:sp macro="" textlink="">
      <xdr:nvSpPr>
        <xdr:cNvPr id="538" name="楕円 537"/>
        <xdr:cNvSpPr/>
      </xdr:nvSpPr>
      <xdr:spPr>
        <a:xfrm>
          <a:off x="12763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8440</xdr:rowOff>
    </xdr:from>
    <xdr:ext cx="313932" cy="259045"/>
    <xdr:sp macro="" textlink="">
      <xdr:nvSpPr>
        <xdr:cNvPr id="539" name="テキスト ボックス 538"/>
        <xdr:cNvSpPr txBox="1"/>
      </xdr:nvSpPr>
      <xdr:spPr>
        <a:xfrm>
          <a:off x="12657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4" name="直線コネクタ 613"/>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15"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16" name="直線コネクタ 615"/>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17"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18" name="直線コネクタ 617"/>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101328</xdr:rowOff>
    </xdr:from>
    <xdr:to>
      <xdr:col>85</xdr:col>
      <xdr:colOff>127000</xdr:colOff>
      <xdr:row>76</xdr:row>
      <xdr:rowOff>79006</xdr:rowOff>
    </xdr:to>
    <xdr:cxnSp macro="">
      <xdr:nvCxnSpPr>
        <xdr:cNvPr id="619" name="直線コネクタ 618"/>
        <xdr:cNvCxnSpPr/>
      </xdr:nvCxnSpPr>
      <xdr:spPr>
        <a:xfrm>
          <a:off x="15481300" y="12960078"/>
          <a:ext cx="838200" cy="14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0" name="公債費平均値テキスト"/>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1" name="フローチャート: 判断 620"/>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101328</xdr:rowOff>
    </xdr:from>
    <xdr:to>
      <xdr:col>81</xdr:col>
      <xdr:colOff>50800</xdr:colOff>
      <xdr:row>76</xdr:row>
      <xdr:rowOff>10002</xdr:rowOff>
    </xdr:to>
    <xdr:cxnSp macro="">
      <xdr:nvCxnSpPr>
        <xdr:cNvPr id="622" name="直線コネクタ 621"/>
        <xdr:cNvCxnSpPr/>
      </xdr:nvCxnSpPr>
      <xdr:spPr>
        <a:xfrm flipV="1">
          <a:off x="14592300" y="12960078"/>
          <a:ext cx="889000" cy="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3" name="フローチャート: 判断 622"/>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24" name="テキスト ボックス 623"/>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158967</xdr:rowOff>
    </xdr:from>
    <xdr:to>
      <xdr:col>76</xdr:col>
      <xdr:colOff>114300</xdr:colOff>
      <xdr:row>76</xdr:row>
      <xdr:rowOff>10002</xdr:rowOff>
    </xdr:to>
    <xdr:cxnSp macro="">
      <xdr:nvCxnSpPr>
        <xdr:cNvPr id="625" name="直線コネクタ 624"/>
        <xdr:cNvCxnSpPr/>
      </xdr:nvCxnSpPr>
      <xdr:spPr>
        <a:xfrm>
          <a:off x="13703300" y="13017717"/>
          <a:ext cx="889000" cy="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26" name="フローチャート: 判断 625"/>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27" name="テキスト ボックス 626"/>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153938</xdr:rowOff>
    </xdr:from>
    <xdr:to>
      <xdr:col>71</xdr:col>
      <xdr:colOff>177800</xdr:colOff>
      <xdr:row>75</xdr:row>
      <xdr:rowOff>158967</xdr:rowOff>
    </xdr:to>
    <xdr:cxnSp macro="">
      <xdr:nvCxnSpPr>
        <xdr:cNvPr id="628" name="直線コネクタ 627"/>
        <xdr:cNvCxnSpPr/>
      </xdr:nvCxnSpPr>
      <xdr:spPr>
        <a:xfrm>
          <a:off x="12814300" y="1301268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29" name="フローチャート: 判断 628"/>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0" name="テキスト ボックス 629"/>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1" name="フローチャート: 判断 630"/>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2" name="テキスト ボックス 631"/>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28206</xdr:rowOff>
    </xdr:from>
    <xdr:to>
      <xdr:col>85</xdr:col>
      <xdr:colOff>177800</xdr:colOff>
      <xdr:row>76</xdr:row>
      <xdr:rowOff>129806</xdr:rowOff>
    </xdr:to>
    <xdr:sp macro="" textlink="">
      <xdr:nvSpPr>
        <xdr:cNvPr id="638" name="楕円 637"/>
        <xdr:cNvSpPr/>
      </xdr:nvSpPr>
      <xdr:spPr>
        <a:xfrm>
          <a:off x="16268700" y="130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51084</xdr:rowOff>
    </xdr:from>
    <xdr:ext cx="534377" cy="259045"/>
    <xdr:sp macro="" textlink="">
      <xdr:nvSpPr>
        <xdr:cNvPr id="639" name="公債費該当値テキスト"/>
        <xdr:cNvSpPr txBox="1"/>
      </xdr:nvSpPr>
      <xdr:spPr>
        <a:xfrm>
          <a:off x="16370300" y="129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50528</xdr:rowOff>
    </xdr:from>
    <xdr:to>
      <xdr:col>81</xdr:col>
      <xdr:colOff>101600</xdr:colOff>
      <xdr:row>75</xdr:row>
      <xdr:rowOff>152127</xdr:rowOff>
    </xdr:to>
    <xdr:sp macro="" textlink="">
      <xdr:nvSpPr>
        <xdr:cNvPr id="640" name="楕円 639"/>
        <xdr:cNvSpPr/>
      </xdr:nvSpPr>
      <xdr:spPr>
        <a:xfrm>
          <a:off x="15430500" y="12909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168655</xdr:rowOff>
    </xdr:from>
    <xdr:ext cx="534377" cy="259045"/>
    <xdr:sp macro="" textlink="">
      <xdr:nvSpPr>
        <xdr:cNvPr id="641" name="テキスト ボックス 640"/>
        <xdr:cNvSpPr txBox="1"/>
      </xdr:nvSpPr>
      <xdr:spPr>
        <a:xfrm>
          <a:off x="15214111" y="1268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130652</xdr:rowOff>
    </xdr:from>
    <xdr:to>
      <xdr:col>76</xdr:col>
      <xdr:colOff>165100</xdr:colOff>
      <xdr:row>76</xdr:row>
      <xdr:rowOff>60802</xdr:rowOff>
    </xdr:to>
    <xdr:sp macro="" textlink="">
      <xdr:nvSpPr>
        <xdr:cNvPr id="642" name="楕円 641"/>
        <xdr:cNvSpPr/>
      </xdr:nvSpPr>
      <xdr:spPr>
        <a:xfrm>
          <a:off x="14541500" y="129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77329</xdr:rowOff>
    </xdr:from>
    <xdr:ext cx="534377" cy="259045"/>
    <xdr:sp macro="" textlink="">
      <xdr:nvSpPr>
        <xdr:cNvPr id="643" name="テキスト ボックス 642"/>
        <xdr:cNvSpPr txBox="1"/>
      </xdr:nvSpPr>
      <xdr:spPr>
        <a:xfrm>
          <a:off x="14325111" y="1276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108168</xdr:rowOff>
    </xdr:from>
    <xdr:to>
      <xdr:col>72</xdr:col>
      <xdr:colOff>38100</xdr:colOff>
      <xdr:row>76</xdr:row>
      <xdr:rowOff>38317</xdr:rowOff>
    </xdr:to>
    <xdr:sp macro="" textlink="">
      <xdr:nvSpPr>
        <xdr:cNvPr id="644" name="楕円 643"/>
        <xdr:cNvSpPr/>
      </xdr:nvSpPr>
      <xdr:spPr>
        <a:xfrm>
          <a:off x="13652500" y="129669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54845</xdr:rowOff>
    </xdr:from>
    <xdr:ext cx="534377" cy="259045"/>
    <xdr:sp macro="" textlink="">
      <xdr:nvSpPr>
        <xdr:cNvPr id="645" name="テキスト ボックス 644"/>
        <xdr:cNvSpPr txBox="1"/>
      </xdr:nvSpPr>
      <xdr:spPr>
        <a:xfrm>
          <a:off x="13436111" y="1274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103139</xdr:rowOff>
    </xdr:from>
    <xdr:to>
      <xdr:col>67</xdr:col>
      <xdr:colOff>101600</xdr:colOff>
      <xdr:row>76</xdr:row>
      <xdr:rowOff>33288</xdr:rowOff>
    </xdr:to>
    <xdr:sp macro="" textlink="">
      <xdr:nvSpPr>
        <xdr:cNvPr id="646" name="楕円 645"/>
        <xdr:cNvSpPr/>
      </xdr:nvSpPr>
      <xdr:spPr>
        <a:xfrm>
          <a:off x="12763500" y="1296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49816</xdr:rowOff>
    </xdr:from>
    <xdr:ext cx="534377" cy="259045"/>
    <xdr:sp macro="" textlink="">
      <xdr:nvSpPr>
        <xdr:cNvPr id="647" name="テキスト ボックス 646"/>
        <xdr:cNvSpPr txBox="1"/>
      </xdr:nvSpPr>
      <xdr:spPr>
        <a:xfrm>
          <a:off x="12547111" y="1273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1" name="直線コネクタ 670"/>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2"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3" name="直線コネクタ 672"/>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4"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75" name="直線コネクタ 674"/>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61663</xdr:rowOff>
    </xdr:from>
    <xdr:to>
      <xdr:col>85</xdr:col>
      <xdr:colOff>127000</xdr:colOff>
      <xdr:row>98</xdr:row>
      <xdr:rowOff>70678</xdr:rowOff>
    </xdr:to>
    <xdr:cxnSp macro="">
      <xdr:nvCxnSpPr>
        <xdr:cNvPr id="676" name="直線コネクタ 675"/>
        <xdr:cNvCxnSpPr/>
      </xdr:nvCxnSpPr>
      <xdr:spPr>
        <a:xfrm>
          <a:off x="15481300" y="16863763"/>
          <a:ext cx="8382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77" name="積立金平均値テキスト"/>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78" name="フローチャート: 判断 677"/>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45517</xdr:rowOff>
    </xdr:from>
    <xdr:to>
      <xdr:col>81</xdr:col>
      <xdr:colOff>50800</xdr:colOff>
      <xdr:row>98</xdr:row>
      <xdr:rowOff>61663</xdr:rowOff>
    </xdr:to>
    <xdr:cxnSp macro="">
      <xdr:nvCxnSpPr>
        <xdr:cNvPr id="679" name="直線コネクタ 678"/>
        <xdr:cNvCxnSpPr/>
      </xdr:nvCxnSpPr>
      <xdr:spPr>
        <a:xfrm>
          <a:off x="14592300" y="16847617"/>
          <a:ext cx="889000" cy="1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0" name="フローチャート: 判断 679"/>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147764</xdr:rowOff>
    </xdr:from>
    <xdr:ext cx="534377" cy="259045"/>
    <xdr:sp macro="" textlink="">
      <xdr:nvSpPr>
        <xdr:cNvPr id="681" name="テキスト ボックス 680"/>
        <xdr:cNvSpPr txBox="1"/>
      </xdr:nvSpPr>
      <xdr:spPr>
        <a:xfrm>
          <a:off x="15214111" y="169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45517</xdr:rowOff>
    </xdr:from>
    <xdr:to>
      <xdr:col>76</xdr:col>
      <xdr:colOff>114300</xdr:colOff>
      <xdr:row>98</xdr:row>
      <xdr:rowOff>47323</xdr:rowOff>
    </xdr:to>
    <xdr:cxnSp macro="">
      <xdr:nvCxnSpPr>
        <xdr:cNvPr id="682" name="直線コネクタ 681"/>
        <xdr:cNvCxnSpPr/>
      </xdr:nvCxnSpPr>
      <xdr:spPr>
        <a:xfrm flipV="1">
          <a:off x="13703300" y="16847617"/>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3" name="フローチャート: 判断 682"/>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120789</xdr:rowOff>
    </xdr:from>
    <xdr:ext cx="534377" cy="259045"/>
    <xdr:sp macro="" textlink="">
      <xdr:nvSpPr>
        <xdr:cNvPr id="684" name="テキスト ボックス 683"/>
        <xdr:cNvSpPr txBox="1"/>
      </xdr:nvSpPr>
      <xdr:spPr>
        <a:xfrm>
          <a:off x="14325111" y="169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123462</xdr:rowOff>
    </xdr:from>
    <xdr:to>
      <xdr:col>71</xdr:col>
      <xdr:colOff>177800</xdr:colOff>
      <xdr:row>98</xdr:row>
      <xdr:rowOff>47323</xdr:rowOff>
    </xdr:to>
    <xdr:cxnSp macro="">
      <xdr:nvCxnSpPr>
        <xdr:cNvPr id="685" name="直線コネクタ 684"/>
        <xdr:cNvCxnSpPr/>
      </xdr:nvCxnSpPr>
      <xdr:spPr>
        <a:xfrm>
          <a:off x="12814300" y="16754112"/>
          <a:ext cx="889000" cy="9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86" name="フローチャート: 判断 685"/>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87" name="テキスト ボックス 686"/>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88" name="フローチャート: 判断 687"/>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689" name="テキスト ボックス 688"/>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19878</xdr:rowOff>
    </xdr:from>
    <xdr:to>
      <xdr:col>85</xdr:col>
      <xdr:colOff>177800</xdr:colOff>
      <xdr:row>98</xdr:row>
      <xdr:rowOff>121478</xdr:rowOff>
    </xdr:to>
    <xdr:sp macro="" textlink="">
      <xdr:nvSpPr>
        <xdr:cNvPr id="695" name="楕円 694"/>
        <xdr:cNvSpPr/>
      </xdr:nvSpPr>
      <xdr:spPr>
        <a:xfrm>
          <a:off x="16268700" y="168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42755</xdr:rowOff>
    </xdr:from>
    <xdr:ext cx="534377" cy="259045"/>
    <xdr:sp macro="" textlink="">
      <xdr:nvSpPr>
        <xdr:cNvPr id="696" name="積立金該当値テキスト"/>
        <xdr:cNvSpPr txBox="1"/>
      </xdr:nvSpPr>
      <xdr:spPr>
        <a:xfrm>
          <a:off x="16370300" y="1667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10863</xdr:rowOff>
    </xdr:from>
    <xdr:to>
      <xdr:col>81</xdr:col>
      <xdr:colOff>101600</xdr:colOff>
      <xdr:row>98</xdr:row>
      <xdr:rowOff>112463</xdr:rowOff>
    </xdr:to>
    <xdr:sp macro="" textlink="">
      <xdr:nvSpPr>
        <xdr:cNvPr id="697" name="楕円 696"/>
        <xdr:cNvSpPr/>
      </xdr:nvSpPr>
      <xdr:spPr>
        <a:xfrm>
          <a:off x="15430500" y="168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128990</xdr:rowOff>
    </xdr:from>
    <xdr:ext cx="534377" cy="259045"/>
    <xdr:sp macro="" textlink="">
      <xdr:nvSpPr>
        <xdr:cNvPr id="698" name="テキスト ボックス 697"/>
        <xdr:cNvSpPr txBox="1"/>
      </xdr:nvSpPr>
      <xdr:spPr>
        <a:xfrm>
          <a:off x="15214111" y="1658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166167</xdr:rowOff>
    </xdr:from>
    <xdr:to>
      <xdr:col>76</xdr:col>
      <xdr:colOff>165100</xdr:colOff>
      <xdr:row>98</xdr:row>
      <xdr:rowOff>96317</xdr:rowOff>
    </xdr:to>
    <xdr:sp macro="" textlink="">
      <xdr:nvSpPr>
        <xdr:cNvPr id="699" name="楕円 698"/>
        <xdr:cNvSpPr/>
      </xdr:nvSpPr>
      <xdr:spPr>
        <a:xfrm>
          <a:off x="14541500" y="167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112844</xdr:rowOff>
    </xdr:from>
    <xdr:ext cx="534377" cy="259045"/>
    <xdr:sp macro="" textlink="">
      <xdr:nvSpPr>
        <xdr:cNvPr id="700" name="テキスト ボックス 699"/>
        <xdr:cNvSpPr txBox="1"/>
      </xdr:nvSpPr>
      <xdr:spPr>
        <a:xfrm>
          <a:off x="14325111" y="165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167973</xdr:rowOff>
    </xdr:from>
    <xdr:to>
      <xdr:col>72</xdr:col>
      <xdr:colOff>38100</xdr:colOff>
      <xdr:row>98</xdr:row>
      <xdr:rowOff>98123</xdr:rowOff>
    </xdr:to>
    <xdr:sp macro="" textlink="">
      <xdr:nvSpPr>
        <xdr:cNvPr id="701" name="楕円 700"/>
        <xdr:cNvSpPr/>
      </xdr:nvSpPr>
      <xdr:spPr>
        <a:xfrm>
          <a:off x="13652500" y="1679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114650</xdr:rowOff>
    </xdr:from>
    <xdr:ext cx="534377" cy="259045"/>
    <xdr:sp macro="" textlink="">
      <xdr:nvSpPr>
        <xdr:cNvPr id="702" name="テキスト ボックス 701"/>
        <xdr:cNvSpPr txBox="1"/>
      </xdr:nvSpPr>
      <xdr:spPr>
        <a:xfrm>
          <a:off x="13436111" y="1657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72662</xdr:rowOff>
    </xdr:from>
    <xdr:to>
      <xdr:col>67</xdr:col>
      <xdr:colOff>101600</xdr:colOff>
      <xdr:row>98</xdr:row>
      <xdr:rowOff>2812</xdr:rowOff>
    </xdr:to>
    <xdr:sp macro="" textlink="">
      <xdr:nvSpPr>
        <xdr:cNvPr id="703" name="楕円 702"/>
        <xdr:cNvSpPr/>
      </xdr:nvSpPr>
      <xdr:spPr>
        <a:xfrm>
          <a:off x="12763500" y="1670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19339</xdr:rowOff>
    </xdr:from>
    <xdr:ext cx="534377" cy="259045"/>
    <xdr:sp macro="" textlink="">
      <xdr:nvSpPr>
        <xdr:cNvPr id="704" name="テキスト ボックス 703"/>
        <xdr:cNvSpPr txBox="1"/>
      </xdr:nvSpPr>
      <xdr:spPr>
        <a:xfrm>
          <a:off x="12547111" y="164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0" name="直線コネクタ 729"/>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3"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4" name="直線コネクタ 733"/>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96375</xdr:rowOff>
    </xdr:from>
    <xdr:to>
      <xdr:col>116</xdr:col>
      <xdr:colOff>63500</xdr:colOff>
      <xdr:row>39</xdr:row>
      <xdr:rowOff>96701</xdr:rowOff>
    </xdr:to>
    <xdr:cxnSp macro="">
      <xdr:nvCxnSpPr>
        <xdr:cNvPr id="735" name="直線コネクタ 734"/>
        <xdr:cNvCxnSpPr/>
      </xdr:nvCxnSpPr>
      <xdr:spPr>
        <a:xfrm>
          <a:off x="21323300" y="6782925"/>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36"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37" name="フローチャート: 判断 736"/>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159512</xdr:rowOff>
    </xdr:from>
    <xdr:to>
      <xdr:col>111</xdr:col>
      <xdr:colOff>177800</xdr:colOff>
      <xdr:row>39</xdr:row>
      <xdr:rowOff>96375</xdr:rowOff>
    </xdr:to>
    <xdr:cxnSp macro="">
      <xdr:nvCxnSpPr>
        <xdr:cNvPr id="738" name="直線コネクタ 737"/>
        <xdr:cNvCxnSpPr/>
      </xdr:nvCxnSpPr>
      <xdr:spPr>
        <a:xfrm>
          <a:off x="20434300" y="6674612"/>
          <a:ext cx="889000" cy="10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39" name="フローチャート: 判断 738"/>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0" name="テキスト ボックス 739"/>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66222</xdr:rowOff>
    </xdr:from>
    <xdr:to>
      <xdr:col>107</xdr:col>
      <xdr:colOff>50800</xdr:colOff>
      <xdr:row>38</xdr:row>
      <xdr:rowOff>159512</xdr:rowOff>
    </xdr:to>
    <xdr:cxnSp macro="">
      <xdr:nvCxnSpPr>
        <xdr:cNvPr id="741" name="直線コネクタ 740"/>
        <xdr:cNvCxnSpPr/>
      </xdr:nvCxnSpPr>
      <xdr:spPr>
        <a:xfrm>
          <a:off x="19545300" y="6581322"/>
          <a:ext cx="889000" cy="9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2" name="フローチャート: 判断 741"/>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3" name="テキスト ボックス 742"/>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66222</xdr:rowOff>
    </xdr:from>
    <xdr:to>
      <xdr:col>102</xdr:col>
      <xdr:colOff>114300</xdr:colOff>
      <xdr:row>38</xdr:row>
      <xdr:rowOff>67201</xdr:rowOff>
    </xdr:to>
    <xdr:cxnSp macro="">
      <xdr:nvCxnSpPr>
        <xdr:cNvPr id="744" name="直線コネクタ 743"/>
        <xdr:cNvCxnSpPr/>
      </xdr:nvCxnSpPr>
      <xdr:spPr>
        <a:xfrm flipV="1">
          <a:off x="18656300" y="658132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45" name="フローチャート: 判断 744"/>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37936</xdr:rowOff>
    </xdr:from>
    <xdr:ext cx="378565" cy="259045"/>
    <xdr:sp macro="" textlink="">
      <xdr:nvSpPr>
        <xdr:cNvPr id="746" name="テキスト ボックス 745"/>
        <xdr:cNvSpPr txBox="1"/>
      </xdr:nvSpPr>
      <xdr:spPr>
        <a:xfrm>
          <a:off x="19356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7" name="フローチャート: 判断 746"/>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38262</xdr:rowOff>
    </xdr:from>
    <xdr:ext cx="378565" cy="259045"/>
    <xdr:sp macro="" textlink="">
      <xdr:nvSpPr>
        <xdr:cNvPr id="748" name="テキスト ボックス 747"/>
        <xdr:cNvSpPr txBox="1"/>
      </xdr:nvSpPr>
      <xdr:spPr>
        <a:xfrm>
          <a:off x="18467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45901</xdr:rowOff>
    </xdr:from>
    <xdr:to>
      <xdr:col>116</xdr:col>
      <xdr:colOff>114300</xdr:colOff>
      <xdr:row>39</xdr:row>
      <xdr:rowOff>147501</xdr:rowOff>
    </xdr:to>
    <xdr:sp macro="" textlink="">
      <xdr:nvSpPr>
        <xdr:cNvPr id="754" name="楕円 753"/>
        <xdr:cNvSpPr/>
      </xdr:nvSpPr>
      <xdr:spPr>
        <a:xfrm>
          <a:off x="22110700" y="67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132278</xdr:rowOff>
    </xdr:from>
    <xdr:ext cx="313932" cy="259045"/>
    <xdr:sp macro="" textlink="">
      <xdr:nvSpPr>
        <xdr:cNvPr id="755" name="投資及び出資金該当値テキスト"/>
        <xdr:cNvSpPr txBox="1"/>
      </xdr:nvSpPr>
      <xdr:spPr>
        <a:xfrm>
          <a:off x="22212300" y="6647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45575</xdr:rowOff>
    </xdr:from>
    <xdr:to>
      <xdr:col>112</xdr:col>
      <xdr:colOff>38100</xdr:colOff>
      <xdr:row>39</xdr:row>
      <xdr:rowOff>147175</xdr:rowOff>
    </xdr:to>
    <xdr:sp macro="" textlink="">
      <xdr:nvSpPr>
        <xdr:cNvPr id="756" name="楕円 755"/>
        <xdr:cNvSpPr/>
      </xdr:nvSpPr>
      <xdr:spPr>
        <a:xfrm>
          <a:off x="21272500" y="6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138302</xdr:rowOff>
    </xdr:from>
    <xdr:ext cx="313932" cy="259045"/>
    <xdr:sp macro="" textlink="">
      <xdr:nvSpPr>
        <xdr:cNvPr id="757" name="テキスト ボックス 756"/>
        <xdr:cNvSpPr txBox="1"/>
      </xdr:nvSpPr>
      <xdr:spPr>
        <a:xfrm>
          <a:off x="21166333" y="6824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108712</xdr:rowOff>
    </xdr:from>
    <xdr:to>
      <xdr:col>107</xdr:col>
      <xdr:colOff>101600</xdr:colOff>
      <xdr:row>39</xdr:row>
      <xdr:rowOff>38862</xdr:rowOff>
    </xdr:to>
    <xdr:sp macro="" textlink="">
      <xdr:nvSpPr>
        <xdr:cNvPr id="758" name="楕円 757"/>
        <xdr:cNvSpPr/>
      </xdr:nvSpPr>
      <xdr:spPr>
        <a:xfrm>
          <a:off x="20383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29989</xdr:rowOff>
    </xdr:from>
    <xdr:ext cx="469744" cy="259045"/>
    <xdr:sp macro="" textlink="">
      <xdr:nvSpPr>
        <xdr:cNvPr id="759" name="テキスト ボックス 758"/>
        <xdr:cNvSpPr txBox="1"/>
      </xdr:nvSpPr>
      <xdr:spPr>
        <a:xfrm>
          <a:off x="20199428" y="67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15422</xdr:rowOff>
    </xdr:from>
    <xdr:to>
      <xdr:col>102</xdr:col>
      <xdr:colOff>165100</xdr:colOff>
      <xdr:row>38</xdr:row>
      <xdr:rowOff>117022</xdr:rowOff>
    </xdr:to>
    <xdr:sp macro="" textlink="">
      <xdr:nvSpPr>
        <xdr:cNvPr id="760" name="楕円 759"/>
        <xdr:cNvSpPr/>
      </xdr:nvSpPr>
      <xdr:spPr>
        <a:xfrm>
          <a:off x="19494500" y="6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133549</xdr:rowOff>
    </xdr:from>
    <xdr:ext cx="469744" cy="259045"/>
    <xdr:sp macro="" textlink="">
      <xdr:nvSpPr>
        <xdr:cNvPr id="761" name="テキスト ボックス 760"/>
        <xdr:cNvSpPr txBox="1"/>
      </xdr:nvSpPr>
      <xdr:spPr>
        <a:xfrm>
          <a:off x="19310428" y="6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62" name="楕円 761"/>
        <xdr:cNvSpPr/>
      </xdr:nvSpPr>
      <xdr:spPr>
        <a:xfrm>
          <a:off x="18605500" y="65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63" name="テキスト ボックス 762"/>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3" name="直線コネクタ 782"/>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5" name="直線コネクタ 78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86"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87" name="直線コネクタ 786"/>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141015</xdr:rowOff>
    </xdr:from>
    <xdr:to>
      <xdr:col>116</xdr:col>
      <xdr:colOff>63500</xdr:colOff>
      <xdr:row>57</xdr:row>
      <xdr:rowOff>147415</xdr:rowOff>
    </xdr:to>
    <xdr:cxnSp macro="">
      <xdr:nvCxnSpPr>
        <xdr:cNvPr id="788" name="直線コネクタ 787"/>
        <xdr:cNvCxnSpPr/>
      </xdr:nvCxnSpPr>
      <xdr:spPr>
        <a:xfrm>
          <a:off x="21323300" y="9913665"/>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89"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0" name="フローチャート: 判断 789"/>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136214</xdr:rowOff>
    </xdr:from>
    <xdr:to>
      <xdr:col>111</xdr:col>
      <xdr:colOff>177800</xdr:colOff>
      <xdr:row>57</xdr:row>
      <xdr:rowOff>141015</xdr:rowOff>
    </xdr:to>
    <xdr:cxnSp macro="">
      <xdr:nvCxnSpPr>
        <xdr:cNvPr id="791" name="直線コネクタ 790"/>
        <xdr:cNvCxnSpPr/>
      </xdr:nvCxnSpPr>
      <xdr:spPr>
        <a:xfrm>
          <a:off x="20434300" y="990886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2" name="フローチャート: 判断 791"/>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3" name="テキスト ボックス 792"/>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132099</xdr:rowOff>
    </xdr:from>
    <xdr:to>
      <xdr:col>107</xdr:col>
      <xdr:colOff>50800</xdr:colOff>
      <xdr:row>57</xdr:row>
      <xdr:rowOff>136214</xdr:rowOff>
    </xdr:to>
    <xdr:cxnSp macro="">
      <xdr:nvCxnSpPr>
        <xdr:cNvPr id="794" name="直線コネクタ 793"/>
        <xdr:cNvCxnSpPr/>
      </xdr:nvCxnSpPr>
      <xdr:spPr>
        <a:xfrm>
          <a:off x="19545300" y="990474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795" name="フローチャート: 判断 794"/>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796" name="テキスト ボックス 795"/>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126556</xdr:rowOff>
    </xdr:from>
    <xdr:to>
      <xdr:col>102</xdr:col>
      <xdr:colOff>114300</xdr:colOff>
      <xdr:row>57</xdr:row>
      <xdr:rowOff>132099</xdr:rowOff>
    </xdr:to>
    <xdr:cxnSp macro="">
      <xdr:nvCxnSpPr>
        <xdr:cNvPr id="797" name="直線コネクタ 796"/>
        <xdr:cNvCxnSpPr/>
      </xdr:nvCxnSpPr>
      <xdr:spPr>
        <a:xfrm>
          <a:off x="18656300" y="9899206"/>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798" name="フローチャート: 判断 797"/>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799" name="テキスト ボックス 798"/>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0" name="フローチャート: 判断 799"/>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1" name="テキスト ボックス 800"/>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96615</xdr:rowOff>
    </xdr:from>
    <xdr:to>
      <xdr:col>116</xdr:col>
      <xdr:colOff>114300</xdr:colOff>
      <xdr:row>58</xdr:row>
      <xdr:rowOff>26765</xdr:rowOff>
    </xdr:to>
    <xdr:sp macro="" textlink="">
      <xdr:nvSpPr>
        <xdr:cNvPr id="807" name="楕円 806"/>
        <xdr:cNvSpPr/>
      </xdr:nvSpPr>
      <xdr:spPr>
        <a:xfrm>
          <a:off x="22110700" y="98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11542</xdr:rowOff>
    </xdr:from>
    <xdr:ext cx="378565" cy="259045"/>
    <xdr:sp macro="" textlink="">
      <xdr:nvSpPr>
        <xdr:cNvPr id="808" name="貸付金該当値テキスト"/>
        <xdr:cNvSpPr txBox="1"/>
      </xdr:nvSpPr>
      <xdr:spPr>
        <a:xfrm>
          <a:off x="22212300" y="9784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90215</xdr:rowOff>
    </xdr:from>
    <xdr:to>
      <xdr:col>112</xdr:col>
      <xdr:colOff>38100</xdr:colOff>
      <xdr:row>58</xdr:row>
      <xdr:rowOff>20365</xdr:rowOff>
    </xdr:to>
    <xdr:sp macro="" textlink="">
      <xdr:nvSpPr>
        <xdr:cNvPr id="809" name="楕円 808"/>
        <xdr:cNvSpPr/>
      </xdr:nvSpPr>
      <xdr:spPr>
        <a:xfrm>
          <a:off x="21272500" y="9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11492</xdr:rowOff>
    </xdr:from>
    <xdr:ext cx="378565" cy="259045"/>
    <xdr:sp macro="" textlink="">
      <xdr:nvSpPr>
        <xdr:cNvPr id="810" name="テキスト ボックス 809"/>
        <xdr:cNvSpPr txBox="1"/>
      </xdr:nvSpPr>
      <xdr:spPr>
        <a:xfrm>
          <a:off x="21134017" y="995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85414</xdr:rowOff>
    </xdr:from>
    <xdr:to>
      <xdr:col>107</xdr:col>
      <xdr:colOff>101600</xdr:colOff>
      <xdr:row>58</xdr:row>
      <xdr:rowOff>15564</xdr:rowOff>
    </xdr:to>
    <xdr:sp macro="" textlink="">
      <xdr:nvSpPr>
        <xdr:cNvPr id="811" name="楕円 810"/>
        <xdr:cNvSpPr/>
      </xdr:nvSpPr>
      <xdr:spPr>
        <a:xfrm>
          <a:off x="20383500" y="98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6691</xdr:rowOff>
    </xdr:from>
    <xdr:ext cx="469744" cy="259045"/>
    <xdr:sp macro="" textlink="">
      <xdr:nvSpPr>
        <xdr:cNvPr id="812" name="テキスト ボックス 811"/>
        <xdr:cNvSpPr txBox="1"/>
      </xdr:nvSpPr>
      <xdr:spPr>
        <a:xfrm>
          <a:off x="20199428" y="995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81299</xdr:rowOff>
    </xdr:from>
    <xdr:to>
      <xdr:col>102</xdr:col>
      <xdr:colOff>165100</xdr:colOff>
      <xdr:row>58</xdr:row>
      <xdr:rowOff>11449</xdr:rowOff>
    </xdr:to>
    <xdr:sp macro="" textlink="">
      <xdr:nvSpPr>
        <xdr:cNvPr id="813" name="楕円 812"/>
        <xdr:cNvSpPr/>
      </xdr:nvSpPr>
      <xdr:spPr>
        <a:xfrm>
          <a:off x="19494500" y="98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2576</xdr:rowOff>
    </xdr:from>
    <xdr:ext cx="469744" cy="259045"/>
    <xdr:sp macro="" textlink="">
      <xdr:nvSpPr>
        <xdr:cNvPr id="814" name="テキスト ボックス 813"/>
        <xdr:cNvSpPr txBox="1"/>
      </xdr:nvSpPr>
      <xdr:spPr>
        <a:xfrm>
          <a:off x="19310428" y="994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75756</xdr:rowOff>
    </xdr:from>
    <xdr:to>
      <xdr:col>98</xdr:col>
      <xdr:colOff>38100</xdr:colOff>
      <xdr:row>58</xdr:row>
      <xdr:rowOff>5906</xdr:rowOff>
    </xdr:to>
    <xdr:sp macro="" textlink="">
      <xdr:nvSpPr>
        <xdr:cNvPr id="815" name="楕円 814"/>
        <xdr:cNvSpPr/>
      </xdr:nvSpPr>
      <xdr:spPr>
        <a:xfrm>
          <a:off x="18605500" y="98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168483</xdr:rowOff>
    </xdr:from>
    <xdr:ext cx="469744" cy="259045"/>
    <xdr:sp macro="" textlink="">
      <xdr:nvSpPr>
        <xdr:cNvPr id="816" name="テキスト ボックス 815"/>
        <xdr:cNvSpPr txBox="1"/>
      </xdr:nvSpPr>
      <xdr:spPr>
        <a:xfrm>
          <a:off x="18421428" y="994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1" name="直線コネクタ 840"/>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2"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3" name="直線コネクタ 842"/>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4"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45" name="直線コネクタ 844"/>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81693</xdr:rowOff>
    </xdr:from>
    <xdr:to>
      <xdr:col>116</xdr:col>
      <xdr:colOff>63500</xdr:colOff>
      <xdr:row>77</xdr:row>
      <xdr:rowOff>114191</xdr:rowOff>
    </xdr:to>
    <xdr:cxnSp macro="">
      <xdr:nvCxnSpPr>
        <xdr:cNvPr id="846" name="直線コネクタ 845"/>
        <xdr:cNvCxnSpPr/>
      </xdr:nvCxnSpPr>
      <xdr:spPr>
        <a:xfrm flipV="1">
          <a:off x="21323300" y="13283343"/>
          <a:ext cx="838200" cy="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47" name="繰出金平均値テキスト"/>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48" name="フローチャート: 判断 847"/>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114191</xdr:rowOff>
    </xdr:from>
    <xdr:to>
      <xdr:col>111</xdr:col>
      <xdr:colOff>177800</xdr:colOff>
      <xdr:row>78</xdr:row>
      <xdr:rowOff>13208</xdr:rowOff>
    </xdr:to>
    <xdr:cxnSp macro="">
      <xdr:nvCxnSpPr>
        <xdr:cNvPr id="849" name="直線コネクタ 848"/>
        <xdr:cNvCxnSpPr/>
      </xdr:nvCxnSpPr>
      <xdr:spPr>
        <a:xfrm flipV="1">
          <a:off x="20434300" y="13315841"/>
          <a:ext cx="889000" cy="7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0" name="フローチャート: 判断 849"/>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1" name="テキスト ボックス 850"/>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3435</xdr:rowOff>
    </xdr:from>
    <xdr:to>
      <xdr:col>107</xdr:col>
      <xdr:colOff>50800</xdr:colOff>
      <xdr:row>78</xdr:row>
      <xdr:rowOff>13208</xdr:rowOff>
    </xdr:to>
    <xdr:cxnSp macro="">
      <xdr:nvCxnSpPr>
        <xdr:cNvPr id="852" name="直線コネクタ 851"/>
        <xdr:cNvCxnSpPr/>
      </xdr:nvCxnSpPr>
      <xdr:spPr>
        <a:xfrm>
          <a:off x="19545300" y="13376535"/>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3" name="フローチャート: 判断 852"/>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54" name="テキスト ボックス 853"/>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3435</xdr:rowOff>
    </xdr:from>
    <xdr:to>
      <xdr:col>102</xdr:col>
      <xdr:colOff>114300</xdr:colOff>
      <xdr:row>78</xdr:row>
      <xdr:rowOff>29953</xdr:rowOff>
    </xdr:to>
    <xdr:cxnSp macro="">
      <xdr:nvCxnSpPr>
        <xdr:cNvPr id="855" name="直線コネクタ 854"/>
        <xdr:cNvCxnSpPr/>
      </xdr:nvCxnSpPr>
      <xdr:spPr>
        <a:xfrm flipV="1">
          <a:off x="18656300" y="13376535"/>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56" name="フローチャート: 判断 855"/>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57" name="テキスト ボックス 856"/>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58" name="フローチャート: 判断 857"/>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59" name="テキスト ボックス 858"/>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30893</xdr:rowOff>
    </xdr:from>
    <xdr:to>
      <xdr:col>116</xdr:col>
      <xdr:colOff>114300</xdr:colOff>
      <xdr:row>77</xdr:row>
      <xdr:rowOff>132493</xdr:rowOff>
    </xdr:to>
    <xdr:sp macro="" textlink="">
      <xdr:nvSpPr>
        <xdr:cNvPr id="865" name="楕円 864"/>
        <xdr:cNvSpPr/>
      </xdr:nvSpPr>
      <xdr:spPr>
        <a:xfrm>
          <a:off x="22110700" y="132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9320</xdr:rowOff>
    </xdr:from>
    <xdr:ext cx="534377" cy="259045"/>
    <xdr:sp macro="" textlink="">
      <xdr:nvSpPr>
        <xdr:cNvPr id="866" name="繰出金該当値テキスト"/>
        <xdr:cNvSpPr txBox="1"/>
      </xdr:nvSpPr>
      <xdr:spPr>
        <a:xfrm>
          <a:off x="22212300" y="132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63391</xdr:rowOff>
    </xdr:from>
    <xdr:to>
      <xdr:col>112</xdr:col>
      <xdr:colOff>38100</xdr:colOff>
      <xdr:row>77</xdr:row>
      <xdr:rowOff>164991</xdr:rowOff>
    </xdr:to>
    <xdr:sp macro="" textlink="">
      <xdr:nvSpPr>
        <xdr:cNvPr id="867" name="楕円 866"/>
        <xdr:cNvSpPr/>
      </xdr:nvSpPr>
      <xdr:spPr>
        <a:xfrm>
          <a:off x="21272500" y="1326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156118</xdr:rowOff>
    </xdr:from>
    <xdr:ext cx="534377" cy="259045"/>
    <xdr:sp macro="" textlink="">
      <xdr:nvSpPr>
        <xdr:cNvPr id="868" name="テキスト ボックス 867"/>
        <xdr:cNvSpPr txBox="1"/>
      </xdr:nvSpPr>
      <xdr:spPr>
        <a:xfrm>
          <a:off x="21056111" y="1335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133858</xdr:rowOff>
    </xdr:from>
    <xdr:to>
      <xdr:col>107</xdr:col>
      <xdr:colOff>101600</xdr:colOff>
      <xdr:row>78</xdr:row>
      <xdr:rowOff>64008</xdr:rowOff>
    </xdr:to>
    <xdr:sp macro="" textlink="">
      <xdr:nvSpPr>
        <xdr:cNvPr id="869" name="楕円 868"/>
        <xdr:cNvSpPr/>
      </xdr:nvSpPr>
      <xdr:spPr>
        <a:xfrm>
          <a:off x="20383500" y="133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55135</xdr:rowOff>
    </xdr:from>
    <xdr:ext cx="534377" cy="259045"/>
    <xdr:sp macro="" textlink="">
      <xdr:nvSpPr>
        <xdr:cNvPr id="870" name="テキスト ボックス 869"/>
        <xdr:cNvSpPr txBox="1"/>
      </xdr:nvSpPr>
      <xdr:spPr>
        <a:xfrm>
          <a:off x="20167111" y="1342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124085</xdr:rowOff>
    </xdr:from>
    <xdr:to>
      <xdr:col>102</xdr:col>
      <xdr:colOff>165100</xdr:colOff>
      <xdr:row>78</xdr:row>
      <xdr:rowOff>54235</xdr:rowOff>
    </xdr:to>
    <xdr:sp macro="" textlink="">
      <xdr:nvSpPr>
        <xdr:cNvPr id="871" name="楕円 870"/>
        <xdr:cNvSpPr/>
      </xdr:nvSpPr>
      <xdr:spPr>
        <a:xfrm>
          <a:off x="19494500" y="13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45362</xdr:rowOff>
    </xdr:from>
    <xdr:ext cx="534377" cy="259045"/>
    <xdr:sp macro="" textlink="">
      <xdr:nvSpPr>
        <xdr:cNvPr id="872" name="テキスト ボックス 871"/>
        <xdr:cNvSpPr txBox="1"/>
      </xdr:nvSpPr>
      <xdr:spPr>
        <a:xfrm>
          <a:off x="19278111" y="1341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150603</xdr:rowOff>
    </xdr:from>
    <xdr:to>
      <xdr:col>98</xdr:col>
      <xdr:colOff>38100</xdr:colOff>
      <xdr:row>78</xdr:row>
      <xdr:rowOff>80753</xdr:rowOff>
    </xdr:to>
    <xdr:sp macro="" textlink="">
      <xdr:nvSpPr>
        <xdr:cNvPr id="873" name="楕円 872"/>
        <xdr:cNvSpPr/>
      </xdr:nvSpPr>
      <xdr:spPr>
        <a:xfrm>
          <a:off x="18605500" y="133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71880</xdr:rowOff>
    </xdr:from>
    <xdr:ext cx="534377" cy="259045"/>
    <xdr:sp macro="" textlink="">
      <xdr:nvSpPr>
        <xdr:cNvPr id="874" name="テキスト ボックス 873"/>
        <xdr:cNvSpPr txBox="1"/>
      </xdr:nvSpPr>
      <xdr:spPr>
        <a:xfrm>
          <a:off x="18389111" y="1344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各項目の中で、類似団体平均と比較して高い主な項目は扶助費（</a:t>
          </a:r>
          <a:r>
            <a:rPr kumimoji="1" lang="en-US" altLang="ja-JP" sz="1200">
              <a:latin typeface="ＭＳ Ｐゴシック" panose="020B0600070205080204" pitchFamily="50" charset="-128"/>
              <a:ea typeface="ＭＳ Ｐゴシック" panose="020B0600070205080204" pitchFamily="50" charset="-128"/>
            </a:rPr>
            <a:t>+15,183</a:t>
          </a:r>
          <a:r>
            <a:rPr kumimoji="1" lang="ja-JP" altLang="en-US" sz="1200">
              <a:latin typeface="ＭＳ Ｐゴシック" panose="020B0600070205080204" pitchFamily="50" charset="-128"/>
              <a:ea typeface="ＭＳ Ｐゴシック" panose="020B0600070205080204" pitchFamily="50" charset="-128"/>
            </a:rPr>
            <a:t>円）、物件費（</a:t>
          </a:r>
          <a:r>
            <a:rPr kumimoji="1" lang="en-US" altLang="ja-JP" sz="1200">
              <a:latin typeface="ＭＳ Ｐゴシック" panose="020B0600070205080204" pitchFamily="50" charset="-128"/>
              <a:ea typeface="ＭＳ Ｐゴシック" panose="020B0600070205080204" pitchFamily="50" charset="-128"/>
            </a:rPr>
            <a:t>+9,175</a:t>
          </a:r>
          <a:r>
            <a:rPr kumimoji="1" lang="ja-JP" altLang="en-US" sz="1200">
              <a:latin typeface="ＭＳ Ｐゴシック" panose="020B0600070205080204" pitchFamily="50" charset="-128"/>
              <a:ea typeface="ＭＳ Ｐゴシック" panose="020B0600070205080204" pitchFamily="50" charset="-128"/>
            </a:rPr>
            <a:t>円）、積立金（</a:t>
          </a:r>
          <a:r>
            <a:rPr kumimoji="1" lang="en-US" altLang="ja-JP" sz="1200">
              <a:latin typeface="ＭＳ Ｐゴシック" panose="020B0600070205080204" pitchFamily="50" charset="-128"/>
              <a:ea typeface="ＭＳ Ｐゴシック" panose="020B0600070205080204" pitchFamily="50" charset="-128"/>
            </a:rPr>
            <a:t>+2,273</a:t>
          </a:r>
          <a:r>
            <a:rPr kumimoji="1" lang="ja-JP" altLang="en-US" sz="1200">
              <a:latin typeface="ＭＳ Ｐゴシック" panose="020B0600070205080204" pitchFamily="50" charset="-128"/>
              <a:ea typeface="ＭＳ Ｐゴシック" panose="020B0600070205080204" pitchFamily="50" charset="-128"/>
            </a:rPr>
            <a:t>円）である。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扶助費については自立支援給付費等の増加により、前年度に比べ</a:t>
          </a:r>
          <a:r>
            <a:rPr kumimoji="1" lang="en-US" altLang="ja-JP" sz="1200">
              <a:latin typeface="ＭＳ Ｐゴシック" panose="020B0600070205080204" pitchFamily="50" charset="-128"/>
              <a:ea typeface="ＭＳ Ｐゴシック" panose="020B0600070205080204" pitchFamily="50" charset="-128"/>
            </a:rPr>
            <a:t>7,930</a:t>
          </a:r>
          <a:r>
            <a:rPr kumimoji="1" lang="ja-JP" altLang="en-US" sz="1200">
              <a:latin typeface="ＭＳ Ｐゴシック" panose="020B0600070205080204" pitchFamily="50" charset="-128"/>
              <a:ea typeface="ＭＳ Ｐゴシック" panose="020B0600070205080204" pitchFamily="50" charset="-128"/>
            </a:rPr>
            <a:t>円増加し類似団体平均を上回っている。これは、類似団体の中でも人口が多いことや社会福祉サービスを行う町内事業者の増加により広くサービス利用が進んでいることが要因と考えられる。今後も高齢化や制度改正、サービスの充実により社会保障関係経費は増加が見込まれるため、受益者負担の適正化や、単独事業の見直しを検討し、持続可能なサービス提供を目指していく。</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物件費については、ごみ処理や給食、消防業務を単独で実施していることにより類似団体平均を上回っている。これら業務で使用する施設や備品は老朽化が進み、今後コストが増加する見込みであることから民間委託や広域化を検討し、コスト削減に努め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積立金は、平成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年度以降財政調整基金や老朽化した公共施設整備に備える公共施設整備基金等への積立を計画的に行っており、類似団体平均を上回る結果となった。</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また、補助費等が例年と比較して大幅に増加（前年度比</a:t>
          </a:r>
          <a:r>
            <a:rPr kumimoji="1" lang="en-US" altLang="ja-JP" sz="1200">
              <a:latin typeface="ＭＳ Ｐゴシック" panose="020B0600070205080204" pitchFamily="50" charset="-128"/>
              <a:ea typeface="ＭＳ Ｐゴシック" panose="020B0600070205080204" pitchFamily="50" charset="-128"/>
            </a:rPr>
            <a:t>+117,389</a:t>
          </a:r>
          <a:r>
            <a:rPr kumimoji="1" lang="ja-JP" altLang="en-US" sz="1200">
              <a:latin typeface="ＭＳ Ｐゴシック" panose="020B0600070205080204" pitchFamily="50" charset="-128"/>
              <a:ea typeface="ＭＳ Ｐゴシック" panose="020B0600070205080204" pitchFamily="50" charset="-128"/>
            </a:rPr>
            <a:t>円）しているのは、新型コロナウイルス感染症緊急経済対策として実施された特別定額給付金に係る経費（</a:t>
          </a:r>
          <a:r>
            <a:rPr kumimoji="1" lang="en-US" altLang="ja-JP" sz="1200">
              <a:latin typeface="ＭＳ Ｐゴシック" panose="020B0600070205080204" pitchFamily="50" charset="-128"/>
              <a:ea typeface="ＭＳ Ｐゴシック" panose="020B0600070205080204" pitchFamily="50" charset="-128"/>
            </a:rPr>
            <a:t>+3,754</a:t>
          </a:r>
          <a:r>
            <a:rPr kumimoji="1" lang="ja-JP" altLang="en-US" sz="1200">
              <a:latin typeface="ＭＳ Ｐゴシック" panose="020B0600070205080204" pitchFamily="50" charset="-128"/>
              <a:ea typeface="ＭＳ Ｐゴシック" panose="020B0600070205080204" pitchFamily="50" charset="-128"/>
            </a:rPr>
            <a:t>百万円）が増加したためである。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37,451
36,301
49.24
19,486,265
18,718,268
738,444
9,794,260
9,107,507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39497</xdr:rowOff>
    </xdr:from>
    <xdr:to>
      <xdr:col>24</xdr:col>
      <xdr:colOff>63500</xdr:colOff>
      <xdr:row>34</xdr:row>
      <xdr:rowOff>103886</xdr:rowOff>
    </xdr:to>
    <xdr:cxnSp macro="">
      <xdr:nvCxnSpPr>
        <xdr:cNvPr id="61" name="直線コネクタ 60"/>
        <xdr:cNvCxnSpPr/>
      </xdr:nvCxnSpPr>
      <xdr:spPr>
        <a:xfrm flipV="1">
          <a:off x="3797300" y="5868797"/>
          <a:ext cx="8382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82931</xdr:rowOff>
    </xdr:from>
    <xdr:to>
      <xdr:col>19</xdr:col>
      <xdr:colOff>177800</xdr:colOff>
      <xdr:row>34</xdr:row>
      <xdr:rowOff>103886</xdr:rowOff>
    </xdr:to>
    <xdr:cxnSp macro="">
      <xdr:nvCxnSpPr>
        <xdr:cNvPr id="64" name="直線コネクタ 63"/>
        <xdr:cNvCxnSpPr/>
      </xdr:nvCxnSpPr>
      <xdr:spPr>
        <a:xfrm>
          <a:off x="2908300" y="5912231"/>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82931</xdr:rowOff>
    </xdr:from>
    <xdr:to>
      <xdr:col>15</xdr:col>
      <xdr:colOff>50800</xdr:colOff>
      <xdr:row>34</xdr:row>
      <xdr:rowOff>116840</xdr:rowOff>
    </xdr:to>
    <xdr:cxnSp macro="">
      <xdr:nvCxnSpPr>
        <xdr:cNvPr id="67" name="直線コネクタ 66"/>
        <xdr:cNvCxnSpPr/>
      </xdr:nvCxnSpPr>
      <xdr:spPr>
        <a:xfrm flipV="1">
          <a:off x="2019300" y="5912231"/>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89027</xdr:rowOff>
    </xdr:from>
    <xdr:to>
      <xdr:col>10</xdr:col>
      <xdr:colOff>114300</xdr:colOff>
      <xdr:row>34</xdr:row>
      <xdr:rowOff>116840</xdr:rowOff>
    </xdr:to>
    <xdr:cxnSp macro="">
      <xdr:nvCxnSpPr>
        <xdr:cNvPr id="70" name="直線コネクタ 69"/>
        <xdr:cNvCxnSpPr/>
      </xdr:nvCxnSpPr>
      <xdr:spPr>
        <a:xfrm>
          <a:off x="1130300" y="5918327"/>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160147</xdr:rowOff>
    </xdr:from>
    <xdr:to>
      <xdr:col>24</xdr:col>
      <xdr:colOff>114300</xdr:colOff>
      <xdr:row>34</xdr:row>
      <xdr:rowOff>90297</xdr:rowOff>
    </xdr:to>
    <xdr:sp macro="" textlink="">
      <xdr:nvSpPr>
        <xdr:cNvPr id="80" name="楕円 79"/>
        <xdr:cNvSpPr/>
      </xdr:nvSpPr>
      <xdr:spPr>
        <a:xfrm>
          <a:off x="4584700" y="58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11574</xdr:rowOff>
    </xdr:from>
    <xdr:ext cx="469744" cy="259045"/>
    <xdr:sp macro="" textlink="">
      <xdr:nvSpPr>
        <xdr:cNvPr id="81" name="議会費該当値テキスト"/>
        <xdr:cNvSpPr txBox="1"/>
      </xdr:nvSpPr>
      <xdr:spPr>
        <a:xfrm>
          <a:off x="4686300" y="566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53086</xdr:rowOff>
    </xdr:from>
    <xdr:to>
      <xdr:col>20</xdr:col>
      <xdr:colOff>38100</xdr:colOff>
      <xdr:row>34</xdr:row>
      <xdr:rowOff>154686</xdr:rowOff>
    </xdr:to>
    <xdr:sp macro="" textlink="">
      <xdr:nvSpPr>
        <xdr:cNvPr id="82" name="楕円 81"/>
        <xdr:cNvSpPr/>
      </xdr:nvSpPr>
      <xdr:spPr>
        <a:xfrm>
          <a:off x="3746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171213</xdr:rowOff>
    </xdr:from>
    <xdr:ext cx="469744" cy="259045"/>
    <xdr:sp macro="" textlink="">
      <xdr:nvSpPr>
        <xdr:cNvPr id="83" name="テキスト ボックス 82"/>
        <xdr:cNvSpPr txBox="1"/>
      </xdr:nvSpPr>
      <xdr:spPr>
        <a:xfrm>
          <a:off x="3562428" y="565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32131</xdr:rowOff>
    </xdr:from>
    <xdr:to>
      <xdr:col>15</xdr:col>
      <xdr:colOff>101600</xdr:colOff>
      <xdr:row>34</xdr:row>
      <xdr:rowOff>133731</xdr:rowOff>
    </xdr:to>
    <xdr:sp macro="" textlink="">
      <xdr:nvSpPr>
        <xdr:cNvPr id="84" name="楕円 83"/>
        <xdr:cNvSpPr/>
      </xdr:nvSpPr>
      <xdr:spPr>
        <a:xfrm>
          <a:off x="2857500" y="58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124858</xdr:rowOff>
    </xdr:from>
    <xdr:ext cx="469744" cy="259045"/>
    <xdr:sp macro="" textlink="">
      <xdr:nvSpPr>
        <xdr:cNvPr id="85" name="テキスト ボックス 84"/>
        <xdr:cNvSpPr txBox="1"/>
      </xdr:nvSpPr>
      <xdr:spPr>
        <a:xfrm>
          <a:off x="2673428" y="595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66040</xdr:rowOff>
    </xdr:from>
    <xdr:to>
      <xdr:col>10</xdr:col>
      <xdr:colOff>165100</xdr:colOff>
      <xdr:row>34</xdr:row>
      <xdr:rowOff>167640</xdr:rowOff>
    </xdr:to>
    <xdr:sp macro="" textlink="">
      <xdr:nvSpPr>
        <xdr:cNvPr id="86" name="楕円 85"/>
        <xdr:cNvSpPr/>
      </xdr:nvSpPr>
      <xdr:spPr>
        <a:xfrm>
          <a:off x="196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158767</xdr:rowOff>
    </xdr:from>
    <xdr:ext cx="469744" cy="259045"/>
    <xdr:sp macro="" textlink="">
      <xdr:nvSpPr>
        <xdr:cNvPr id="87" name="テキスト ボックス 86"/>
        <xdr:cNvSpPr txBox="1"/>
      </xdr:nvSpPr>
      <xdr:spPr>
        <a:xfrm>
          <a:off x="1784428"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38227</xdr:rowOff>
    </xdr:from>
    <xdr:to>
      <xdr:col>6</xdr:col>
      <xdr:colOff>38100</xdr:colOff>
      <xdr:row>34</xdr:row>
      <xdr:rowOff>139827</xdr:rowOff>
    </xdr:to>
    <xdr:sp macro="" textlink="">
      <xdr:nvSpPr>
        <xdr:cNvPr id="88" name="楕円 87"/>
        <xdr:cNvSpPr/>
      </xdr:nvSpPr>
      <xdr:spPr>
        <a:xfrm>
          <a:off x="1079500" y="58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156354</xdr:rowOff>
    </xdr:from>
    <xdr:ext cx="469744" cy="259045"/>
    <xdr:sp macro="" textlink="">
      <xdr:nvSpPr>
        <xdr:cNvPr id="89" name="テキスト ボックス 88"/>
        <xdr:cNvSpPr txBox="1"/>
      </xdr:nvSpPr>
      <xdr:spPr>
        <a:xfrm>
          <a:off x="895428" y="564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105355</xdr:rowOff>
    </xdr:from>
    <xdr:to>
      <xdr:col>24</xdr:col>
      <xdr:colOff>63500</xdr:colOff>
      <xdr:row>58</xdr:row>
      <xdr:rowOff>89385</xdr:rowOff>
    </xdr:to>
    <xdr:cxnSp macro="">
      <xdr:nvCxnSpPr>
        <xdr:cNvPr id="120" name="直線コネクタ 119"/>
        <xdr:cNvCxnSpPr/>
      </xdr:nvCxnSpPr>
      <xdr:spPr>
        <a:xfrm flipV="1">
          <a:off x="3797300" y="9706555"/>
          <a:ext cx="838200" cy="3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89385</xdr:rowOff>
    </xdr:from>
    <xdr:to>
      <xdr:col>19</xdr:col>
      <xdr:colOff>177800</xdr:colOff>
      <xdr:row>58</xdr:row>
      <xdr:rowOff>103601</xdr:rowOff>
    </xdr:to>
    <xdr:cxnSp macro="">
      <xdr:nvCxnSpPr>
        <xdr:cNvPr id="123" name="直線コネクタ 122"/>
        <xdr:cNvCxnSpPr/>
      </xdr:nvCxnSpPr>
      <xdr:spPr>
        <a:xfrm flipV="1">
          <a:off x="2908300" y="10033485"/>
          <a:ext cx="889000" cy="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103601</xdr:rowOff>
    </xdr:from>
    <xdr:to>
      <xdr:col>15</xdr:col>
      <xdr:colOff>50800</xdr:colOff>
      <xdr:row>58</xdr:row>
      <xdr:rowOff>110926</xdr:rowOff>
    </xdr:to>
    <xdr:cxnSp macro="">
      <xdr:nvCxnSpPr>
        <xdr:cNvPr id="126" name="直線コネクタ 125"/>
        <xdr:cNvCxnSpPr/>
      </xdr:nvCxnSpPr>
      <xdr:spPr>
        <a:xfrm flipV="1">
          <a:off x="2019300" y="10047701"/>
          <a:ext cx="889000" cy="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88161</xdr:rowOff>
    </xdr:from>
    <xdr:to>
      <xdr:col>10</xdr:col>
      <xdr:colOff>114300</xdr:colOff>
      <xdr:row>58</xdr:row>
      <xdr:rowOff>110926</xdr:rowOff>
    </xdr:to>
    <xdr:cxnSp macro="">
      <xdr:nvCxnSpPr>
        <xdr:cNvPr id="129" name="直線コネクタ 128"/>
        <xdr:cNvCxnSpPr/>
      </xdr:nvCxnSpPr>
      <xdr:spPr>
        <a:xfrm>
          <a:off x="1130300" y="10032261"/>
          <a:ext cx="889000" cy="2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54555</xdr:rowOff>
    </xdr:from>
    <xdr:to>
      <xdr:col>24</xdr:col>
      <xdr:colOff>114300</xdr:colOff>
      <xdr:row>56</xdr:row>
      <xdr:rowOff>156155</xdr:rowOff>
    </xdr:to>
    <xdr:sp macro="" textlink="">
      <xdr:nvSpPr>
        <xdr:cNvPr id="139" name="楕円 138"/>
        <xdr:cNvSpPr/>
      </xdr:nvSpPr>
      <xdr:spPr>
        <a:xfrm>
          <a:off x="4584700" y="96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166733</xdr:rowOff>
    </xdr:from>
    <xdr:ext cx="599010" cy="259045"/>
    <xdr:sp macro="" textlink="">
      <xdr:nvSpPr>
        <xdr:cNvPr id="140" name="総務費該当値テキスト"/>
        <xdr:cNvSpPr txBox="1"/>
      </xdr:nvSpPr>
      <xdr:spPr>
        <a:xfrm>
          <a:off x="4686300" y="95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38585</xdr:rowOff>
    </xdr:from>
    <xdr:to>
      <xdr:col>20</xdr:col>
      <xdr:colOff>38100</xdr:colOff>
      <xdr:row>58</xdr:row>
      <xdr:rowOff>140185</xdr:rowOff>
    </xdr:to>
    <xdr:sp macro="" textlink="">
      <xdr:nvSpPr>
        <xdr:cNvPr id="141" name="楕円 140"/>
        <xdr:cNvSpPr/>
      </xdr:nvSpPr>
      <xdr:spPr>
        <a:xfrm>
          <a:off x="3746500" y="99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131312</xdr:rowOff>
    </xdr:from>
    <xdr:ext cx="534377" cy="259045"/>
    <xdr:sp macro="" textlink="">
      <xdr:nvSpPr>
        <xdr:cNvPr id="142" name="テキスト ボックス 141"/>
        <xdr:cNvSpPr txBox="1"/>
      </xdr:nvSpPr>
      <xdr:spPr>
        <a:xfrm>
          <a:off x="3530111" y="1007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52801</xdr:rowOff>
    </xdr:from>
    <xdr:to>
      <xdr:col>15</xdr:col>
      <xdr:colOff>101600</xdr:colOff>
      <xdr:row>58</xdr:row>
      <xdr:rowOff>154401</xdr:rowOff>
    </xdr:to>
    <xdr:sp macro="" textlink="">
      <xdr:nvSpPr>
        <xdr:cNvPr id="143" name="楕円 142"/>
        <xdr:cNvSpPr/>
      </xdr:nvSpPr>
      <xdr:spPr>
        <a:xfrm>
          <a:off x="2857500" y="99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145528</xdr:rowOff>
    </xdr:from>
    <xdr:ext cx="534377" cy="259045"/>
    <xdr:sp macro="" textlink="">
      <xdr:nvSpPr>
        <xdr:cNvPr id="144" name="テキスト ボックス 143"/>
        <xdr:cNvSpPr txBox="1"/>
      </xdr:nvSpPr>
      <xdr:spPr>
        <a:xfrm>
          <a:off x="2641111" y="100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60126</xdr:rowOff>
    </xdr:from>
    <xdr:to>
      <xdr:col>10</xdr:col>
      <xdr:colOff>165100</xdr:colOff>
      <xdr:row>58</xdr:row>
      <xdr:rowOff>161726</xdr:rowOff>
    </xdr:to>
    <xdr:sp macro="" textlink="">
      <xdr:nvSpPr>
        <xdr:cNvPr id="145" name="楕円 144"/>
        <xdr:cNvSpPr/>
      </xdr:nvSpPr>
      <xdr:spPr>
        <a:xfrm>
          <a:off x="1968500" y="100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152853</xdr:rowOff>
    </xdr:from>
    <xdr:ext cx="534377" cy="259045"/>
    <xdr:sp macro="" textlink="">
      <xdr:nvSpPr>
        <xdr:cNvPr id="146" name="テキスト ボックス 145"/>
        <xdr:cNvSpPr txBox="1"/>
      </xdr:nvSpPr>
      <xdr:spPr>
        <a:xfrm>
          <a:off x="1752111" y="1009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37361</xdr:rowOff>
    </xdr:from>
    <xdr:to>
      <xdr:col>6</xdr:col>
      <xdr:colOff>38100</xdr:colOff>
      <xdr:row>58</xdr:row>
      <xdr:rowOff>138961</xdr:rowOff>
    </xdr:to>
    <xdr:sp macro="" textlink="">
      <xdr:nvSpPr>
        <xdr:cNvPr id="147" name="楕円 146"/>
        <xdr:cNvSpPr/>
      </xdr:nvSpPr>
      <xdr:spPr>
        <a:xfrm>
          <a:off x="1079500" y="998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130088</xdr:rowOff>
    </xdr:from>
    <xdr:ext cx="534377" cy="259045"/>
    <xdr:sp macro="" textlink="">
      <xdr:nvSpPr>
        <xdr:cNvPr id="148" name="テキスト ボックス 147"/>
        <xdr:cNvSpPr txBox="1"/>
      </xdr:nvSpPr>
      <xdr:spPr>
        <a:xfrm>
          <a:off x="863111" y="1007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87269</xdr:rowOff>
    </xdr:from>
    <xdr:to>
      <xdr:col>24</xdr:col>
      <xdr:colOff>63500</xdr:colOff>
      <xdr:row>77</xdr:row>
      <xdr:rowOff>25450</xdr:rowOff>
    </xdr:to>
    <xdr:cxnSp macro="">
      <xdr:nvCxnSpPr>
        <xdr:cNvPr id="180" name="直線コネクタ 179"/>
        <xdr:cNvCxnSpPr/>
      </xdr:nvCxnSpPr>
      <xdr:spPr>
        <a:xfrm flipV="1">
          <a:off x="3797300" y="13117469"/>
          <a:ext cx="838200" cy="10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25450</xdr:rowOff>
    </xdr:from>
    <xdr:to>
      <xdr:col>19</xdr:col>
      <xdr:colOff>177800</xdr:colOff>
      <xdr:row>77</xdr:row>
      <xdr:rowOff>124450</xdr:rowOff>
    </xdr:to>
    <xdr:cxnSp macro="">
      <xdr:nvCxnSpPr>
        <xdr:cNvPr id="183" name="直線コネクタ 182"/>
        <xdr:cNvCxnSpPr/>
      </xdr:nvCxnSpPr>
      <xdr:spPr>
        <a:xfrm flipV="1">
          <a:off x="2908300" y="13227100"/>
          <a:ext cx="889000" cy="9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67642</xdr:rowOff>
    </xdr:from>
    <xdr:to>
      <xdr:col>15</xdr:col>
      <xdr:colOff>50800</xdr:colOff>
      <xdr:row>77</xdr:row>
      <xdr:rowOff>124450</xdr:rowOff>
    </xdr:to>
    <xdr:cxnSp macro="">
      <xdr:nvCxnSpPr>
        <xdr:cNvPr id="186" name="直線コネクタ 185"/>
        <xdr:cNvCxnSpPr/>
      </xdr:nvCxnSpPr>
      <xdr:spPr>
        <a:xfrm>
          <a:off x="2019300" y="13269292"/>
          <a:ext cx="889000" cy="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67642</xdr:rowOff>
    </xdr:from>
    <xdr:to>
      <xdr:col>10</xdr:col>
      <xdr:colOff>114300</xdr:colOff>
      <xdr:row>77</xdr:row>
      <xdr:rowOff>77031</xdr:rowOff>
    </xdr:to>
    <xdr:cxnSp macro="">
      <xdr:nvCxnSpPr>
        <xdr:cNvPr id="189" name="直線コネクタ 188"/>
        <xdr:cNvCxnSpPr/>
      </xdr:nvCxnSpPr>
      <xdr:spPr>
        <a:xfrm flipV="1">
          <a:off x="1130300" y="13269292"/>
          <a:ext cx="889000" cy="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36469</xdr:rowOff>
    </xdr:from>
    <xdr:to>
      <xdr:col>24</xdr:col>
      <xdr:colOff>114300</xdr:colOff>
      <xdr:row>76</xdr:row>
      <xdr:rowOff>138069</xdr:rowOff>
    </xdr:to>
    <xdr:sp macro="" textlink="">
      <xdr:nvSpPr>
        <xdr:cNvPr id="199" name="楕円 198"/>
        <xdr:cNvSpPr/>
      </xdr:nvSpPr>
      <xdr:spPr>
        <a:xfrm>
          <a:off x="4584700" y="1306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14896</xdr:rowOff>
    </xdr:from>
    <xdr:ext cx="599010" cy="259045"/>
    <xdr:sp macro="" textlink="">
      <xdr:nvSpPr>
        <xdr:cNvPr id="200" name="民生費該当値テキスト"/>
        <xdr:cNvSpPr txBox="1"/>
      </xdr:nvSpPr>
      <xdr:spPr>
        <a:xfrm>
          <a:off x="4686300" y="1304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146100</xdr:rowOff>
    </xdr:from>
    <xdr:to>
      <xdr:col>20</xdr:col>
      <xdr:colOff>38100</xdr:colOff>
      <xdr:row>77</xdr:row>
      <xdr:rowOff>76250</xdr:rowOff>
    </xdr:to>
    <xdr:sp macro="" textlink="">
      <xdr:nvSpPr>
        <xdr:cNvPr id="201" name="楕円 200"/>
        <xdr:cNvSpPr/>
      </xdr:nvSpPr>
      <xdr:spPr>
        <a:xfrm>
          <a:off x="3746500" y="131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67377</xdr:rowOff>
    </xdr:from>
    <xdr:ext cx="599010" cy="259045"/>
    <xdr:sp macro="" textlink="">
      <xdr:nvSpPr>
        <xdr:cNvPr id="202" name="テキスト ボックス 201"/>
        <xdr:cNvSpPr txBox="1"/>
      </xdr:nvSpPr>
      <xdr:spPr>
        <a:xfrm>
          <a:off x="3497795" y="1326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73650</xdr:rowOff>
    </xdr:from>
    <xdr:to>
      <xdr:col>15</xdr:col>
      <xdr:colOff>101600</xdr:colOff>
      <xdr:row>78</xdr:row>
      <xdr:rowOff>3800</xdr:rowOff>
    </xdr:to>
    <xdr:sp macro="" textlink="">
      <xdr:nvSpPr>
        <xdr:cNvPr id="203" name="楕円 202"/>
        <xdr:cNvSpPr/>
      </xdr:nvSpPr>
      <xdr:spPr>
        <a:xfrm>
          <a:off x="2857500" y="13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166377</xdr:rowOff>
    </xdr:from>
    <xdr:ext cx="599010" cy="259045"/>
    <xdr:sp macro="" textlink="">
      <xdr:nvSpPr>
        <xdr:cNvPr id="204" name="テキスト ボックス 203"/>
        <xdr:cNvSpPr txBox="1"/>
      </xdr:nvSpPr>
      <xdr:spPr>
        <a:xfrm>
          <a:off x="2608795" y="1336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16842</xdr:rowOff>
    </xdr:from>
    <xdr:to>
      <xdr:col>10</xdr:col>
      <xdr:colOff>165100</xdr:colOff>
      <xdr:row>77</xdr:row>
      <xdr:rowOff>118442</xdr:rowOff>
    </xdr:to>
    <xdr:sp macro="" textlink="">
      <xdr:nvSpPr>
        <xdr:cNvPr id="205" name="楕円 204"/>
        <xdr:cNvSpPr/>
      </xdr:nvSpPr>
      <xdr:spPr>
        <a:xfrm>
          <a:off x="1968500" y="132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109569</xdr:rowOff>
    </xdr:from>
    <xdr:ext cx="599010" cy="259045"/>
    <xdr:sp macro="" textlink="">
      <xdr:nvSpPr>
        <xdr:cNvPr id="206" name="テキスト ボックス 205"/>
        <xdr:cNvSpPr txBox="1"/>
      </xdr:nvSpPr>
      <xdr:spPr>
        <a:xfrm>
          <a:off x="1719795" y="1331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26231</xdr:rowOff>
    </xdr:from>
    <xdr:to>
      <xdr:col>6</xdr:col>
      <xdr:colOff>38100</xdr:colOff>
      <xdr:row>77</xdr:row>
      <xdr:rowOff>127831</xdr:rowOff>
    </xdr:to>
    <xdr:sp macro="" textlink="">
      <xdr:nvSpPr>
        <xdr:cNvPr id="207" name="楕円 206"/>
        <xdr:cNvSpPr/>
      </xdr:nvSpPr>
      <xdr:spPr>
        <a:xfrm>
          <a:off x="1079500" y="1322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118958</xdr:rowOff>
    </xdr:from>
    <xdr:ext cx="599010" cy="259045"/>
    <xdr:sp macro="" textlink="">
      <xdr:nvSpPr>
        <xdr:cNvPr id="208" name="テキスト ボックス 207"/>
        <xdr:cNvSpPr txBox="1"/>
      </xdr:nvSpPr>
      <xdr:spPr>
        <a:xfrm>
          <a:off x="830795" y="1332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12522</xdr:rowOff>
    </xdr:from>
    <xdr:to>
      <xdr:col>24</xdr:col>
      <xdr:colOff>63500</xdr:colOff>
      <xdr:row>97</xdr:row>
      <xdr:rowOff>77482</xdr:rowOff>
    </xdr:to>
    <xdr:cxnSp macro="">
      <xdr:nvCxnSpPr>
        <xdr:cNvPr id="238" name="直線コネクタ 237"/>
        <xdr:cNvCxnSpPr/>
      </xdr:nvCxnSpPr>
      <xdr:spPr>
        <a:xfrm flipV="1">
          <a:off x="3797300" y="16643172"/>
          <a:ext cx="838200" cy="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156481</xdr:rowOff>
    </xdr:from>
    <xdr:ext cx="534377" cy="259045"/>
    <xdr:sp macro="" textlink="">
      <xdr:nvSpPr>
        <xdr:cNvPr id="239" name="衛生費平均値テキスト"/>
        <xdr:cNvSpPr txBox="1"/>
      </xdr:nvSpPr>
      <xdr:spPr>
        <a:xfrm>
          <a:off x="4686300" y="1661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77178</xdr:rowOff>
    </xdr:from>
    <xdr:to>
      <xdr:col>19</xdr:col>
      <xdr:colOff>177800</xdr:colOff>
      <xdr:row>97</xdr:row>
      <xdr:rowOff>77482</xdr:rowOff>
    </xdr:to>
    <xdr:cxnSp macro="">
      <xdr:nvCxnSpPr>
        <xdr:cNvPr id="241" name="直線コネクタ 240"/>
        <xdr:cNvCxnSpPr/>
      </xdr:nvCxnSpPr>
      <xdr:spPr>
        <a:xfrm>
          <a:off x="2908300" y="1670782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68357</xdr:rowOff>
    </xdr:from>
    <xdr:to>
      <xdr:col>15</xdr:col>
      <xdr:colOff>50800</xdr:colOff>
      <xdr:row>97</xdr:row>
      <xdr:rowOff>77178</xdr:rowOff>
    </xdr:to>
    <xdr:cxnSp macro="">
      <xdr:nvCxnSpPr>
        <xdr:cNvPr id="244" name="直線コネクタ 243"/>
        <xdr:cNvCxnSpPr/>
      </xdr:nvCxnSpPr>
      <xdr:spPr>
        <a:xfrm>
          <a:off x="2019300" y="16699007"/>
          <a:ext cx="8890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137202</xdr:rowOff>
    </xdr:from>
    <xdr:ext cx="534377" cy="259045"/>
    <xdr:sp macro="" textlink="">
      <xdr:nvSpPr>
        <xdr:cNvPr id="246" name="テキスト ボックス 245"/>
        <xdr:cNvSpPr txBox="1"/>
      </xdr:nvSpPr>
      <xdr:spPr>
        <a:xfrm>
          <a:off x="2641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63919</xdr:rowOff>
    </xdr:from>
    <xdr:to>
      <xdr:col>10</xdr:col>
      <xdr:colOff>114300</xdr:colOff>
      <xdr:row>97</xdr:row>
      <xdr:rowOff>68357</xdr:rowOff>
    </xdr:to>
    <xdr:cxnSp macro="">
      <xdr:nvCxnSpPr>
        <xdr:cNvPr id="247" name="直線コネクタ 246"/>
        <xdr:cNvCxnSpPr/>
      </xdr:nvCxnSpPr>
      <xdr:spPr>
        <a:xfrm>
          <a:off x="1130300" y="16694569"/>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129888</xdr:rowOff>
    </xdr:from>
    <xdr:ext cx="534377" cy="259045"/>
    <xdr:sp macro="" textlink="">
      <xdr:nvSpPr>
        <xdr:cNvPr id="249" name="テキスト ボックス 248"/>
        <xdr:cNvSpPr txBox="1"/>
      </xdr:nvSpPr>
      <xdr:spPr>
        <a:xfrm>
          <a:off x="1752111" y="16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125696</xdr:rowOff>
    </xdr:from>
    <xdr:ext cx="534377" cy="259045"/>
    <xdr:sp macro="" textlink="">
      <xdr:nvSpPr>
        <xdr:cNvPr id="251" name="テキスト ボックス 250"/>
        <xdr:cNvSpPr txBox="1"/>
      </xdr:nvSpPr>
      <xdr:spPr>
        <a:xfrm>
          <a:off x="863111" y="167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133172</xdr:rowOff>
    </xdr:from>
    <xdr:to>
      <xdr:col>24</xdr:col>
      <xdr:colOff>114300</xdr:colOff>
      <xdr:row>97</xdr:row>
      <xdr:rowOff>63322</xdr:rowOff>
    </xdr:to>
    <xdr:sp macro="" textlink="">
      <xdr:nvSpPr>
        <xdr:cNvPr id="257" name="楕円 256"/>
        <xdr:cNvSpPr/>
      </xdr:nvSpPr>
      <xdr:spPr>
        <a:xfrm>
          <a:off x="4584700" y="165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156049</xdr:rowOff>
    </xdr:from>
    <xdr:ext cx="534377" cy="259045"/>
    <xdr:sp macro="" textlink="">
      <xdr:nvSpPr>
        <xdr:cNvPr id="258" name="衛生費該当値テキスト"/>
        <xdr:cNvSpPr txBox="1"/>
      </xdr:nvSpPr>
      <xdr:spPr>
        <a:xfrm>
          <a:off x="4686300" y="164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26682</xdr:rowOff>
    </xdr:from>
    <xdr:to>
      <xdr:col>20</xdr:col>
      <xdr:colOff>38100</xdr:colOff>
      <xdr:row>97</xdr:row>
      <xdr:rowOff>128282</xdr:rowOff>
    </xdr:to>
    <xdr:sp macro="" textlink="">
      <xdr:nvSpPr>
        <xdr:cNvPr id="259" name="楕円 258"/>
        <xdr:cNvSpPr/>
      </xdr:nvSpPr>
      <xdr:spPr>
        <a:xfrm>
          <a:off x="3746500" y="16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119409</xdr:rowOff>
    </xdr:from>
    <xdr:ext cx="534377" cy="259045"/>
    <xdr:sp macro="" textlink="">
      <xdr:nvSpPr>
        <xdr:cNvPr id="260" name="テキスト ボックス 259"/>
        <xdr:cNvSpPr txBox="1"/>
      </xdr:nvSpPr>
      <xdr:spPr>
        <a:xfrm>
          <a:off x="3530111" y="1675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26378</xdr:rowOff>
    </xdr:from>
    <xdr:to>
      <xdr:col>15</xdr:col>
      <xdr:colOff>101600</xdr:colOff>
      <xdr:row>97</xdr:row>
      <xdr:rowOff>127978</xdr:rowOff>
    </xdr:to>
    <xdr:sp macro="" textlink="">
      <xdr:nvSpPr>
        <xdr:cNvPr id="261" name="楕円 260"/>
        <xdr:cNvSpPr/>
      </xdr:nvSpPr>
      <xdr:spPr>
        <a:xfrm>
          <a:off x="2857500" y="166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144505</xdr:rowOff>
    </xdr:from>
    <xdr:ext cx="534377" cy="259045"/>
    <xdr:sp macro="" textlink="">
      <xdr:nvSpPr>
        <xdr:cNvPr id="262" name="テキスト ボックス 261"/>
        <xdr:cNvSpPr txBox="1"/>
      </xdr:nvSpPr>
      <xdr:spPr>
        <a:xfrm>
          <a:off x="2641111" y="1643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17557</xdr:rowOff>
    </xdr:from>
    <xdr:to>
      <xdr:col>10</xdr:col>
      <xdr:colOff>165100</xdr:colOff>
      <xdr:row>97</xdr:row>
      <xdr:rowOff>119157</xdr:rowOff>
    </xdr:to>
    <xdr:sp macro="" textlink="">
      <xdr:nvSpPr>
        <xdr:cNvPr id="263" name="楕円 262"/>
        <xdr:cNvSpPr/>
      </xdr:nvSpPr>
      <xdr:spPr>
        <a:xfrm>
          <a:off x="1968500" y="166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135684</xdr:rowOff>
    </xdr:from>
    <xdr:ext cx="534377" cy="259045"/>
    <xdr:sp macro="" textlink="">
      <xdr:nvSpPr>
        <xdr:cNvPr id="264" name="テキスト ボックス 263"/>
        <xdr:cNvSpPr txBox="1"/>
      </xdr:nvSpPr>
      <xdr:spPr>
        <a:xfrm>
          <a:off x="1752111" y="164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13119</xdr:rowOff>
    </xdr:from>
    <xdr:to>
      <xdr:col>6</xdr:col>
      <xdr:colOff>38100</xdr:colOff>
      <xdr:row>97</xdr:row>
      <xdr:rowOff>114719</xdr:rowOff>
    </xdr:to>
    <xdr:sp macro="" textlink="">
      <xdr:nvSpPr>
        <xdr:cNvPr id="265" name="楕円 264"/>
        <xdr:cNvSpPr/>
      </xdr:nvSpPr>
      <xdr:spPr>
        <a:xfrm>
          <a:off x="1079500" y="166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131246</xdr:rowOff>
    </xdr:from>
    <xdr:ext cx="534377" cy="259045"/>
    <xdr:sp macro="" textlink="">
      <xdr:nvSpPr>
        <xdr:cNvPr id="266" name="テキスト ボックス 265"/>
        <xdr:cNvSpPr txBox="1"/>
      </xdr:nvSpPr>
      <xdr:spPr>
        <a:xfrm>
          <a:off x="863111" y="164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133619</xdr:rowOff>
    </xdr:from>
    <xdr:to>
      <xdr:col>55</xdr:col>
      <xdr:colOff>0</xdr:colOff>
      <xdr:row>57</xdr:row>
      <xdr:rowOff>135631</xdr:rowOff>
    </xdr:to>
    <xdr:cxnSp macro="">
      <xdr:nvCxnSpPr>
        <xdr:cNvPr id="350" name="直線コネクタ 349"/>
        <xdr:cNvCxnSpPr/>
      </xdr:nvCxnSpPr>
      <xdr:spPr>
        <a:xfrm>
          <a:off x="9639300" y="9906269"/>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133619</xdr:rowOff>
    </xdr:from>
    <xdr:to>
      <xdr:col>50</xdr:col>
      <xdr:colOff>114300</xdr:colOff>
      <xdr:row>57</xdr:row>
      <xdr:rowOff>134808</xdr:rowOff>
    </xdr:to>
    <xdr:cxnSp macro="">
      <xdr:nvCxnSpPr>
        <xdr:cNvPr id="353" name="直線コネクタ 352"/>
        <xdr:cNvCxnSpPr/>
      </xdr:nvCxnSpPr>
      <xdr:spPr>
        <a:xfrm flipV="1">
          <a:off x="8750300" y="9906269"/>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133025</xdr:rowOff>
    </xdr:from>
    <xdr:to>
      <xdr:col>45</xdr:col>
      <xdr:colOff>177800</xdr:colOff>
      <xdr:row>57</xdr:row>
      <xdr:rowOff>134808</xdr:rowOff>
    </xdr:to>
    <xdr:cxnSp macro="">
      <xdr:nvCxnSpPr>
        <xdr:cNvPr id="356" name="直線コネクタ 355"/>
        <xdr:cNvCxnSpPr/>
      </xdr:nvCxnSpPr>
      <xdr:spPr>
        <a:xfrm>
          <a:off x="7861300" y="9905675"/>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133025</xdr:rowOff>
    </xdr:from>
    <xdr:to>
      <xdr:col>41</xdr:col>
      <xdr:colOff>50800</xdr:colOff>
      <xdr:row>57</xdr:row>
      <xdr:rowOff>143426</xdr:rowOff>
    </xdr:to>
    <xdr:cxnSp macro="">
      <xdr:nvCxnSpPr>
        <xdr:cNvPr id="359" name="直線コネクタ 358"/>
        <xdr:cNvCxnSpPr/>
      </xdr:nvCxnSpPr>
      <xdr:spPr>
        <a:xfrm flipV="1">
          <a:off x="6972300" y="990567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84831</xdr:rowOff>
    </xdr:from>
    <xdr:to>
      <xdr:col>55</xdr:col>
      <xdr:colOff>50800</xdr:colOff>
      <xdr:row>58</xdr:row>
      <xdr:rowOff>14981</xdr:rowOff>
    </xdr:to>
    <xdr:sp macro="" textlink="">
      <xdr:nvSpPr>
        <xdr:cNvPr id="369" name="楕円 368"/>
        <xdr:cNvSpPr/>
      </xdr:nvSpPr>
      <xdr:spPr>
        <a:xfrm>
          <a:off x="10426700" y="985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171208</xdr:rowOff>
    </xdr:from>
    <xdr:ext cx="469744" cy="259045"/>
    <xdr:sp macro="" textlink="">
      <xdr:nvSpPr>
        <xdr:cNvPr id="370" name="農林水産業費該当値テキスト"/>
        <xdr:cNvSpPr txBox="1"/>
      </xdr:nvSpPr>
      <xdr:spPr>
        <a:xfrm>
          <a:off x="10528300" y="977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82819</xdr:rowOff>
    </xdr:from>
    <xdr:to>
      <xdr:col>50</xdr:col>
      <xdr:colOff>165100</xdr:colOff>
      <xdr:row>58</xdr:row>
      <xdr:rowOff>12969</xdr:rowOff>
    </xdr:to>
    <xdr:sp macro="" textlink="">
      <xdr:nvSpPr>
        <xdr:cNvPr id="371" name="楕円 370"/>
        <xdr:cNvSpPr/>
      </xdr:nvSpPr>
      <xdr:spPr>
        <a:xfrm>
          <a:off x="9588500" y="98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4096</xdr:rowOff>
    </xdr:from>
    <xdr:ext cx="469744" cy="259045"/>
    <xdr:sp macro="" textlink="">
      <xdr:nvSpPr>
        <xdr:cNvPr id="372" name="テキスト ボックス 371"/>
        <xdr:cNvSpPr txBox="1"/>
      </xdr:nvSpPr>
      <xdr:spPr>
        <a:xfrm>
          <a:off x="9404428" y="994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84008</xdr:rowOff>
    </xdr:from>
    <xdr:to>
      <xdr:col>46</xdr:col>
      <xdr:colOff>38100</xdr:colOff>
      <xdr:row>58</xdr:row>
      <xdr:rowOff>14158</xdr:rowOff>
    </xdr:to>
    <xdr:sp macro="" textlink="">
      <xdr:nvSpPr>
        <xdr:cNvPr id="373" name="楕円 372"/>
        <xdr:cNvSpPr/>
      </xdr:nvSpPr>
      <xdr:spPr>
        <a:xfrm>
          <a:off x="8699500" y="98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5285</xdr:rowOff>
    </xdr:from>
    <xdr:ext cx="469744" cy="259045"/>
    <xdr:sp macro="" textlink="">
      <xdr:nvSpPr>
        <xdr:cNvPr id="374" name="テキスト ボックス 373"/>
        <xdr:cNvSpPr txBox="1"/>
      </xdr:nvSpPr>
      <xdr:spPr>
        <a:xfrm>
          <a:off x="8515428" y="994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82225</xdr:rowOff>
    </xdr:from>
    <xdr:to>
      <xdr:col>41</xdr:col>
      <xdr:colOff>101600</xdr:colOff>
      <xdr:row>58</xdr:row>
      <xdr:rowOff>12375</xdr:rowOff>
    </xdr:to>
    <xdr:sp macro="" textlink="">
      <xdr:nvSpPr>
        <xdr:cNvPr id="375" name="楕円 374"/>
        <xdr:cNvSpPr/>
      </xdr:nvSpPr>
      <xdr:spPr>
        <a:xfrm>
          <a:off x="7810500" y="98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3502</xdr:rowOff>
    </xdr:from>
    <xdr:ext cx="469744" cy="259045"/>
    <xdr:sp macro="" textlink="">
      <xdr:nvSpPr>
        <xdr:cNvPr id="376" name="テキスト ボックス 375"/>
        <xdr:cNvSpPr txBox="1"/>
      </xdr:nvSpPr>
      <xdr:spPr>
        <a:xfrm>
          <a:off x="7626428" y="994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92626</xdr:rowOff>
    </xdr:from>
    <xdr:to>
      <xdr:col>36</xdr:col>
      <xdr:colOff>165100</xdr:colOff>
      <xdr:row>58</xdr:row>
      <xdr:rowOff>22776</xdr:rowOff>
    </xdr:to>
    <xdr:sp macro="" textlink="">
      <xdr:nvSpPr>
        <xdr:cNvPr id="377" name="楕円 376"/>
        <xdr:cNvSpPr/>
      </xdr:nvSpPr>
      <xdr:spPr>
        <a:xfrm>
          <a:off x="6921500" y="986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13903</xdr:rowOff>
    </xdr:from>
    <xdr:ext cx="469744" cy="259045"/>
    <xdr:sp macro="" textlink="">
      <xdr:nvSpPr>
        <xdr:cNvPr id="378" name="テキスト ボックス 377"/>
        <xdr:cNvSpPr txBox="1"/>
      </xdr:nvSpPr>
      <xdr:spPr>
        <a:xfrm>
          <a:off x="6737428" y="99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72099</xdr:rowOff>
    </xdr:from>
    <xdr:to>
      <xdr:col>55</xdr:col>
      <xdr:colOff>0</xdr:colOff>
      <xdr:row>79</xdr:row>
      <xdr:rowOff>10378</xdr:rowOff>
    </xdr:to>
    <xdr:cxnSp macro="">
      <xdr:nvCxnSpPr>
        <xdr:cNvPr id="409" name="直線コネクタ 408"/>
        <xdr:cNvCxnSpPr/>
      </xdr:nvCxnSpPr>
      <xdr:spPr>
        <a:xfrm flipV="1">
          <a:off x="9639300" y="13102299"/>
          <a:ext cx="838200" cy="4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103348</xdr:rowOff>
    </xdr:from>
    <xdr:ext cx="534377" cy="259045"/>
    <xdr:sp macro="" textlink="">
      <xdr:nvSpPr>
        <xdr:cNvPr id="410" name="商工費平均値テキスト"/>
        <xdr:cNvSpPr txBox="1"/>
      </xdr:nvSpPr>
      <xdr:spPr>
        <a:xfrm>
          <a:off x="10528300" y="1313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137871</xdr:rowOff>
    </xdr:from>
    <xdr:to>
      <xdr:col>50</xdr:col>
      <xdr:colOff>114300</xdr:colOff>
      <xdr:row>79</xdr:row>
      <xdr:rowOff>10378</xdr:rowOff>
    </xdr:to>
    <xdr:cxnSp macro="">
      <xdr:nvCxnSpPr>
        <xdr:cNvPr id="412" name="直線コネクタ 411"/>
        <xdr:cNvCxnSpPr/>
      </xdr:nvCxnSpPr>
      <xdr:spPr>
        <a:xfrm>
          <a:off x="8750300" y="13339521"/>
          <a:ext cx="889000" cy="2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137871</xdr:rowOff>
    </xdr:from>
    <xdr:to>
      <xdr:col>45</xdr:col>
      <xdr:colOff>177800</xdr:colOff>
      <xdr:row>77</xdr:row>
      <xdr:rowOff>141953</xdr:rowOff>
    </xdr:to>
    <xdr:cxnSp macro="">
      <xdr:nvCxnSpPr>
        <xdr:cNvPr id="415" name="直線コネクタ 414"/>
        <xdr:cNvCxnSpPr/>
      </xdr:nvCxnSpPr>
      <xdr:spPr>
        <a:xfrm flipV="1">
          <a:off x="7861300" y="13339521"/>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157857</xdr:rowOff>
    </xdr:from>
    <xdr:to>
      <xdr:col>41</xdr:col>
      <xdr:colOff>50800</xdr:colOff>
      <xdr:row>77</xdr:row>
      <xdr:rowOff>141953</xdr:rowOff>
    </xdr:to>
    <xdr:cxnSp macro="">
      <xdr:nvCxnSpPr>
        <xdr:cNvPr id="418" name="直線コネクタ 417"/>
        <xdr:cNvCxnSpPr/>
      </xdr:nvCxnSpPr>
      <xdr:spPr>
        <a:xfrm>
          <a:off x="6972300" y="13188057"/>
          <a:ext cx="889000" cy="15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22" name="テキスト ボックス 421"/>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21299</xdr:rowOff>
    </xdr:from>
    <xdr:to>
      <xdr:col>55</xdr:col>
      <xdr:colOff>50800</xdr:colOff>
      <xdr:row>76</xdr:row>
      <xdr:rowOff>122899</xdr:rowOff>
    </xdr:to>
    <xdr:sp macro="" textlink="">
      <xdr:nvSpPr>
        <xdr:cNvPr id="428" name="楕円 427"/>
        <xdr:cNvSpPr/>
      </xdr:nvSpPr>
      <xdr:spPr>
        <a:xfrm>
          <a:off x="10426700" y="130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44176</xdr:rowOff>
    </xdr:from>
    <xdr:ext cx="534377" cy="259045"/>
    <xdr:sp macro="" textlink="">
      <xdr:nvSpPr>
        <xdr:cNvPr id="429" name="商工費該当値テキスト"/>
        <xdr:cNvSpPr txBox="1"/>
      </xdr:nvSpPr>
      <xdr:spPr>
        <a:xfrm>
          <a:off x="10528300" y="129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131028</xdr:rowOff>
    </xdr:from>
    <xdr:to>
      <xdr:col>50</xdr:col>
      <xdr:colOff>165100</xdr:colOff>
      <xdr:row>79</xdr:row>
      <xdr:rowOff>61178</xdr:rowOff>
    </xdr:to>
    <xdr:sp macro="" textlink="">
      <xdr:nvSpPr>
        <xdr:cNvPr id="430" name="楕円 429"/>
        <xdr:cNvSpPr/>
      </xdr:nvSpPr>
      <xdr:spPr>
        <a:xfrm>
          <a:off x="9588500" y="135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52305</xdr:rowOff>
    </xdr:from>
    <xdr:ext cx="469744" cy="259045"/>
    <xdr:sp macro="" textlink="">
      <xdr:nvSpPr>
        <xdr:cNvPr id="431" name="テキスト ボックス 430"/>
        <xdr:cNvSpPr txBox="1"/>
      </xdr:nvSpPr>
      <xdr:spPr>
        <a:xfrm>
          <a:off x="9404428" y="135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87071</xdr:rowOff>
    </xdr:from>
    <xdr:to>
      <xdr:col>46</xdr:col>
      <xdr:colOff>38100</xdr:colOff>
      <xdr:row>78</xdr:row>
      <xdr:rowOff>17221</xdr:rowOff>
    </xdr:to>
    <xdr:sp macro="" textlink="">
      <xdr:nvSpPr>
        <xdr:cNvPr id="432" name="楕円 431"/>
        <xdr:cNvSpPr/>
      </xdr:nvSpPr>
      <xdr:spPr>
        <a:xfrm>
          <a:off x="8699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8348</xdr:rowOff>
    </xdr:from>
    <xdr:ext cx="469744" cy="259045"/>
    <xdr:sp macro="" textlink="">
      <xdr:nvSpPr>
        <xdr:cNvPr id="433" name="テキスト ボックス 432"/>
        <xdr:cNvSpPr txBox="1"/>
      </xdr:nvSpPr>
      <xdr:spPr>
        <a:xfrm>
          <a:off x="8515428" y="133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91153</xdr:rowOff>
    </xdr:from>
    <xdr:to>
      <xdr:col>41</xdr:col>
      <xdr:colOff>101600</xdr:colOff>
      <xdr:row>78</xdr:row>
      <xdr:rowOff>21303</xdr:rowOff>
    </xdr:to>
    <xdr:sp macro="" textlink="">
      <xdr:nvSpPr>
        <xdr:cNvPr id="434" name="楕円 433"/>
        <xdr:cNvSpPr/>
      </xdr:nvSpPr>
      <xdr:spPr>
        <a:xfrm>
          <a:off x="7810500" y="132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12430</xdr:rowOff>
    </xdr:from>
    <xdr:ext cx="469744" cy="259045"/>
    <xdr:sp macro="" textlink="">
      <xdr:nvSpPr>
        <xdr:cNvPr id="435" name="テキスト ボックス 434"/>
        <xdr:cNvSpPr txBox="1"/>
      </xdr:nvSpPr>
      <xdr:spPr>
        <a:xfrm>
          <a:off x="7626428" y="1338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107057</xdr:rowOff>
    </xdr:from>
    <xdr:to>
      <xdr:col>36</xdr:col>
      <xdr:colOff>165100</xdr:colOff>
      <xdr:row>77</xdr:row>
      <xdr:rowOff>37207</xdr:rowOff>
    </xdr:to>
    <xdr:sp macro="" textlink="">
      <xdr:nvSpPr>
        <xdr:cNvPr id="436" name="楕円 435"/>
        <xdr:cNvSpPr/>
      </xdr:nvSpPr>
      <xdr:spPr>
        <a:xfrm>
          <a:off x="6921500" y="1313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53734</xdr:rowOff>
    </xdr:from>
    <xdr:ext cx="534377" cy="259045"/>
    <xdr:sp macro="" textlink="">
      <xdr:nvSpPr>
        <xdr:cNvPr id="437" name="テキスト ボックス 436"/>
        <xdr:cNvSpPr txBox="1"/>
      </xdr:nvSpPr>
      <xdr:spPr>
        <a:xfrm>
          <a:off x="6705111" y="129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110382</xdr:rowOff>
    </xdr:from>
    <xdr:to>
      <xdr:col>55</xdr:col>
      <xdr:colOff>0</xdr:colOff>
      <xdr:row>96</xdr:row>
      <xdr:rowOff>128288</xdr:rowOff>
    </xdr:to>
    <xdr:cxnSp macro="">
      <xdr:nvCxnSpPr>
        <xdr:cNvPr id="467" name="直線コネクタ 466"/>
        <xdr:cNvCxnSpPr/>
      </xdr:nvCxnSpPr>
      <xdr:spPr>
        <a:xfrm flipV="1">
          <a:off x="9639300" y="16569582"/>
          <a:ext cx="8382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128288</xdr:rowOff>
    </xdr:from>
    <xdr:to>
      <xdr:col>50</xdr:col>
      <xdr:colOff>114300</xdr:colOff>
      <xdr:row>97</xdr:row>
      <xdr:rowOff>75464</xdr:rowOff>
    </xdr:to>
    <xdr:cxnSp macro="">
      <xdr:nvCxnSpPr>
        <xdr:cNvPr id="470" name="直線コネクタ 469"/>
        <xdr:cNvCxnSpPr/>
      </xdr:nvCxnSpPr>
      <xdr:spPr>
        <a:xfrm flipV="1">
          <a:off x="8750300" y="16587488"/>
          <a:ext cx="889000" cy="1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20695</xdr:rowOff>
    </xdr:from>
    <xdr:to>
      <xdr:col>45</xdr:col>
      <xdr:colOff>177800</xdr:colOff>
      <xdr:row>97</xdr:row>
      <xdr:rowOff>75464</xdr:rowOff>
    </xdr:to>
    <xdr:cxnSp macro="">
      <xdr:nvCxnSpPr>
        <xdr:cNvPr id="473" name="直線コネクタ 472"/>
        <xdr:cNvCxnSpPr/>
      </xdr:nvCxnSpPr>
      <xdr:spPr>
        <a:xfrm>
          <a:off x="7861300" y="16651345"/>
          <a:ext cx="889000" cy="5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164370</xdr:rowOff>
    </xdr:from>
    <xdr:to>
      <xdr:col>41</xdr:col>
      <xdr:colOff>50800</xdr:colOff>
      <xdr:row>97</xdr:row>
      <xdr:rowOff>20695</xdr:rowOff>
    </xdr:to>
    <xdr:cxnSp macro="">
      <xdr:nvCxnSpPr>
        <xdr:cNvPr id="476" name="直線コネクタ 475"/>
        <xdr:cNvCxnSpPr/>
      </xdr:nvCxnSpPr>
      <xdr:spPr>
        <a:xfrm>
          <a:off x="6972300" y="16623570"/>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59582</xdr:rowOff>
    </xdr:from>
    <xdr:to>
      <xdr:col>55</xdr:col>
      <xdr:colOff>50800</xdr:colOff>
      <xdr:row>96</xdr:row>
      <xdr:rowOff>161182</xdr:rowOff>
    </xdr:to>
    <xdr:sp macro="" textlink="">
      <xdr:nvSpPr>
        <xdr:cNvPr id="486" name="楕円 485"/>
        <xdr:cNvSpPr/>
      </xdr:nvSpPr>
      <xdr:spPr>
        <a:xfrm>
          <a:off x="10426700" y="165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82459</xdr:rowOff>
    </xdr:from>
    <xdr:ext cx="534377" cy="259045"/>
    <xdr:sp macro="" textlink="">
      <xdr:nvSpPr>
        <xdr:cNvPr id="487" name="土木費該当値テキスト"/>
        <xdr:cNvSpPr txBox="1"/>
      </xdr:nvSpPr>
      <xdr:spPr>
        <a:xfrm>
          <a:off x="10528300" y="1637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77488</xdr:rowOff>
    </xdr:from>
    <xdr:to>
      <xdr:col>50</xdr:col>
      <xdr:colOff>165100</xdr:colOff>
      <xdr:row>97</xdr:row>
      <xdr:rowOff>7638</xdr:rowOff>
    </xdr:to>
    <xdr:sp macro="" textlink="">
      <xdr:nvSpPr>
        <xdr:cNvPr id="488" name="楕円 487"/>
        <xdr:cNvSpPr/>
      </xdr:nvSpPr>
      <xdr:spPr>
        <a:xfrm>
          <a:off x="9588500" y="165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24165</xdr:rowOff>
    </xdr:from>
    <xdr:ext cx="534377" cy="259045"/>
    <xdr:sp macro="" textlink="">
      <xdr:nvSpPr>
        <xdr:cNvPr id="489" name="テキスト ボックス 488"/>
        <xdr:cNvSpPr txBox="1"/>
      </xdr:nvSpPr>
      <xdr:spPr>
        <a:xfrm>
          <a:off x="9372111" y="1631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24664</xdr:rowOff>
    </xdr:from>
    <xdr:to>
      <xdr:col>46</xdr:col>
      <xdr:colOff>38100</xdr:colOff>
      <xdr:row>97</xdr:row>
      <xdr:rowOff>126264</xdr:rowOff>
    </xdr:to>
    <xdr:sp macro="" textlink="">
      <xdr:nvSpPr>
        <xdr:cNvPr id="490" name="楕円 489"/>
        <xdr:cNvSpPr/>
      </xdr:nvSpPr>
      <xdr:spPr>
        <a:xfrm>
          <a:off x="8699500" y="166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117391</xdr:rowOff>
    </xdr:from>
    <xdr:ext cx="534377" cy="259045"/>
    <xdr:sp macro="" textlink="">
      <xdr:nvSpPr>
        <xdr:cNvPr id="491" name="テキスト ボックス 490"/>
        <xdr:cNvSpPr txBox="1"/>
      </xdr:nvSpPr>
      <xdr:spPr>
        <a:xfrm>
          <a:off x="8483111" y="167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141345</xdr:rowOff>
    </xdr:from>
    <xdr:to>
      <xdr:col>41</xdr:col>
      <xdr:colOff>101600</xdr:colOff>
      <xdr:row>97</xdr:row>
      <xdr:rowOff>71495</xdr:rowOff>
    </xdr:to>
    <xdr:sp macro="" textlink="">
      <xdr:nvSpPr>
        <xdr:cNvPr id="492" name="楕円 491"/>
        <xdr:cNvSpPr/>
      </xdr:nvSpPr>
      <xdr:spPr>
        <a:xfrm>
          <a:off x="7810500" y="166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62622</xdr:rowOff>
    </xdr:from>
    <xdr:ext cx="534377" cy="259045"/>
    <xdr:sp macro="" textlink="">
      <xdr:nvSpPr>
        <xdr:cNvPr id="493" name="テキスト ボックス 492"/>
        <xdr:cNvSpPr txBox="1"/>
      </xdr:nvSpPr>
      <xdr:spPr>
        <a:xfrm>
          <a:off x="7594111" y="1669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113570</xdr:rowOff>
    </xdr:from>
    <xdr:to>
      <xdr:col>36</xdr:col>
      <xdr:colOff>165100</xdr:colOff>
      <xdr:row>97</xdr:row>
      <xdr:rowOff>43720</xdr:rowOff>
    </xdr:to>
    <xdr:sp macro="" textlink="">
      <xdr:nvSpPr>
        <xdr:cNvPr id="494" name="楕円 493"/>
        <xdr:cNvSpPr/>
      </xdr:nvSpPr>
      <xdr:spPr>
        <a:xfrm>
          <a:off x="6921500" y="165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60247</xdr:rowOff>
    </xdr:from>
    <xdr:ext cx="534377" cy="259045"/>
    <xdr:sp macro="" textlink="">
      <xdr:nvSpPr>
        <xdr:cNvPr id="495" name="テキスト ボックス 494"/>
        <xdr:cNvSpPr txBox="1"/>
      </xdr:nvSpPr>
      <xdr:spPr>
        <a:xfrm>
          <a:off x="6705111" y="163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113228</xdr:rowOff>
    </xdr:from>
    <xdr:to>
      <xdr:col>85</xdr:col>
      <xdr:colOff>127000</xdr:colOff>
      <xdr:row>37</xdr:row>
      <xdr:rowOff>170287</xdr:rowOff>
    </xdr:to>
    <xdr:cxnSp macro="">
      <xdr:nvCxnSpPr>
        <xdr:cNvPr id="523" name="直線コネクタ 522"/>
        <xdr:cNvCxnSpPr/>
      </xdr:nvCxnSpPr>
      <xdr:spPr>
        <a:xfrm>
          <a:off x="15481300" y="6456878"/>
          <a:ext cx="8382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12873</xdr:rowOff>
    </xdr:from>
    <xdr:to>
      <xdr:col>81</xdr:col>
      <xdr:colOff>50800</xdr:colOff>
      <xdr:row>37</xdr:row>
      <xdr:rowOff>113228</xdr:rowOff>
    </xdr:to>
    <xdr:cxnSp macro="">
      <xdr:nvCxnSpPr>
        <xdr:cNvPr id="526" name="直線コネクタ 525"/>
        <xdr:cNvCxnSpPr/>
      </xdr:nvCxnSpPr>
      <xdr:spPr>
        <a:xfrm>
          <a:off x="14592300" y="6356523"/>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12873</xdr:rowOff>
    </xdr:from>
    <xdr:to>
      <xdr:col>76</xdr:col>
      <xdr:colOff>114300</xdr:colOff>
      <xdr:row>38</xdr:row>
      <xdr:rowOff>16256</xdr:rowOff>
    </xdr:to>
    <xdr:cxnSp macro="">
      <xdr:nvCxnSpPr>
        <xdr:cNvPr id="529" name="直線コネクタ 528"/>
        <xdr:cNvCxnSpPr/>
      </xdr:nvCxnSpPr>
      <xdr:spPr>
        <a:xfrm flipV="1">
          <a:off x="13703300" y="6356523"/>
          <a:ext cx="889000" cy="17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6380</xdr:rowOff>
    </xdr:from>
    <xdr:to>
      <xdr:col>71</xdr:col>
      <xdr:colOff>177800</xdr:colOff>
      <xdr:row>38</xdr:row>
      <xdr:rowOff>16256</xdr:rowOff>
    </xdr:to>
    <xdr:cxnSp macro="">
      <xdr:nvCxnSpPr>
        <xdr:cNvPr id="532" name="直線コネクタ 531"/>
        <xdr:cNvCxnSpPr/>
      </xdr:nvCxnSpPr>
      <xdr:spPr>
        <a:xfrm>
          <a:off x="12814300" y="6521480"/>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119487</xdr:rowOff>
    </xdr:from>
    <xdr:to>
      <xdr:col>85</xdr:col>
      <xdr:colOff>177800</xdr:colOff>
      <xdr:row>38</xdr:row>
      <xdr:rowOff>49637</xdr:rowOff>
    </xdr:to>
    <xdr:sp macro="" textlink="">
      <xdr:nvSpPr>
        <xdr:cNvPr id="542" name="楕円 541"/>
        <xdr:cNvSpPr/>
      </xdr:nvSpPr>
      <xdr:spPr>
        <a:xfrm>
          <a:off x="16268700" y="64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34414</xdr:rowOff>
    </xdr:from>
    <xdr:ext cx="534377" cy="259045"/>
    <xdr:sp macro="" textlink="">
      <xdr:nvSpPr>
        <xdr:cNvPr id="543" name="消防費該当値テキスト"/>
        <xdr:cNvSpPr txBox="1"/>
      </xdr:nvSpPr>
      <xdr:spPr>
        <a:xfrm>
          <a:off x="16370300" y="63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62428</xdr:rowOff>
    </xdr:from>
    <xdr:to>
      <xdr:col>81</xdr:col>
      <xdr:colOff>101600</xdr:colOff>
      <xdr:row>37</xdr:row>
      <xdr:rowOff>164028</xdr:rowOff>
    </xdr:to>
    <xdr:sp macro="" textlink="">
      <xdr:nvSpPr>
        <xdr:cNvPr id="544" name="楕円 543"/>
        <xdr:cNvSpPr/>
      </xdr:nvSpPr>
      <xdr:spPr>
        <a:xfrm>
          <a:off x="15430500" y="64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155155</xdr:rowOff>
    </xdr:from>
    <xdr:ext cx="534377" cy="259045"/>
    <xdr:sp macro="" textlink="">
      <xdr:nvSpPr>
        <xdr:cNvPr id="545" name="テキスト ボックス 544"/>
        <xdr:cNvSpPr txBox="1"/>
      </xdr:nvSpPr>
      <xdr:spPr>
        <a:xfrm>
          <a:off x="15214111" y="649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133523</xdr:rowOff>
    </xdr:from>
    <xdr:to>
      <xdr:col>76</xdr:col>
      <xdr:colOff>165100</xdr:colOff>
      <xdr:row>37</xdr:row>
      <xdr:rowOff>63673</xdr:rowOff>
    </xdr:to>
    <xdr:sp macro="" textlink="">
      <xdr:nvSpPr>
        <xdr:cNvPr id="546" name="楕円 545"/>
        <xdr:cNvSpPr/>
      </xdr:nvSpPr>
      <xdr:spPr>
        <a:xfrm>
          <a:off x="14541500" y="630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54800</xdr:rowOff>
    </xdr:from>
    <xdr:ext cx="534377" cy="259045"/>
    <xdr:sp macro="" textlink="">
      <xdr:nvSpPr>
        <xdr:cNvPr id="547" name="テキスト ボックス 546"/>
        <xdr:cNvSpPr txBox="1"/>
      </xdr:nvSpPr>
      <xdr:spPr>
        <a:xfrm>
          <a:off x="14325111" y="639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136906</xdr:rowOff>
    </xdr:from>
    <xdr:to>
      <xdr:col>72</xdr:col>
      <xdr:colOff>38100</xdr:colOff>
      <xdr:row>38</xdr:row>
      <xdr:rowOff>67056</xdr:rowOff>
    </xdr:to>
    <xdr:sp macro="" textlink="">
      <xdr:nvSpPr>
        <xdr:cNvPr id="548" name="楕円 547"/>
        <xdr:cNvSpPr/>
      </xdr:nvSpPr>
      <xdr:spPr>
        <a:xfrm>
          <a:off x="13652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58183</xdr:rowOff>
    </xdr:from>
    <xdr:ext cx="534377" cy="259045"/>
    <xdr:sp macro="" textlink="">
      <xdr:nvSpPr>
        <xdr:cNvPr id="549" name="テキスト ボックス 548"/>
        <xdr:cNvSpPr txBox="1"/>
      </xdr:nvSpPr>
      <xdr:spPr>
        <a:xfrm>
          <a:off x="13436111" y="65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127031</xdr:rowOff>
    </xdr:from>
    <xdr:to>
      <xdr:col>67</xdr:col>
      <xdr:colOff>101600</xdr:colOff>
      <xdr:row>38</xdr:row>
      <xdr:rowOff>57181</xdr:rowOff>
    </xdr:to>
    <xdr:sp macro="" textlink="">
      <xdr:nvSpPr>
        <xdr:cNvPr id="550" name="楕円 549"/>
        <xdr:cNvSpPr/>
      </xdr:nvSpPr>
      <xdr:spPr>
        <a:xfrm>
          <a:off x="12763500" y="64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48307</xdr:rowOff>
    </xdr:from>
    <xdr:ext cx="534377" cy="259045"/>
    <xdr:sp macro="" textlink="">
      <xdr:nvSpPr>
        <xdr:cNvPr id="551" name="テキスト ボックス 550"/>
        <xdr:cNvSpPr txBox="1"/>
      </xdr:nvSpPr>
      <xdr:spPr>
        <a:xfrm>
          <a:off x="12547111" y="656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71996</xdr:rowOff>
    </xdr:from>
    <xdr:to>
      <xdr:col>85</xdr:col>
      <xdr:colOff>127000</xdr:colOff>
      <xdr:row>56</xdr:row>
      <xdr:rowOff>125470</xdr:rowOff>
    </xdr:to>
    <xdr:cxnSp macro="">
      <xdr:nvCxnSpPr>
        <xdr:cNvPr id="581" name="直線コネクタ 580"/>
        <xdr:cNvCxnSpPr/>
      </xdr:nvCxnSpPr>
      <xdr:spPr>
        <a:xfrm flipV="1">
          <a:off x="15481300" y="9501746"/>
          <a:ext cx="838200" cy="22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2" name="教育費平均値テキスト"/>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125470</xdr:rowOff>
    </xdr:from>
    <xdr:to>
      <xdr:col>81</xdr:col>
      <xdr:colOff>50800</xdr:colOff>
      <xdr:row>57</xdr:row>
      <xdr:rowOff>70663</xdr:rowOff>
    </xdr:to>
    <xdr:cxnSp macro="">
      <xdr:nvCxnSpPr>
        <xdr:cNvPr id="584" name="直線コネクタ 583"/>
        <xdr:cNvCxnSpPr/>
      </xdr:nvCxnSpPr>
      <xdr:spPr>
        <a:xfrm flipV="1">
          <a:off x="14592300" y="9726670"/>
          <a:ext cx="889000" cy="1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70663</xdr:rowOff>
    </xdr:from>
    <xdr:to>
      <xdr:col>76</xdr:col>
      <xdr:colOff>114300</xdr:colOff>
      <xdr:row>57</xdr:row>
      <xdr:rowOff>101333</xdr:rowOff>
    </xdr:to>
    <xdr:cxnSp macro="">
      <xdr:nvCxnSpPr>
        <xdr:cNvPr id="587" name="直線コネクタ 586"/>
        <xdr:cNvCxnSpPr/>
      </xdr:nvCxnSpPr>
      <xdr:spPr>
        <a:xfrm flipV="1">
          <a:off x="13703300" y="9843313"/>
          <a:ext cx="8890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101333</xdr:rowOff>
    </xdr:from>
    <xdr:to>
      <xdr:col>71</xdr:col>
      <xdr:colOff>177800</xdr:colOff>
      <xdr:row>57</xdr:row>
      <xdr:rowOff>118345</xdr:rowOff>
    </xdr:to>
    <xdr:cxnSp macro="">
      <xdr:nvCxnSpPr>
        <xdr:cNvPr id="590" name="直線コネクタ 589"/>
        <xdr:cNvCxnSpPr/>
      </xdr:nvCxnSpPr>
      <xdr:spPr>
        <a:xfrm flipV="1">
          <a:off x="12814300" y="9873983"/>
          <a:ext cx="8890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21196</xdr:rowOff>
    </xdr:from>
    <xdr:to>
      <xdr:col>85</xdr:col>
      <xdr:colOff>177800</xdr:colOff>
      <xdr:row>55</xdr:row>
      <xdr:rowOff>122796</xdr:rowOff>
    </xdr:to>
    <xdr:sp macro="" textlink="">
      <xdr:nvSpPr>
        <xdr:cNvPr id="600" name="楕円 599"/>
        <xdr:cNvSpPr/>
      </xdr:nvSpPr>
      <xdr:spPr>
        <a:xfrm>
          <a:off x="16268700" y="94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171073</xdr:rowOff>
    </xdr:from>
    <xdr:ext cx="534377" cy="259045"/>
    <xdr:sp macro="" textlink="">
      <xdr:nvSpPr>
        <xdr:cNvPr id="601" name="教育費該当値テキスト"/>
        <xdr:cNvSpPr txBox="1"/>
      </xdr:nvSpPr>
      <xdr:spPr>
        <a:xfrm>
          <a:off x="16370300" y="94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74670</xdr:rowOff>
    </xdr:from>
    <xdr:to>
      <xdr:col>81</xdr:col>
      <xdr:colOff>101600</xdr:colOff>
      <xdr:row>57</xdr:row>
      <xdr:rowOff>4820</xdr:rowOff>
    </xdr:to>
    <xdr:sp macro="" textlink="">
      <xdr:nvSpPr>
        <xdr:cNvPr id="602" name="楕円 601"/>
        <xdr:cNvSpPr/>
      </xdr:nvSpPr>
      <xdr:spPr>
        <a:xfrm>
          <a:off x="15430500" y="9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167397</xdr:rowOff>
    </xdr:from>
    <xdr:ext cx="534377" cy="259045"/>
    <xdr:sp macro="" textlink="">
      <xdr:nvSpPr>
        <xdr:cNvPr id="603" name="テキスト ボックス 602"/>
        <xdr:cNvSpPr txBox="1"/>
      </xdr:nvSpPr>
      <xdr:spPr>
        <a:xfrm>
          <a:off x="15214111" y="97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19863</xdr:rowOff>
    </xdr:from>
    <xdr:to>
      <xdr:col>76</xdr:col>
      <xdr:colOff>165100</xdr:colOff>
      <xdr:row>57</xdr:row>
      <xdr:rowOff>121463</xdr:rowOff>
    </xdr:to>
    <xdr:sp macro="" textlink="">
      <xdr:nvSpPr>
        <xdr:cNvPr id="604" name="楕円 603"/>
        <xdr:cNvSpPr/>
      </xdr:nvSpPr>
      <xdr:spPr>
        <a:xfrm>
          <a:off x="14541500" y="97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112590</xdr:rowOff>
    </xdr:from>
    <xdr:ext cx="534377" cy="259045"/>
    <xdr:sp macro="" textlink="">
      <xdr:nvSpPr>
        <xdr:cNvPr id="605" name="テキスト ボックス 604"/>
        <xdr:cNvSpPr txBox="1"/>
      </xdr:nvSpPr>
      <xdr:spPr>
        <a:xfrm>
          <a:off x="14325111" y="98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50533</xdr:rowOff>
    </xdr:from>
    <xdr:to>
      <xdr:col>72</xdr:col>
      <xdr:colOff>38100</xdr:colOff>
      <xdr:row>57</xdr:row>
      <xdr:rowOff>152133</xdr:rowOff>
    </xdr:to>
    <xdr:sp macro="" textlink="">
      <xdr:nvSpPr>
        <xdr:cNvPr id="606" name="楕円 605"/>
        <xdr:cNvSpPr/>
      </xdr:nvSpPr>
      <xdr:spPr>
        <a:xfrm>
          <a:off x="13652500" y="98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143260</xdr:rowOff>
    </xdr:from>
    <xdr:ext cx="534377" cy="259045"/>
    <xdr:sp macro="" textlink="">
      <xdr:nvSpPr>
        <xdr:cNvPr id="607" name="テキスト ボックス 606"/>
        <xdr:cNvSpPr txBox="1"/>
      </xdr:nvSpPr>
      <xdr:spPr>
        <a:xfrm>
          <a:off x="13436111" y="99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67545</xdr:rowOff>
    </xdr:from>
    <xdr:to>
      <xdr:col>67</xdr:col>
      <xdr:colOff>101600</xdr:colOff>
      <xdr:row>57</xdr:row>
      <xdr:rowOff>169145</xdr:rowOff>
    </xdr:to>
    <xdr:sp macro="" textlink="">
      <xdr:nvSpPr>
        <xdr:cNvPr id="608" name="楕円 607"/>
        <xdr:cNvSpPr/>
      </xdr:nvSpPr>
      <xdr:spPr>
        <a:xfrm>
          <a:off x="12763500" y="98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160272</xdr:rowOff>
    </xdr:from>
    <xdr:ext cx="534377" cy="259045"/>
    <xdr:sp macro="" textlink="">
      <xdr:nvSpPr>
        <xdr:cNvPr id="609" name="テキスト ボックス 608"/>
        <xdr:cNvSpPr txBox="1"/>
      </xdr:nvSpPr>
      <xdr:spPr>
        <a:xfrm>
          <a:off x="12547111" y="99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138328</xdr:rowOff>
    </xdr:from>
    <xdr:to>
      <xdr:col>85</xdr:col>
      <xdr:colOff>127000</xdr:colOff>
      <xdr:row>78</xdr:row>
      <xdr:rowOff>139700</xdr:rowOff>
    </xdr:to>
    <xdr:cxnSp macro="">
      <xdr:nvCxnSpPr>
        <xdr:cNvPr id="636" name="直線コネクタ 635"/>
        <xdr:cNvCxnSpPr/>
      </xdr:nvCxnSpPr>
      <xdr:spPr>
        <a:xfrm>
          <a:off x="15481300" y="1351142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124864</xdr:rowOff>
    </xdr:from>
    <xdr:to>
      <xdr:col>81</xdr:col>
      <xdr:colOff>50800</xdr:colOff>
      <xdr:row>78</xdr:row>
      <xdr:rowOff>138328</xdr:rowOff>
    </xdr:to>
    <xdr:cxnSp macro="">
      <xdr:nvCxnSpPr>
        <xdr:cNvPr id="639" name="直線コネクタ 638"/>
        <xdr:cNvCxnSpPr/>
      </xdr:nvCxnSpPr>
      <xdr:spPr>
        <a:xfrm>
          <a:off x="14592300" y="13497964"/>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124864</xdr:rowOff>
    </xdr:from>
    <xdr:to>
      <xdr:col>76</xdr:col>
      <xdr:colOff>114300</xdr:colOff>
      <xdr:row>78</xdr:row>
      <xdr:rowOff>138283</xdr:rowOff>
    </xdr:to>
    <xdr:cxnSp macro="">
      <xdr:nvCxnSpPr>
        <xdr:cNvPr id="642" name="直線コネクタ 641"/>
        <xdr:cNvCxnSpPr/>
      </xdr:nvCxnSpPr>
      <xdr:spPr>
        <a:xfrm flipV="1">
          <a:off x="13703300" y="13497964"/>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137962</xdr:rowOff>
    </xdr:from>
    <xdr:to>
      <xdr:col>71</xdr:col>
      <xdr:colOff>177800</xdr:colOff>
      <xdr:row>78</xdr:row>
      <xdr:rowOff>138283</xdr:rowOff>
    </xdr:to>
    <xdr:cxnSp macro="">
      <xdr:nvCxnSpPr>
        <xdr:cNvPr id="645" name="直線コネクタ 644"/>
        <xdr:cNvCxnSpPr/>
      </xdr:nvCxnSpPr>
      <xdr:spPr>
        <a:xfrm>
          <a:off x="12814300" y="13511062"/>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87528</xdr:rowOff>
    </xdr:from>
    <xdr:to>
      <xdr:col>81</xdr:col>
      <xdr:colOff>101600</xdr:colOff>
      <xdr:row>79</xdr:row>
      <xdr:rowOff>17678</xdr:rowOff>
    </xdr:to>
    <xdr:sp macro="" textlink="">
      <xdr:nvSpPr>
        <xdr:cNvPr id="657" name="楕円 656"/>
        <xdr:cNvSpPr/>
      </xdr:nvSpPr>
      <xdr:spPr>
        <a:xfrm>
          <a:off x="15430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8805</xdr:rowOff>
    </xdr:from>
    <xdr:ext cx="313932" cy="259045"/>
    <xdr:sp macro="" textlink="">
      <xdr:nvSpPr>
        <xdr:cNvPr id="658" name="テキスト ボックス 657"/>
        <xdr:cNvSpPr txBox="1"/>
      </xdr:nvSpPr>
      <xdr:spPr>
        <a:xfrm>
          <a:off x="15324333" y="13553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74064</xdr:rowOff>
    </xdr:from>
    <xdr:to>
      <xdr:col>76</xdr:col>
      <xdr:colOff>165100</xdr:colOff>
      <xdr:row>79</xdr:row>
      <xdr:rowOff>4214</xdr:rowOff>
    </xdr:to>
    <xdr:sp macro="" textlink="">
      <xdr:nvSpPr>
        <xdr:cNvPr id="659" name="楕円 658"/>
        <xdr:cNvSpPr/>
      </xdr:nvSpPr>
      <xdr:spPr>
        <a:xfrm>
          <a:off x="14541500" y="134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166791</xdr:rowOff>
    </xdr:from>
    <xdr:ext cx="378565" cy="259045"/>
    <xdr:sp macro="" textlink="">
      <xdr:nvSpPr>
        <xdr:cNvPr id="660" name="テキスト ボックス 659"/>
        <xdr:cNvSpPr txBox="1"/>
      </xdr:nvSpPr>
      <xdr:spPr>
        <a:xfrm>
          <a:off x="14403017" y="1353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87483</xdr:rowOff>
    </xdr:from>
    <xdr:to>
      <xdr:col>72</xdr:col>
      <xdr:colOff>38100</xdr:colOff>
      <xdr:row>79</xdr:row>
      <xdr:rowOff>17633</xdr:rowOff>
    </xdr:to>
    <xdr:sp macro="" textlink="">
      <xdr:nvSpPr>
        <xdr:cNvPr id="661" name="楕円 660"/>
        <xdr:cNvSpPr/>
      </xdr:nvSpPr>
      <xdr:spPr>
        <a:xfrm>
          <a:off x="13652500" y="134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8760</xdr:rowOff>
    </xdr:from>
    <xdr:ext cx="313932" cy="259045"/>
    <xdr:sp macro="" textlink="">
      <xdr:nvSpPr>
        <xdr:cNvPr id="662" name="テキスト ボックス 661"/>
        <xdr:cNvSpPr txBox="1"/>
      </xdr:nvSpPr>
      <xdr:spPr>
        <a:xfrm>
          <a:off x="13546333" y="13553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87162</xdr:rowOff>
    </xdr:from>
    <xdr:to>
      <xdr:col>67</xdr:col>
      <xdr:colOff>101600</xdr:colOff>
      <xdr:row>79</xdr:row>
      <xdr:rowOff>17312</xdr:rowOff>
    </xdr:to>
    <xdr:sp macro="" textlink="">
      <xdr:nvSpPr>
        <xdr:cNvPr id="663" name="楕円 662"/>
        <xdr:cNvSpPr/>
      </xdr:nvSpPr>
      <xdr:spPr>
        <a:xfrm>
          <a:off x="12763500" y="134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8439</xdr:rowOff>
    </xdr:from>
    <xdr:ext cx="313932" cy="259045"/>
    <xdr:sp macro="" textlink="">
      <xdr:nvSpPr>
        <xdr:cNvPr id="664" name="テキスト ボックス 663"/>
        <xdr:cNvSpPr txBox="1"/>
      </xdr:nvSpPr>
      <xdr:spPr>
        <a:xfrm>
          <a:off x="12657333" y="1355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101327</xdr:rowOff>
    </xdr:from>
    <xdr:to>
      <xdr:col>85</xdr:col>
      <xdr:colOff>127000</xdr:colOff>
      <xdr:row>96</xdr:row>
      <xdr:rowOff>79006</xdr:rowOff>
    </xdr:to>
    <xdr:cxnSp macro="">
      <xdr:nvCxnSpPr>
        <xdr:cNvPr id="695" name="直線コネクタ 694"/>
        <xdr:cNvCxnSpPr/>
      </xdr:nvCxnSpPr>
      <xdr:spPr>
        <a:xfrm>
          <a:off x="15481300" y="16389077"/>
          <a:ext cx="838200" cy="14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6" name="公債費平均値テキスト"/>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101327</xdr:rowOff>
    </xdr:from>
    <xdr:to>
      <xdr:col>81</xdr:col>
      <xdr:colOff>50800</xdr:colOff>
      <xdr:row>96</xdr:row>
      <xdr:rowOff>10002</xdr:rowOff>
    </xdr:to>
    <xdr:cxnSp macro="">
      <xdr:nvCxnSpPr>
        <xdr:cNvPr id="698" name="直線コネクタ 697"/>
        <xdr:cNvCxnSpPr/>
      </xdr:nvCxnSpPr>
      <xdr:spPr>
        <a:xfrm flipV="1">
          <a:off x="14592300" y="16389077"/>
          <a:ext cx="889000" cy="8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700" name="テキスト ボックス 699"/>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158967</xdr:rowOff>
    </xdr:from>
    <xdr:to>
      <xdr:col>76</xdr:col>
      <xdr:colOff>114300</xdr:colOff>
      <xdr:row>96</xdr:row>
      <xdr:rowOff>10002</xdr:rowOff>
    </xdr:to>
    <xdr:cxnSp macro="">
      <xdr:nvCxnSpPr>
        <xdr:cNvPr id="701" name="直線コネクタ 700"/>
        <xdr:cNvCxnSpPr/>
      </xdr:nvCxnSpPr>
      <xdr:spPr>
        <a:xfrm>
          <a:off x="13703300" y="16446717"/>
          <a:ext cx="889000" cy="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3" name="テキスト ボックス 702"/>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153938</xdr:rowOff>
    </xdr:from>
    <xdr:to>
      <xdr:col>71</xdr:col>
      <xdr:colOff>177800</xdr:colOff>
      <xdr:row>95</xdr:row>
      <xdr:rowOff>158967</xdr:rowOff>
    </xdr:to>
    <xdr:cxnSp macro="">
      <xdr:nvCxnSpPr>
        <xdr:cNvPr id="704" name="直線コネクタ 703"/>
        <xdr:cNvCxnSpPr/>
      </xdr:nvCxnSpPr>
      <xdr:spPr>
        <a:xfrm>
          <a:off x="12814300" y="1644168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6" name="テキスト ボックス 705"/>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08" name="テキスト ボックス 707"/>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28206</xdr:rowOff>
    </xdr:from>
    <xdr:to>
      <xdr:col>85</xdr:col>
      <xdr:colOff>177800</xdr:colOff>
      <xdr:row>96</xdr:row>
      <xdr:rowOff>129806</xdr:rowOff>
    </xdr:to>
    <xdr:sp macro="" textlink="">
      <xdr:nvSpPr>
        <xdr:cNvPr id="714" name="楕円 713"/>
        <xdr:cNvSpPr/>
      </xdr:nvSpPr>
      <xdr:spPr>
        <a:xfrm>
          <a:off x="16268700" y="164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51083</xdr:rowOff>
    </xdr:from>
    <xdr:ext cx="534377" cy="259045"/>
    <xdr:sp macro="" textlink="">
      <xdr:nvSpPr>
        <xdr:cNvPr id="715" name="公債費該当値テキスト"/>
        <xdr:cNvSpPr txBox="1"/>
      </xdr:nvSpPr>
      <xdr:spPr>
        <a:xfrm>
          <a:off x="16370300" y="163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50527</xdr:rowOff>
    </xdr:from>
    <xdr:to>
      <xdr:col>81</xdr:col>
      <xdr:colOff>101600</xdr:colOff>
      <xdr:row>95</xdr:row>
      <xdr:rowOff>152127</xdr:rowOff>
    </xdr:to>
    <xdr:sp macro="" textlink="">
      <xdr:nvSpPr>
        <xdr:cNvPr id="716" name="楕円 715"/>
        <xdr:cNvSpPr/>
      </xdr:nvSpPr>
      <xdr:spPr>
        <a:xfrm>
          <a:off x="15430500" y="163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168654</xdr:rowOff>
    </xdr:from>
    <xdr:ext cx="534377" cy="259045"/>
    <xdr:sp macro="" textlink="">
      <xdr:nvSpPr>
        <xdr:cNvPr id="717" name="テキスト ボックス 716"/>
        <xdr:cNvSpPr txBox="1"/>
      </xdr:nvSpPr>
      <xdr:spPr>
        <a:xfrm>
          <a:off x="15214111" y="1611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130652</xdr:rowOff>
    </xdr:from>
    <xdr:to>
      <xdr:col>76</xdr:col>
      <xdr:colOff>165100</xdr:colOff>
      <xdr:row>96</xdr:row>
      <xdr:rowOff>60802</xdr:rowOff>
    </xdr:to>
    <xdr:sp macro="" textlink="">
      <xdr:nvSpPr>
        <xdr:cNvPr id="718" name="楕円 717"/>
        <xdr:cNvSpPr/>
      </xdr:nvSpPr>
      <xdr:spPr>
        <a:xfrm>
          <a:off x="14541500" y="164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77329</xdr:rowOff>
    </xdr:from>
    <xdr:ext cx="534377" cy="259045"/>
    <xdr:sp macro="" textlink="">
      <xdr:nvSpPr>
        <xdr:cNvPr id="719" name="テキスト ボックス 718"/>
        <xdr:cNvSpPr txBox="1"/>
      </xdr:nvSpPr>
      <xdr:spPr>
        <a:xfrm>
          <a:off x="14325111" y="161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108167</xdr:rowOff>
    </xdr:from>
    <xdr:to>
      <xdr:col>72</xdr:col>
      <xdr:colOff>38100</xdr:colOff>
      <xdr:row>96</xdr:row>
      <xdr:rowOff>38317</xdr:rowOff>
    </xdr:to>
    <xdr:sp macro="" textlink="">
      <xdr:nvSpPr>
        <xdr:cNvPr id="720" name="楕円 719"/>
        <xdr:cNvSpPr/>
      </xdr:nvSpPr>
      <xdr:spPr>
        <a:xfrm>
          <a:off x="13652500" y="163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54844</xdr:rowOff>
    </xdr:from>
    <xdr:ext cx="534377" cy="259045"/>
    <xdr:sp macro="" textlink="">
      <xdr:nvSpPr>
        <xdr:cNvPr id="721" name="テキスト ボックス 720"/>
        <xdr:cNvSpPr txBox="1"/>
      </xdr:nvSpPr>
      <xdr:spPr>
        <a:xfrm>
          <a:off x="13436111" y="161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103138</xdr:rowOff>
    </xdr:from>
    <xdr:to>
      <xdr:col>67</xdr:col>
      <xdr:colOff>101600</xdr:colOff>
      <xdr:row>96</xdr:row>
      <xdr:rowOff>33288</xdr:rowOff>
    </xdr:to>
    <xdr:sp macro="" textlink="">
      <xdr:nvSpPr>
        <xdr:cNvPr id="722" name="楕円 721"/>
        <xdr:cNvSpPr/>
      </xdr:nvSpPr>
      <xdr:spPr>
        <a:xfrm>
          <a:off x="12763500" y="1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49815</xdr:rowOff>
    </xdr:from>
    <xdr:ext cx="534377" cy="259045"/>
    <xdr:sp macro="" textlink="">
      <xdr:nvSpPr>
        <xdr:cNvPr id="723" name="テキスト ボックス 722"/>
        <xdr:cNvSpPr txBox="1"/>
      </xdr:nvSpPr>
      <xdr:spPr>
        <a:xfrm>
          <a:off x="12547111" y="161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各項目の中で、類似団体平均と比較して高い主な項目は、商工費（</a:t>
          </a:r>
          <a:r>
            <a:rPr kumimoji="1" lang="en-US" altLang="ja-JP" sz="1150">
              <a:latin typeface="ＭＳ Ｐゴシック" panose="020B0600070205080204" pitchFamily="50" charset="-128"/>
              <a:ea typeface="ＭＳ Ｐゴシック" panose="020B0600070205080204" pitchFamily="50" charset="-128"/>
            </a:rPr>
            <a:t>+3,173</a:t>
          </a:r>
          <a:r>
            <a:rPr kumimoji="1" lang="ja-JP" altLang="en-US" sz="1150">
              <a:latin typeface="ＭＳ Ｐゴシック" panose="020B0600070205080204" pitchFamily="50" charset="-128"/>
              <a:ea typeface="ＭＳ Ｐゴシック" panose="020B0600070205080204" pitchFamily="50" charset="-128"/>
            </a:rPr>
            <a:t>円）、衛生費（</a:t>
          </a:r>
          <a:r>
            <a:rPr kumimoji="1" lang="en-US" altLang="ja-JP" sz="1150">
              <a:latin typeface="ＭＳ Ｐゴシック" panose="020B0600070205080204" pitchFamily="50" charset="-128"/>
              <a:ea typeface="ＭＳ Ｐゴシック" panose="020B0600070205080204" pitchFamily="50" charset="-128"/>
            </a:rPr>
            <a:t>+2,356</a:t>
          </a:r>
          <a:r>
            <a:rPr kumimoji="1" lang="ja-JP" altLang="en-US" sz="1150">
              <a:latin typeface="ＭＳ Ｐゴシック" panose="020B0600070205080204" pitchFamily="50" charset="-128"/>
              <a:ea typeface="ＭＳ Ｐゴシック" panose="020B0600070205080204" pitchFamily="50" charset="-128"/>
            </a:rPr>
            <a:t>円）、土木費（</a:t>
          </a:r>
          <a:r>
            <a:rPr kumimoji="1" lang="en-US" altLang="ja-JP" sz="1150">
              <a:latin typeface="ＭＳ Ｐゴシック" panose="020B0600070205080204" pitchFamily="50" charset="-128"/>
              <a:ea typeface="ＭＳ Ｐゴシック" panose="020B0600070205080204" pitchFamily="50" charset="-128"/>
            </a:rPr>
            <a:t>+1,857</a:t>
          </a:r>
          <a:r>
            <a:rPr kumimoji="1" lang="ja-JP" altLang="en-US" sz="1150">
              <a:latin typeface="ＭＳ Ｐゴシック" panose="020B0600070205080204" pitchFamily="50" charset="-128"/>
              <a:ea typeface="ＭＳ Ｐゴシック" panose="020B0600070205080204" pitchFamily="50" charset="-128"/>
            </a:rPr>
            <a:t>円）である。</a:t>
          </a:r>
          <a:r>
            <a:rPr kumimoji="1" lang="en-US" altLang="ja-JP" sz="1150">
              <a:latin typeface="ＭＳ Ｐゴシック" panose="020B0600070205080204" pitchFamily="50" charset="-128"/>
              <a:ea typeface="ＭＳ Ｐゴシック" panose="020B0600070205080204" pitchFamily="50" charset="-128"/>
            </a:rPr>
            <a:t/>
          </a:r>
          <a:br>
            <a:rPr kumimoji="1" lang="en-US" altLang="ja-JP" sz="1150">
              <a:latin typeface="ＭＳ Ｐゴシック" panose="020B0600070205080204" pitchFamily="50" charset="-128"/>
              <a:ea typeface="ＭＳ Ｐゴシック" panose="020B0600070205080204" pitchFamily="50" charset="-128"/>
            </a:rPr>
          </a:br>
          <a:r>
            <a:rPr kumimoji="1" lang="ja-JP" altLang="en-US" sz="1150">
              <a:latin typeface="ＭＳ Ｐゴシック" panose="020B0600070205080204" pitchFamily="50" charset="-128"/>
              <a:ea typeface="ＭＳ Ｐゴシック" panose="020B0600070205080204" pitchFamily="50" charset="-128"/>
            </a:rPr>
            <a:t>商工費は、町内進出企業への奨励金（</a:t>
          </a:r>
          <a:r>
            <a:rPr kumimoji="1" lang="en-US" altLang="ja-JP" sz="1150">
              <a:latin typeface="ＭＳ Ｐゴシック" panose="020B0600070205080204" pitchFamily="50" charset="-128"/>
              <a:ea typeface="ＭＳ Ｐゴシック" panose="020B0600070205080204" pitchFamily="50" charset="-128"/>
            </a:rPr>
            <a:t>+327</a:t>
          </a:r>
          <a:r>
            <a:rPr kumimoji="1" lang="ja-JP" altLang="en-US" sz="1150">
              <a:latin typeface="ＭＳ Ｐゴシック" panose="020B0600070205080204" pitchFamily="50" charset="-128"/>
              <a:ea typeface="ＭＳ Ｐゴシック" panose="020B0600070205080204" pitchFamily="50" charset="-128"/>
            </a:rPr>
            <a:t>百万円）や新型コロナウイルス感染症の影響を受けた町内小規模事業者支援のため町独自の応援給付金（</a:t>
          </a:r>
          <a:r>
            <a:rPr kumimoji="1" lang="en-US" altLang="ja-JP" sz="1150">
              <a:latin typeface="ＭＳ Ｐゴシック" panose="020B0600070205080204" pitchFamily="50" charset="-128"/>
              <a:ea typeface="ＭＳ Ｐゴシック" panose="020B0600070205080204" pitchFamily="50" charset="-128"/>
            </a:rPr>
            <a:t>+135</a:t>
          </a:r>
          <a:r>
            <a:rPr kumimoji="1" lang="ja-JP" altLang="en-US" sz="1150">
              <a:latin typeface="ＭＳ Ｐゴシック" panose="020B0600070205080204" pitchFamily="50" charset="-128"/>
              <a:ea typeface="ＭＳ Ｐゴシック" panose="020B0600070205080204" pitchFamily="50" charset="-128"/>
            </a:rPr>
            <a:t>百万円）の増加により類似団体を上回り、前年度と比較しても</a:t>
          </a:r>
          <a:r>
            <a:rPr kumimoji="1" lang="en-US" altLang="ja-JP" sz="1150">
              <a:latin typeface="ＭＳ Ｐゴシック" panose="020B0600070205080204" pitchFamily="50" charset="-128"/>
              <a:ea typeface="ＭＳ Ｐゴシック" panose="020B0600070205080204" pitchFamily="50" charset="-128"/>
            </a:rPr>
            <a:t>13,860</a:t>
          </a:r>
          <a:r>
            <a:rPr kumimoji="1" lang="ja-JP" altLang="en-US" sz="1150">
              <a:latin typeface="ＭＳ Ｐゴシック" panose="020B0600070205080204" pitchFamily="50" charset="-128"/>
              <a:ea typeface="ＭＳ Ｐゴシック" panose="020B0600070205080204" pitchFamily="50" charset="-128"/>
            </a:rPr>
            <a:t>円の大幅な増加となった。奨励金の財源については、計画的に基金へ積立を行っている。</a:t>
          </a:r>
          <a:r>
            <a:rPr kumimoji="1" lang="en-US" altLang="ja-JP" sz="1150">
              <a:latin typeface="ＭＳ Ｐゴシック" panose="020B0600070205080204" pitchFamily="50" charset="-128"/>
              <a:ea typeface="ＭＳ Ｐゴシック" panose="020B0600070205080204" pitchFamily="50" charset="-128"/>
            </a:rPr>
            <a:t/>
          </a:r>
          <a:br>
            <a:rPr kumimoji="1" lang="en-US" altLang="ja-JP" sz="1150">
              <a:latin typeface="ＭＳ Ｐゴシック" panose="020B0600070205080204" pitchFamily="50" charset="-128"/>
              <a:ea typeface="ＭＳ Ｐゴシック" panose="020B0600070205080204" pitchFamily="50" charset="-128"/>
            </a:rPr>
          </a:br>
          <a:r>
            <a:rPr kumimoji="1" lang="ja-JP" altLang="en-US" sz="1150">
              <a:latin typeface="ＭＳ Ｐゴシック" panose="020B0600070205080204" pitchFamily="50" charset="-128"/>
              <a:ea typeface="ＭＳ Ｐゴシック" panose="020B0600070205080204" pitchFamily="50" charset="-128"/>
            </a:rPr>
            <a:t>衛生費は、ごみ収集や処理に係る経費が増加したため類似団体平均を上回る結果となった。また、新型コロナウイルス感染症ワクチン接種業務経費の増加により令和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年度以降も衛生費は増加が見込まれる。</a:t>
          </a:r>
          <a:r>
            <a:rPr kumimoji="1" lang="en-US" altLang="ja-JP" sz="1150">
              <a:latin typeface="ＭＳ Ｐゴシック" panose="020B0600070205080204" pitchFamily="50" charset="-128"/>
              <a:ea typeface="ＭＳ Ｐゴシック" panose="020B0600070205080204" pitchFamily="50" charset="-128"/>
            </a:rPr>
            <a:t/>
          </a:r>
          <a:br>
            <a:rPr kumimoji="1" lang="en-US" altLang="ja-JP" sz="1150">
              <a:latin typeface="ＭＳ Ｐゴシック" panose="020B0600070205080204" pitchFamily="50" charset="-128"/>
              <a:ea typeface="ＭＳ Ｐゴシック" panose="020B0600070205080204" pitchFamily="50" charset="-128"/>
            </a:rPr>
          </a:br>
          <a:r>
            <a:rPr kumimoji="1" lang="ja-JP" altLang="en-US" sz="1150">
              <a:latin typeface="ＭＳ Ｐゴシック" panose="020B0600070205080204" pitchFamily="50" charset="-128"/>
              <a:ea typeface="ＭＳ Ｐゴシック" panose="020B0600070205080204" pitchFamily="50" charset="-128"/>
            </a:rPr>
            <a:t>土木費は、下水道事業への繰出金の増加により類似団体平均を上回る結果となった。平成</a:t>
          </a:r>
          <a:r>
            <a:rPr kumimoji="1" lang="en-US" altLang="ja-JP" sz="1150">
              <a:latin typeface="ＭＳ Ｐゴシック" panose="020B0600070205080204" pitchFamily="50" charset="-128"/>
              <a:ea typeface="ＭＳ Ｐゴシック" panose="020B0600070205080204" pitchFamily="50" charset="-128"/>
            </a:rPr>
            <a:t>25</a:t>
          </a:r>
          <a:r>
            <a:rPr kumimoji="1" lang="ja-JP" altLang="en-US" sz="1150">
              <a:latin typeface="ＭＳ Ｐゴシック" panose="020B0600070205080204" pitchFamily="50" charset="-128"/>
              <a:ea typeface="ＭＳ Ｐゴシック" panose="020B0600070205080204" pitchFamily="50" charset="-128"/>
            </a:rPr>
            <a:t>年度から実施していた行財政改革により新たな建設事業等は抑制していたため平成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年度は類似団体平均を下回っていたが、土地区画整理事業や都市計画道路の道路改良工事等の大型事業が実施されていることから今後も増加が見込まれる。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また、前年度と比べて増加が大きい項目は、総務費（</a:t>
          </a:r>
          <a:r>
            <a:rPr kumimoji="1" lang="en-US" altLang="ja-JP" sz="1150">
              <a:latin typeface="ＭＳ Ｐゴシック" panose="020B0600070205080204" pitchFamily="50" charset="-128"/>
              <a:ea typeface="ＭＳ Ｐゴシック" panose="020B0600070205080204" pitchFamily="50" charset="-128"/>
            </a:rPr>
            <a:t>+100,110</a:t>
          </a:r>
          <a:r>
            <a:rPr kumimoji="1" lang="ja-JP" altLang="en-US" sz="1150">
              <a:latin typeface="ＭＳ Ｐゴシック" panose="020B0600070205080204" pitchFamily="50" charset="-128"/>
              <a:ea typeface="ＭＳ Ｐゴシック" panose="020B0600070205080204" pitchFamily="50" charset="-128"/>
            </a:rPr>
            <a:t>円）、教育費（</a:t>
          </a:r>
          <a:r>
            <a:rPr kumimoji="1" lang="en-US" altLang="ja-JP" sz="1150">
              <a:latin typeface="ＭＳ Ｐゴシック" panose="020B0600070205080204" pitchFamily="50" charset="-128"/>
              <a:ea typeface="ＭＳ Ｐゴシック" panose="020B0600070205080204" pitchFamily="50" charset="-128"/>
            </a:rPr>
            <a:t>+11,807</a:t>
          </a:r>
          <a:r>
            <a:rPr kumimoji="1" lang="ja-JP" altLang="en-US" sz="1150">
              <a:latin typeface="ＭＳ Ｐゴシック" panose="020B0600070205080204" pitchFamily="50" charset="-128"/>
              <a:ea typeface="ＭＳ Ｐゴシック" panose="020B0600070205080204" pitchFamily="50" charset="-128"/>
            </a:rPr>
            <a:t>円）となっており、総務費は</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新型コロナウイルス感染症緊急経済対策として実施された特別定額給付金に係る経費</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+3,754</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が増加したためである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教育費は、小中学校タブレット端末導入（</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百万円）および</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環境整備事業（</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百万円）により増加となっている。</a:t>
          </a:r>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年度から行った行財政改革の効果と景気回復、企業の新設による税収の増加により実質収支、実質単年度収支ともに黒字を維持している。</a:t>
          </a:r>
          <a:r>
            <a:rPr kumimoji="1" lang="en-US" altLang="ja-JP" sz="1200">
              <a:latin typeface="ＭＳ ゴシック" pitchFamily="49" charset="-128"/>
              <a:ea typeface="ＭＳ ゴシック" pitchFamily="49" charset="-128"/>
            </a:rPr>
            <a:t/>
          </a:r>
          <a:br>
            <a:rPr kumimoji="1" lang="en-US" altLang="ja-JP"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年度の実質収支比率は、翌年度に繰り越すべき財源が前年度より減少したため</a:t>
          </a:r>
          <a:r>
            <a:rPr kumimoji="1" lang="en-US" altLang="ja-JP" sz="1200">
              <a:latin typeface="ＭＳ ゴシック" pitchFamily="49" charset="-128"/>
              <a:ea typeface="ＭＳ ゴシック" pitchFamily="49" charset="-128"/>
            </a:rPr>
            <a:t>0.42</a:t>
          </a:r>
          <a:r>
            <a:rPr kumimoji="1" lang="ja-JP" altLang="en-US" sz="1200">
              <a:latin typeface="ＭＳ ゴシック" pitchFamily="49" charset="-128"/>
              <a:ea typeface="ＭＳ ゴシック" pitchFamily="49" charset="-128"/>
            </a:rPr>
            <a:t>％増加した。しかし、実質単年度収支比率は</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新型コロナウイルス感染症対策に伴う経費について財政調整基金を取り崩したことから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％減少した。一方で、財政調整基金取崩額を上回る積立を行ったことから残高が前年度に比べ増加し、標準財政規模比は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42.53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国民健康保険特別会計において発生している赤字額は、令和元年度の歳入不足を補うため、令和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187</a:t>
          </a:r>
          <a:r>
            <a:rPr kumimoji="1" lang="ja-JP" altLang="en-US" sz="1200">
              <a:latin typeface="ＭＳ ゴシック" pitchFamily="49" charset="-128"/>
              <a:ea typeface="ＭＳ ゴシック" pitchFamily="49" charset="-128"/>
            </a:rPr>
            <a:t>百万円の繰上充用を行ったことが主な原因である。</a:t>
          </a:r>
          <a:r>
            <a:rPr kumimoji="1" lang="en-US" altLang="ja-JP" sz="1200">
              <a:latin typeface="ＭＳ ゴシック" pitchFamily="49" charset="-128"/>
              <a:ea typeface="ＭＳ ゴシック" pitchFamily="49" charset="-128"/>
            </a:rPr>
            <a:t/>
          </a:r>
          <a:br>
            <a:rPr kumimoji="1" lang="en-US" altLang="ja-JP"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年度の実質収支赤字額は、前年度に比べて</a:t>
          </a:r>
          <a:r>
            <a:rPr kumimoji="1" lang="en-US" altLang="ja-JP" sz="1200">
              <a:latin typeface="ＭＳ ゴシック" pitchFamily="49" charset="-128"/>
              <a:ea typeface="ＭＳ ゴシック" pitchFamily="49" charset="-128"/>
            </a:rPr>
            <a:t>94</a:t>
          </a:r>
          <a:r>
            <a:rPr kumimoji="1" lang="ja-JP" altLang="en-US" sz="1200">
              <a:latin typeface="ＭＳ ゴシック" pitchFamily="49" charset="-128"/>
              <a:ea typeface="ＭＳ ゴシック" pitchFamily="49" charset="-128"/>
            </a:rPr>
            <a:t>百万円減少しており、主な要因は、一般会計から赤字補填繰出を</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百万円行ったことに加え、国保税率の改定及び滞納繰越分を含めた国保税の収納率が向上（</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したことによるものである。一般会計からの赤字補填はあるものの、毎年赤字額の圧縮が順調に進んでいる状況である。今後、赤字解消に向けて国保税収納率の向上及び国保税率の改定等による歳入確保並びに疾病予防対策等による歳出抑制に努め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国民健康保険特別会計以外の会計は、例年と同程度の黒字額を維持している。今後も、歳入歳出のバランスに注視し、保険料、使用料等の見直しを適宜検討していく。</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19486265</v>
      </c>
      <c r="BO4" s="433"/>
      <c r="BP4" s="433"/>
      <c r="BQ4" s="433"/>
      <c r="BR4" s="433"/>
      <c r="BS4" s="433"/>
      <c r="BT4" s="433"/>
      <c r="BU4" s="434"/>
      <c r="BV4" s="432">
        <v>14771465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7.5</v>
      </c>
      <c r="CU4" s="439"/>
      <c r="CV4" s="439"/>
      <c r="CW4" s="439"/>
      <c r="CX4" s="439"/>
      <c r="CY4" s="439"/>
      <c r="CZ4" s="439"/>
      <c r="DA4" s="440"/>
      <c r="DB4" s="438">
        <v>7.1</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18718268</v>
      </c>
      <c r="BO5" s="470"/>
      <c r="BP5" s="470"/>
      <c r="BQ5" s="470"/>
      <c r="BR5" s="470"/>
      <c r="BS5" s="470"/>
      <c r="BT5" s="470"/>
      <c r="BU5" s="471"/>
      <c r="BV5" s="469">
        <v>13982872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84.2</v>
      </c>
      <c r="CU5" s="467"/>
      <c r="CV5" s="467"/>
      <c r="CW5" s="467"/>
      <c r="CX5" s="467"/>
      <c r="CY5" s="467"/>
      <c r="CZ5" s="467"/>
      <c r="DA5" s="468"/>
      <c r="DB5" s="466">
        <v>84.1</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767997</v>
      </c>
      <c r="BO6" s="470"/>
      <c r="BP6" s="470"/>
      <c r="BQ6" s="470"/>
      <c r="BR6" s="470"/>
      <c r="BS6" s="470"/>
      <c r="BT6" s="470"/>
      <c r="BU6" s="471"/>
      <c r="BV6" s="469">
        <v>788593</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84.2</v>
      </c>
      <c r="CU6" s="507"/>
      <c r="CV6" s="507"/>
      <c r="CW6" s="507"/>
      <c r="CX6" s="507"/>
      <c r="CY6" s="507"/>
      <c r="CZ6" s="507"/>
      <c r="DA6" s="508"/>
      <c r="DB6" s="506">
        <v>84.1</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29553</v>
      </c>
      <c r="BO7" s="470"/>
      <c r="BP7" s="470"/>
      <c r="BQ7" s="470"/>
      <c r="BR7" s="470"/>
      <c r="BS7" s="470"/>
      <c r="BT7" s="470"/>
      <c r="BU7" s="471"/>
      <c r="BV7" s="469">
        <v>123708</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9794260</v>
      </c>
      <c r="CU7" s="470"/>
      <c r="CV7" s="470"/>
      <c r="CW7" s="470"/>
      <c r="CX7" s="470"/>
      <c r="CY7" s="470"/>
      <c r="CZ7" s="470"/>
      <c r="DA7" s="471"/>
      <c r="DB7" s="469">
        <v>9338425</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738444</v>
      </c>
      <c r="BO8" s="470"/>
      <c r="BP8" s="470"/>
      <c r="BQ8" s="470"/>
      <c r="BR8" s="470"/>
      <c r="BS8" s="470"/>
      <c r="BT8" s="470"/>
      <c r="BU8" s="471"/>
      <c r="BV8" s="469">
        <v>664885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1.27</v>
      </c>
      <c r="CU8" s="510"/>
      <c r="CV8" s="510"/>
      <c r="CW8" s="510"/>
      <c r="CX8" s="510"/>
      <c r="CY8" s="510"/>
      <c r="CZ8" s="510"/>
      <c r="DA8" s="511"/>
      <c r="DB8" s="509">
        <v>1.25</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37684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73559</v>
      </c>
      <c r="BO9" s="470"/>
      <c r="BP9" s="470"/>
      <c r="BQ9" s="470"/>
      <c r="BR9" s="470"/>
      <c r="BS9" s="470"/>
      <c r="BT9" s="470"/>
      <c r="BU9" s="471"/>
      <c r="BV9" s="469">
        <v>-75823</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10.7</v>
      </c>
      <c r="CU9" s="467"/>
      <c r="CV9" s="467"/>
      <c r="CW9" s="467"/>
      <c r="CX9" s="467"/>
      <c r="CY9" s="467"/>
      <c r="CZ9" s="467"/>
      <c r="DA9" s="468"/>
      <c r="DB9" s="466">
        <v>14.1</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34963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332477</v>
      </c>
      <c r="BO10" s="470"/>
      <c r="BP10" s="470"/>
      <c r="BQ10" s="470"/>
      <c r="BR10" s="470"/>
      <c r="BS10" s="470"/>
      <c r="BT10" s="470"/>
      <c r="BU10" s="471"/>
      <c r="BV10" s="469">
        <v>230064</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106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288414</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37451</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170000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140</v>
      </c>
      <c r="N13" s="561"/>
      <c r="O13" s="561"/>
      <c r="P13" s="561"/>
      <c r="Q13" s="562"/>
      <c r="R13" s="553">
        <v>36301</v>
      </c>
      <c r="S13" s="554"/>
      <c r="T13" s="554"/>
      <c r="U13" s="554"/>
      <c r="V13" s="555"/>
      <c r="W13" s="485" t="s">
        <v>141</v>
      </c>
      <c r="X13" s="486"/>
      <c r="Y13" s="486"/>
      <c r="Z13" s="486"/>
      <c r="AA13" s="486"/>
      <c r="AB13" s="476"/>
      <c r="AC13" s="520">
        <v>205</v>
      </c>
      <c r="AD13" s="521"/>
      <c r="AE13" s="521"/>
      <c r="AF13" s="521"/>
      <c r="AG13" s="563"/>
      <c r="AH13" s="520">
        <v>213</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236036</v>
      </c>
      <c r="BO13" s="470"/>
      <c r="BP13" s="470"/>
      <c r="BQ13" s="470"/>
      <c r="BR13" s="470"/>
      <c r="BS13" s="470"/>
      <c r="BT13" s="470"/>
      <c r="BU13" s="471"/>
      <c r="BV13" s="469">
        <v>442655</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9.4</v>
      </c>
      <c r="CU13" s="467"/>
      <c r="CV13" s="467"/>
      <c r="CW13" s="467"/>
      <c r="CX13" s="467"/>
      <c r="CY13" s="467"/>
      <c r="CZ13" s="467"/>
      <c r="DA13" s="468"/>
      <c r="DB13" s="466">
        <v>10.199999999999999</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146</v>
      </c>
      <c r="M14" s="551"/>
      <c r="N14" s="551"/>
      <c r="O14" s="551"/>
      <c r="P14" s="551"/>
      <c r="Q14" s="552"/>
      <c r="R14" s="553">
        <v>37455</v>
      </c>
      <c r="S14" s="554"/>
      <c r="T14" s="554"/>
      <c r="U14" s="554"/>
      <c r="V14" s="555"/>
      <c r="W14" s="459"/>
      <c r="X14" s="460"/>
      <c r="Y14" s="460"/>
      <c r="Z14" s="460"/>
      <c r="AA14" s="460"/>
      <c r="AB14" s="449"/>
      <c r="AC14" s="556">
        <v>1.4</v>
      </c>
      <c r="AD14" s="557"/>
      <c r="AE14" s="557"/>
      <c r="AF14" s="557"/>
      <c r="AG14" s="558"/>
      <c r="AH14" s="556">
        <v>1.4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36.700000000000003</v>
      </c>
      <c r="CU14" s="568"/>
      <c r="CV14" s="568"/>
      <c r="CW14" s="568"/>
      <c r="CX14" s="568"/>
      <c r="CY14" s="568"/>
      <c r="CZ14" s="568"/>
      <c r="DA14" s="569"/>
      <c r="DB14" s="567">
        <v>43.3</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148</v>
      </c>
      <c r="N15" s="561"/>
      <c r="O15" s="561"/>
      <c r="P15" s="561"/>
      <c r="Q15" s="562"/>
      <c r="R15" s="553">
        <v>36153</v>
      </c>
      <c r="S15" s="554"/>
      <c r="T15" s="554"/>
      <c r="U15" s="554"/>
      <c r="V15" s="555"/>
      <c r="W15" s="485" t="s">
        <v>149</v>
      </c>
      <c r="X15" s="486"/>
      <c r="Y15" s="486"/>
      <c r="Z15" s="486"/>
      <c r="AA15" s="486"/>
      <c r="AB15" s="476"/>
      <c r="AC15" s="520">
        <v>5831</v>
      </c>
      <c r="AD15" s="521"/>
      <c r="AE15" s="521"/>
      <c r="AF15" s="521"/>
      <c r="AG15" s="563"/>
      <c r="AH15" s="520">
        <v>5799</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7614492</v>
      </c>
      <c r="BO15" s="433"/>
      <c r="BP15" s="433"/>
      <c r="BQ15" s="433"/>
      <c r="BR15" s="433"/>
      <c r="BS15" s="433"/>
      <c r="BT15" s="433"/>
      <c r="BU15" s="434"/>
      <c r="BV15" s="432">
        <v>7237208</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38.799999999999997</v>
      </c>
      <c r="AD16" s="557"/>
      <c r="AE16" s="557"/>
      <c r="AF16" s="557"/>
      <c r="AG16" s="558"/>
      <c r="AH16" s="556">
        <v>38.799999999999997</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5932720</v>
      </c>
      <c r="BO16" s="470"/>
      <c r="BP16" s="470"/>
      <c r="BQ16" s="470"/>
      <c r="BR16" s="470"/>
      <c r="BS16" s="470"/>
      <c r="BT16" s="470"/>
      <c r="BU16" s="471"/>
      <c r="BV16" s="469">
        <v>5711972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8988</v>
      </c>
      <c r="AD17" s="521"/>
      <c r="AE17" s="521"/>
      <c r="AF17" s="521"/>
      <c r="AG17" s="563"/>
      <c r="AH17" s="520">
        <v>8928</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9794260</v>
      </c>
      <c r="BO17" s="470"/>
      <c r="BP17" s="470"/>
      <c r="BQ17" s="470"/>
      <c r="BR17" s="470"/>
      <c r="BS17" s="470"/>
      <c r="BT17" s="470"/>
      <c r="BU17" s="471"/>
      <c r="BV17" s="469">
        <v>9338425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159</v>
      </c>
      <c r="C18" s="512"/>
      <c r="D18" s="512"/>
      <c r="E18" s="584"/>
      <c r="F18" s="584"/>
      <c r="G18" s="584"/>
      <c r="H18" s="584"/>
      <c r="I18" s="584"/>
      <c r="J18" s="584"/>
      <c r="K18" s="584"/>
      <c r="L18" s="585">
        <v>49.24</v>
      </c>
      <c r="M18" s="585"/>
      <c r="N18" s="585"/>
      <c r="O18" s="585"/>
      <c r="P18" s="585"/>
      <c r="Q18" s="585"/>
      <c r="R18" s="586"/>
      <c r="S18" s="586"/>
      <c r="T18" s="586"/>
      <c r="U18" s="586"/>
      <c r="V18" s="587"/>
      <c r="W18" s="487"/>
      <c r="X18" s="488"/>
      <c r="Y18" s="488"/>
      <c r="Z18" s="488"/>
      <c r="AA18" s="488"/>
      <c r="AB18" s="479"/>
      <c r="AC18" s="588">
        <v>59.8</v>
      </c>
      <c r="AD18" s="589"/>
      <c r="AE18" s="589"/>
      <c r="AF18" s="589"/>
      <c r="AG18" s="590"/>
      <c r="AH18" s="588">
        <v>59.8</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8356083</v>
      </c>
      <c r="BO18" s="470"/>
      <c r="BP18" s="470"/>
      <c r="BQ18" s="470"/>
      <c r="BR18" s="470"/>
      <c r="BS18" s="470"/>
      <c r="BT18" s="470"/>
      <c r="BU18" s="471"/>
      <c r="BV18" s="469">
        <v>8069940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161</v>
      </c>
      <c r="C19" s="512"/>
      <c r="D19" s="512"/>
      <c r="E19" s="584"/>
      <c r="F19" s="584"/>
      <c r="G19" s="584"/>
      <c r="H19" s="584"/>
      <c r="I19" s="584"/>
      <c r="J19" s="584"/>
      <c r="K19" s="584"/>
      <c r="L19" s="592">
        <v>765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11190285</v>
      </c>
      <c r="BO19" s="470"/>
      <c r="BP19" s="470"/>
      <c r="BQ19" s="470"/>
      <c r="BR19" s="470"/>
      <c r="BS19" s="470"/>
      <c r="BT19" s="470"/>
      <c r="BU19" s="471"/>
      <c r="BV19" s="469">
        <v>10845199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163</v>
      </c>
      <c r="C20" s="512"/>
      <c r="D20" s="512"/>
      <c r="E20" s="584"/>
      <c r="F20" s="584"/>
      <c r="G20" s="584"/>
      <c r="H20" s="584"/>
      <c r="I20" s="584"/>
      <c r="J20" s="584"/>
      <c r="K20" s="584"/>
      <c r="L20" s="592">
        <v>17722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9107507</v>
      </c>
      <c r="BO23" s="470"/>
      <c r="BP23" s="470"/>
      <c r="BQ23" s="470"/>
      <c r="BR23" s="470"/>
      <c r="BS23" s="470"/>
      <c r="BT23" s="470"/>
      <c r="BU23" s="471"/>
      <c r="BV23" s="469">
        <v>9759424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172</v>
      </c>
      <c r="F24" s="499"/>
      <c r="G24" s="499"/>
      <c r="H24" s="499"/>
      <c r="I24" s="499"/>
      <c r="J24" s="499"/>
      <c r="K24" s="500"/>
      <c r="L24" s="520">
        <v>1</v>
      </c>
      <c r="M24" s="521"/>
      <c r="N24" s="521"/>
      <c r="O24" s="521"/>
      <c r="P24" s="563"/>
      <c r="Q24" s="520">
        <v>8290</v>
      </c>
      <c r="R24" s="521"/>
      <c r="S24" s="521"/>
      <c r="T24" s="521"/>
      <c r="U24" s="521"/>
      <c r="V24" s="563"/>
      <c r="W24" s="622"/>
      <c r="X24" s="610"/>
      <c r="Y24" s="611"/>
      <c r="Z24" s="519" t="s">
        <v>173</v>
      </c>
      <c r="AA24" s="499"/>
      <c r="AB24" s="499"/>
      <c r="AC24" s="499"/>
      <c r="AD24" s="499"/>
      <c r="AE24" s="499"/>
      <c r="AF24" s="499"/>
      <c r="AG24" s="500"/>
      <c r="AH24" s="520">
        <v>264</v>
      </c>
      <c r="AI24" s="521"/>
      <c r="AJ24" s="521"/>
      <c r="AK24" s="521"/>
      <c r="AL24" s="563"/>
      <c r="AM24" s="520">
        <v>838200</v>
      </c>
      <c r="AN24" s="521"/>
      <c r="AO24" s="521"/>
      <c r="AP24" s="521"/>
      <c r="AQ24" s="521"/>
      <c r="AR24" s="563"/>
      <c r="AS24" s="520">
        <v>3175</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7200497</v>
      </c>
      <c r="BO24" s="470"/>
      <c r="BP24" s="470"/>
      <c r="BQ24" s="470"/>
      <c r="BR24" s="470"/>
      <c r="BS24" s="470"/>
      <c r="BT24" s="470"/>
      <c r="BU24" s="471"/>
      <c r="BV24" s="469">
        <v>7913769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175</v>
      </c>
      <c r="F25" s="499"/>
      <c r="G25" s="499"/>
      <c r="H25" s="499"/>
      <c r="I25" s="499"/>
      <c r="J25" s="499"/>
      <c r="K25" s="500"/>
      <c r="L25" s="520">
        <v>1</v>
      </c>
      <c r="M25" s="521"/>
      <c r="N25" s="521"/>
      <c r="O25" s="521"/>
      <c r="P25" s="563"/>
      <c r="Q25" s="520">
        <v>6630</v>
      </c>
      <c r="R25" s="521"/>
      <c r="S25" s="521"/>
      <c r="T25" s="521"/>
      <c r="U25" s="521"/>
      <c r="V25" s="563"/>
      <c r="W25" s="622"/>
      <c r="X25" s="610"/>
      <c r="Y25" s="611"/>
      <c r="Z25" s="519" t="s">
        <v>176</v>
      </c>
      <c r="AA25" s="499"/>
      <c r="AB25" s="499"/>
      <c r="AC25" s="499"/>
      <c r="AD25" s="499"/>
      <c r="AE25" s="499"/>
      <c r="AF25" s="499"/>
      <c r="AG25" s="500"/>
      <c r="AH25" s="520">
        <v>49</v>
      </c>
      <c r="AI25" s="521"/>
      <c r="AJ25" s="521"/>
      <c r="AK25" s="521"/>
      <c r="AL25" s="563"/>
      <c r="AM25" s="520">
        <v>156800</v>
      </c>
      <c r="AN25" s="521"/>
      <c r="AO25" s="521"/>
      <c r="AP25" s="521"/>
      <c r="AQ25" s="521"/>
      <c r="AR25" s="563"/>
      <c r="AS25" s="520">
        <v>3200</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2841808</v>
      </c>
      <c r="BO25" s="433"/>
      <c r="BP25" s="433"/>
      <c r="BQ25" s="433"/>
      <c r="BR25" s="433"/>
      <c r="BS25" s="433"/>
      <c r="BT25" s="433"/>
      <c r="BU25" s="434"/>
      <c r="BV25" s="432">
        <v>1215448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178</v>
      </c>
      <c r="F26" s="499"/>
      <c r="G26" s="499"/>
      <c r="H26" s="499"/>
      <c r="I26" s="499"/>
      <c r="J26" s="499"/>
      <c r="K26" s="500"/>
      <c r="L26" s="520">
        <v>1</v>
      </c>
      <c r="M26" s="521"/>
      <c r="N26" s="521"/>
      <c r="O26" s="521"/>
      <c r="P26" s="563"/>
      <c r="Q26" s="520">
        <v>6050</v>
      </c>
      <c r="R26" s="521"/>
      <c r="S26" s="521"/>
      <c r="T26" s="521"/>
      <c r="U26" s="521"/>
      <c r="V26" s="563"/>
      <c r="W26" s="622"/>
      <c r="X26" s="610"/>
      <c r="Y26" s="611"/>
      <c r="Z26" s="519" t="s">
        <v>179</v>
      </c>
      <c r="AA26" s="632"/>
      <c r="AB26" s="632"/>
      <c r="AC26" s="632"/>
      <c r="AD26" s="632"/>
      <c r="AE26" s="632"/>
      <c r="AF26" s="632"/>
      <c r="AG26" s="633"/>
      <c r="AH26" s="520" t="s">
        <v>138</v>
      </c>
      <c r="AI26" s="521"/>
      <c r="AJ26" s="521"/>
      <c r="AK26" s="521"/>
      <c r="AL26" s="563"/>
      <c r="AM26" s="520" t="s">
        <v>138</v>
      </c>
      <c r="AN26" s="521"/>
      <c r="AO26" s="521"/>
      <c r="AP26" s="521"/>
      <c r="AQ26" s="521"/>
      <c r="AR26" s="563"/>
      <c r="AS26" s="520" t="s">
        <v>138</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181</v>
      </c>
      <c r="F27" s="499"/>
      <c r="G27" s="499"/>
      <c r="H27" s="499"/>
      <c r="I27" s="499"/>
      <c r="J27" s="499"/>
      <c r="K27" s="500"/>
      <c r="L27" s="520">
        <v>1</v>
      </c>
      <c r="M27" s="521"/>
      <c r="N27" s="521"/>
      <c r="O27" s="521"/>
      <c r="P27" s="563"/>
      <c r="Q27" s="520">
        <v>4150</v>
      </c>
      <c r="R27" s="521"/>
      <c r="S27" s="521"/>
      <c r="T27" s="521"/>
      <c r="U27" s="521"/>
      <c r="V27" s="563"/>
      <c r="W27" s="622"/>
      <c r="X27" s="610"/>
      <c r="Y27" s="611"/>
      <c r="Z27" s="519" t="s">
        <v>182</v>
      </c>
      <c r="AA27" s="499"/>
      <c r="AB27" s="499"/>
      <c r="AC27" s="499"/>
      <c r="AD27" s="499"/>
      <c r="AE27" s="499"/>
      <c r="AF27" s="499"/>
      <c r="AG27" s="500"/>
      <c r="AH27" s="520">
        <v>1</v>
      </c>
      <c r="AI27" s="521"/>
      <c r="AJ27" s="521"/>
      <c r="AK27" s="521"/>
      <c r="AL27" s="563"/>
      <c r="AM27" s="520" t="s">
        <v>183</v>
      </c>
      <c r="AN27" s="521"/>
      <c r="AO27" s="521"/>
      <c r="AP27" s="521"/>
      <c r="AQ27" s="521"/>
      <c r="AR27" s="563"/>
      <c r="AS27" s="520" t="s">
        <v>183</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t="s">
        <v>138</v>
      </c>
      <c r="BO27" s="646"/>
      <c r="BP27" s="646"/>
      <c r="BQ27" s="646"/>
      <c r="BR27" s="646"/>
      <c r="BS27" s="646"/>
      <c r="BT27" s="646"/>
      <c r="BU27" s="647"/>
      <c r="BV27" s="645" t="s">
        <v>138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185</v>
      </c>
      <c r="F28" s="499"/>
      <c r="G28" s="499"/>
      <c r="H28" s="499"/>
      <c r="I28" s="499"/>
      <c r="J28" s="499"/>
      <c r="K28" s="500"/>
      <c r="L28" s="520">
        <v>1</v>
      </c>
      <c r="M28" s="521"/>
      <c r="N28" s="521"/>
      <c r="O28" s="521"/>
      <c r="P28" s="563"/>
      <c r="Q28" s="520">
        <v>3750</v>
      </c>
      <c r="R28" s="521"/>
      <c r="S28" s="521"/>
      <c r="T28" s="521"/>
      <c r="U28" s="521"/>
      <c r="V28" s="563"/>
      <c r="W28" s="622"/>
      <c r="X28" s="610"/>
      <c r="Y28" s="611"/>
      <c r="Z28" s="519" t="s">
        <v>186</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4165028</v>
      </c>
      <c r="BO28" s="433"/>
      <c r="BP28" s="433"/>
      <c r="BQ28" s="433"/>
      <c r="BR28" s="433"/>
      <c r="BS28" s="433"/>
      <c r="BT28" s="433"/>
      <c r="BU28" s="434"/>
      <c r="BV28" s="432">
        <v>4002551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188</v>
      </c>
      <c r="F29" s="499"/>
      <c r="G29" s="499"/>
      <c r="H29" s="499"/>
      <c r="I29" s="499"/>
      <c r="J29" s="499"/>
      <c r="K29" s="500"/>
      <c r="L29" s="520">
        <v>14</v>
      </c>
      <c r="M29" s="521"/>
      <c r="N29" s="521"/>
      <c r="O29" s="521"/>
      <c r="P29" s="563"/>
      <c r="Q29" s="520">
        <v>3440</v>
      </c>
      <c r="R29" s="521"/>
      <c r="S29" s="521"/>
      <c r="T29" s="521"/>
      <c r="U29" s="521"/>
      <c r="V29" s="563"/>
      <c r="W29" s="623"/>
      <c r="X29" s="624"/>
      <c r="Y29" s="625"/>
      <c r="Z29" s="519" t="s">
        <v>189</v>
      </c>
      <c r="AA29" s="499"/>
      <c r="AB29" s="499"/>
      <c r="AC29" s="499"/>
      <c r="AD29" s="499"/>
      <c r="AE29" s="499"/>
      <c r="AF29" s="499"/>
      <c r="AG29" s="500"/>
      <c r="AH29" s="520">
        <v>265</v>
      </c>
      <c r="AI29" s="521"/>
      <c r="AJ29" s="521"/>
      <c r="AK29" s="521"/>
      <c r="AL29" s="563"/>
      <c r="AM29" s="520">
        <v>841045</v>
      </c>
      <c r="AN29" s="521"/>
      <c r="AO29" s="521"/>
      <c r="AP29" s="521"/>
      <c r="AQ29" s="521"/>
      <c r="AR29" s="563"/>
      <c r="AS29" s="520">
        <v>3174</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39103</v>
      </c>
      <c r="BO29" s="470"/>
      <c r="BP29" s="470"/>
      <c r="BQ29" s="470"/>
      <c r="BR29" s="470"/>
      <c r="BS29" s="470"/>
      <c r="BT29" s="470"/>
      <c r="BU29" s="471"/>
      <c r="BV29" s="469">
        <v>39103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100.9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2340259</v>
      </c>
      <c r="BO30" s="646"/>
      <c r="BP30" s="646"/>
      <c r="BQ30" s="646"/>
      <c r="BR30" s="646"/>
      <c r="BS30" s="646"/>
      <c r="BT30" s="646"/>
      <c r="BU30" s="647"/>
      <c r="BV30" s="645">
        <v>2310261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198</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IF('各会計、関係団体の財政状況及び健全化判断比率'!B33="","",'各会計、関係団体の財政状況及び健全化判断比率'!B33)</f>
        <v>苅田臨空産業団地開発事業特別会計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福岡県後期高齢者医療広域連合（一般会計）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ピュアタウン苅田</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土地区画整理事業特別会計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福岡県後期高齢者医療広域連合（後期高齢者医療特別会計）</v>
      </c>
      <c r="BZ35" s="659"/>
      <c r="CA35" s="659"/>
      <c r="CB35" s="659"/>
      <c r="CC35" s="659"/>
      <c r="CD35" s="659"/>
      <c r="CE35" s="659"/>
      <c r="CF35" s="659"/>
      <c r="CG35" s="659"/>
      <c r="CH35" s="659"/>
      <c r="CI35" s="659"/>
      <c r="CJ35" s="659"/>
      <c r="CK35" s="659"/>
      <c r="CL35" s="659"/>
      <c r="CM35" s="659"/>
      <c r="CN35" s="214"/>
      <c r="CO35" s="658">
        <f t="shared" ref="CO35:CO43" si="3">IF(CQ35="","",CO34+1)</f>
        <v>22</v>
      </c>
      <c r="CP35" s="658"/>
      <c r="CQ35" s="659" t="str">
        <f>IF('各会計、関係団体の財政状況及び健全化判断比率'!BS8="","",'各会計、関係団体の財政状況及び健全化判断比率'!BS8)</f>
        <v>苅田エコプラント</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住宅新築資金等特別会計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京築地区水道企業団（水道用水供給事業会計）</v>
      </c>
      <c r="BZ36" s="659"/>
      <c r="CA36" s="659"/>
      <c r="CB36" s="659"/>
      <c r="CC36" s="659"/>
      <c r="CD36" s="659"/>
      <c r="CE36" s="659"/>
      <c r="CF36" s="659"/>
      <c r="CG36" s="659"/>
      <c r="CH36" s="659"/>
      <c r="CI36" s="659"/>
      <c r="CJ36" s="659"/>
      <c r="CK36" s="659"/>
      <c r="CL36" s="659"/>
      <c r="CM36" s="659"/>
      <c r="CN36" s="214"/>
      <c r="CO36" s="658">
        <f t="shared" si="3"/>
        <v>23</v>
      </c>
      <c r="CP36" s="658"/>
      <c r="CQ36" s="659" t="str">
        <f>IF('各会計、関係団体の財政状況及び健全化判断比率'!BS9="","",'各会計、関係団体の財政状況及び健全化判断比率'!BS9)</f>
        <v>苅田町土地開発公社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〇</v>
      </c>
      <c r="DH36" s="660"/>
      <c r="DI36" s="218"/>
      <c r="DJ36" s="186"/>
      <c r="DK36" s="186"/>
      <c r="DL36" s="186"/>
      <c r="DM36" s="186"/>
      <c r="DN36" s="186"/>
      <c r="DO36" s="186"/>
    </row>
    <row r="37" spans="1:119" ht="32.25" customHeight="1">
      <c r="A37" s="187"/>
      <c r="B37" s="213"/>
      <c r="C37" s="658">
        <f>IF(E37="","",C36+1)</f>
        <v>4</v>
      </c>
      <c r="D37" s="658"/>
      <c r="E37" s="659" t="str">
        <f>IF('各会計、関係団体の財政状況及び健全化判断比率'!B10="","",'各会計、関係団体の財政状況及び健全化判断比率'!B10)</f>
        <v>京都郡公平委員会特別会計</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福岡県自治振興組合（一般会計）</v>
      </c>
      <c r="BZ37" s="659"/>
      <c r="CA37" s="659"/>
      <c r="CB37" s="659"/>
      <c r="CC37" s="659"/>
      <c r="CD37" s="659"/>
      <c r="CE37" s="659"/>
      <c r="CF37" s="659"/>
      <c r="CG37" s="659"/>
      <c r="CH37" s="659"/>
      <c r="CI37" s="659"/>
      <c r="CJ37" s="659"/>
      <c r="CK37" s="659"/>
      <c r="CL37" s="659"/>
      <c r="CM37" s="659"/>
      <c r="CN37" s="214"/>
      <c r="CO37" s="658">
        <f t="shared" si="3"/>
        <v>24</v>
      </c>
      <c r="CP37" s="658"/>
      <c r="CQ37" s="659" t="str">
        <f>IF('各会計、関係団体の財政状況及び健全化判断比率'!BS10="","",'各会計、関係団体の財政状況及び健全化判断比率'!BS10)</f>
        <v>苅田町農業公社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福岡県自治振興組合（公文書館事業特別会計）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福岡県市町村職員退職手当組合（一般会計）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福岡県市町村職員退職手当組合（基金特別会計）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京築広域市町村圏事務組合（一般会計）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京築広域市町村圏事務組合（行橋京都メディカルセンター特別会計）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福岡県自治会館管理組合（一般会計）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hsxDw0WB6ZVo6npK0PXCtWvET5ltjyR9byOaLKkmHdw950jntyMjfMct6i6G5iXweq0Trnjuh9s520EbZCaD5Q==" saltValue="Vl3DzNEJ2ZLYm4YYW018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50" t="s">
        <v>561</v>
      </c>
      <c r="D34" s="1250"/>
      <c r="E34" s="1251"/>
      <c r="F34" s="32" t="s">
        <v>562</v>
      </c>
      <c r="G34" s="33" t="s">
        <v>563</v>
      </c>
      <c r="H34" s="33" t="s">
        <v>564</v>
      </c>
      <c r="I34" s="33" t="s">
        <v>565</v>
      </c>
      <c r="J34" s="34" t="s">
        <v>566</v>
      </c>
      <c r="K34" s="22"/>
      <c r="L34" s="22"/>
      <c r="M34" s="22"/>
      <c r="N34" s="22"/>
      <c r="O34" s="22"/>
      <c r="P34" s="22"/>
    </row>
    <row r="35" spans="1:16" ht="39" customHeight="1">
      <c r="A35" s="22"/>
      <c r="B35" s="35"/>
      <c r="C35" s="1244" t="s">
        <v>567</v>
      </c>
      <c r="D35" s="1245"/>
      <c r="E35" s="1246"/>
      <c r="F35" s="36">
        <v>13.64</v>
      </c>
      <c r="G35" s="37">
        <v>13.24</v>
      </c>
      <c r="H35" s="37">
        <v>12.96</v>
      </c>
      <c r="I35" s="37">
        <v>13.35</v>
      </c>
      <c r="J35" s="38">
        <v>13.37</v>
      </c>
      <c r="K35" s="22"/>
      <c r="L35" s="22"/>
      <c r="M35" s="22"/>
      <c r="N35" s="22"/>
      <c r="O35" s="22"/>
      <c r="P35" s="22"/>
    </row>
    <row r="36" spans="1:16" ht="39" customHeight="1">
      <c r="A36" s="22"/>
      <c r="B36" s="35"/>
      <c r="C36" s="1244" t="s">
        <v>568</v>
      </c>
      <c r="D36" s="1245"/>
      <c r="E36" s="1246"/>
      <c r="F36" s="36">
        <v>10.16</v>
      </c>
      <c r="G36" s="37">
        <v>11.14</v>
      </c>
      <c r="H36" s="37">
        <v>7.84</v>
      </c>
      <c r="I36" s="37">
        <v>7.09</v>
      </c>
      <c r="J36" s="38">
        <v>7.51</v>
      </c>
      <c r="K36" s="22"/>
      <c r="L36" s="22"/>
      <c r="M36" s="22"/>
      <c r="N36" s="22"/>
      <c r="O36" s="22"/>
      <c r="P36" s="22"/>
    </row>
    <row r="37" spans="1:16" ht="39" customHeight="1">
      <c r="A37" s="22"/>
      <c r="B37" s="35"/>
      <c r="C37" s="1244" t="s">
        <v>569</v>
      </c>
      <c r="D37" s="1245"/>
      <c r="E37" s="1246"/>
      <c r="F37" s="36">
        <v>2.76</v>
      </c>
      <c r="G37" s="37">
        <v>3.08</v>
      </c>
      <c r="H37" s="37">
        <v>3.27</v>
      </c>
      <c r="I37" s="37">
        <v>3.38</v>
      </c>
      <c r="J37" s="38">
        <v>3.28</v>
      </c>
      <c r="K37" s="22"/>
      <c r="L37" s="22"/>
      <c r="M37" s="22"/>
      <c r="N37" s="22"/>
      <c r="O37" s="22"/>
      <c r="P37" s="22"/>
    </row>
    <row r="38" spans="1:16" ht="39" customHeight="1">
      <c r="A38" s="22"/>
      <c r="B38" s="35"/>
      <c r="C38" s="1244" t="s">
        <v>570</v>
      </c>
      <c r="D38" s="1245"/>
      <c r="E38" s="1246"/>
      <c r="F38" s="36">
        <v>2.57</v>
      </c>
      <c r="G38" s="37">
        <v>2.56</v>
      </c>
      <c r="H38" s="37">
        <v>2.16</v>
      </c>
      <c r="I38" s="37">
        <v>2.17</v>
      </c>
      <c r="J38" s="38">
        <v>1.59</v>
      </c>
      <c r="K38" s="22"/>
      <c r="L38" s="22"/>
      <c r="M38" s="22"/>
      <c r="N38" s="22"/>
      <c r="O38" s="22"/>
      <c r="P38" s="22"/>
    </row>
    <row r="39" spans="1:16" ht="39" customHeight="1">
      <c r="A39" s="22"/>
      <c r="B39" s="35"/>
      <c r="C39" s="1244" t="s">
        <v>571</v>
      </c>
      <c r="D39" s="1245"/>
      <c r="E39" s="1246"/>
      <c r="F39" s="36">
        <v>1.19</v>
      </c>
      <c r="G39" s="37">
        <v>1.18</v>
      </c>
      <c r="H39" s="37">
        <v>0.42</v>
      </c>
      <c r="I39" s="37">
        <v>0.34</v>
      </c>
      <c r="J39" s="38">
        <v>0.12</v>
      </c>
      <c r="K39" s="22"/>
      <c r="L39" s="22"/>
      <c r="M39" s="22"/>
      <c r="N39" s="22"/>
      <c r="O39" s="22"/>
      <c r="P39" s="22"/>
    </row>
    <row r="40" spans="1:16" ht="39" customHeight="1">
      <c r="A40" s="22"/>
      <c r="B40" s="35"/>
      <c r="C40" s="1244" t="s">
        <v>572</v>
      </c>
      <c r="D40" s="1245"/>
      <c r="E40" s="1246"/>
      <c r="F40" s="36">
        <v>0.12</v>
      </c>
      <c r="G40" s="37">
        <v>0.05</v>
      </c>
      <c r="H40" s="37">
        <v>0.08</v>
      </c>
      <c r="I40" s="37">
        <v>0.04</v>
      </c>
      <c r="J40" s="38">
        <v>0.04</v>
      </c>
      <c r="K40" s="22"/>
      <c r="L40" s="22"/>
      <c r="M40" s="22"/>
      <c r="N40" s="22"/>
      <c r="O40" s="22"/>
      <c r="P40" s="22"/>
    </row>
    <row r="41" spans="1:16" ht="39" customHeight="1">
      <c r="A41" s="22"/>
      <c r="B41" s="35"/>
      <c r="C41" s="1244" t="s">
        <v>573</v>
      </c>
      <c r="D41" s="1245"/>
      <c r="E41" s="1246"/>
      <c r="F41" s="36">
        <v>0.06</v>
      </c>
      <c r="G41" s="37">
        <v>0.03</v>
      </c>
      <c r="H41" s="37">
        <v>0.04</v>
      </c>
      <c r="I41" s="37">
        <v>0.02</v>
      </c>
      <c r="J41" s="38">
        <v>0.02</v>
      </c>
      <c r="K41" s="22"/>
      <c r="L41" s="22"/>
      <c r="M41" s="22"/>
      <c r="N41" s="22"/>
      <c r="O41" s="22"/>
      <c r="P41" s="22"/>
    </row>
    <row r="42" spans="1:16" ht="39" customHeight="1">
      <c r="A42" s="22"/>
      <c r="B42" s="39"/>
      <c r="C42" s="1244" t="s">
        <v>574</v>
      </c>
      <c r="D42" s="1245"/>
      <c r="E42" s="1246"/>
      <c r="F42" s="36" t="s">
        <v>515</v>
      </c>
      <c r="G42" s="37" t="s">
        <v>515</v>
      </c>
      <c r="H42" s="37" t="s">
        <v>515</v>
      </c>
      <c r="I42" s="37" t="s">
        <v>515</v>
      </c>
      <c r="J42" s="38" t="s">
        <v>515</v>
      </c>
      <c r="K42" s="22"/>
      <c r="L42" s="22"/>
      <c r="M42" s="22"/>
      <c r="N42" s="22"/>
      <c r="O42" s="22"/>
      <c r="P42" s="22"/>
    </row>
    <row r="43" spans="1:16" ht="39" customHeight="1" thickBot="1">
      <c r="A43" s="22"/>
      <c r="B43" s="40"/>
      <c r="C43" s="1247" t="s">
        <v>575</v>
      </c>
      <c r="D43" s="1248"/>
      <c r="E43" s="124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1Bhp81DmARagifm/Sq+nPWV7IfDD/veZaLIsafWkPB5T1l1mp4oHvA2UPE49hhjriz7KJwh5qHhq8I+uH9hfg==" saltValue="5wv4f+2rqPiEEs1a3V/S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52" t="s">
        <v>11</v>
      </c>
      <c r="C45" s="1253"/>
      <c r="D45" s="58"/>
      <c r="E45" s="1258" t="s">
        <v>12</v>
      </c>
      <c r="F45" s="1258"/>
      <c r="G45" s="1258"/>
      <c r="H45" s="1258"/>
      <c r="I45" s="1258"/>
      <c r="J45" s="1259"/>
      <c r="K45" s="59">
        <v>1427</v>
      </c>
      <c r="L45" s="60">
        <v>1432</v>
      </c>
      <c r="M45" s="60">
        <v>1391</v>
      </c>
      <c r="N45" s="60">
        <v>1279</v>
      </c>
      <c r="O45" s="61">
        <v>1225</v>
      </c>
      <c r="P45" s="48"/>
      <c r="Q45" s="48"/>
      <c r="R45" s="48"/>
      <c r="S45" s="48"/>
      <c r="T45" s="48"/>
      <c r="U45" s="48"/>
    </row>
    <row r="46" spans="1:21" ht="30.75" customHeight="1">
      <c r="A46" s="48"/>
      <c r="B46" s="1254"/>
      <c r="C46" s="1255"/>
      <c r="D46" s="62"/>
      <c r="E46" s="1260" t="s">
        <v>13</v>
      </c>
      <c r="F46" s="1260"/>
      <c r="G46" s="1260"/>
      <c r="H46" s="1260"/>
      <c r="I46" s="1260"/>
      <c r="J46" s="1261"/>
      <c r="K46" s="63" t="s">
        <v>515</v>
      </c>
      <c r="L46" s="64" t="s">
        <v>515</v>
      </c>
      <c r="M46" s="64" t="s">
        <v>515</v>
      </c>
      <c r="N46" s="64" t="s">
        <v>515</v>
      </c>
      <c r="O46" s="65" t="s">
        <v>515</v>
      </c>
      <c r="P46" s="48"/>
      <c r="Q46" s="48"/>
      <c r="R46" s="48"/>
      <c r="S46" s="48"/>
      <c r="T46" s="48"/>
      <c r="U46" s="48"/>
    </row>
    <row r="47" spans="1:21" ht="30.75" customHeight="1">
      <c r="A47" s="48"/>
      <c r="B47" s="1254"/>
      <c r="C47" s="1255"/>
      <c r="D47" s="62"/>
      <c r="E47" s="1260" t="s">
        <v>14</v>
      </c>
      <c r="F47" s="1260"/>
      <c r="G47" s="1260"/>
      <c r="H47" s="1260"/>
      <c r="I47" s="1260"/>
      <c r="J47" s="1261"/>
      <c r="K47" s="63" t="s">
        <v>515</v>
      </c>
      <c r="L47" s="64" t="s">
        <v>515</v>
      </c>
      <c r="M47" s="64" t="s">
        <v>515</v>
      </c>
      <c r="N47" s="64" t="s">
        <v>515</v>
      </c>
      <c r="O47" s="65" t="s">
        <v>515</v>
      </c>
      <c r="P47" s="48"/>
      <c r="Q47" s="48"/>
      <c r="R47" s="48"/>
      <c r="S47" s="48"/>
      <c r="T47" s="48"/>
      <c r="U47" s="48"/>
    </row>
    <row r="48" spans="1:21" ht="30.75" customHeight="1">
      <c r="A48" s="48"/>
      <c r="B48" s="1254"/>
      <c r="C48" s="1255"/>
      <c r="D48" s="62"/>
      <c r="E48" s="1260" t="s">
        <v>15</v>
      </c>
      <c r="F48" s="1260"/>
      <c r="G48" s="1260"/>
      <c r="H48" s="1260"/>
      <c r="I48" s="1260"/>
      <c r="J48" s="1261"/>
      <c r="K48" s="63">
        <v>313</v>
      </c>
      <c r="L48" s="64">
        <v>283</v>
      </c>
      <c r="M48" s="64">
        <v>266</v>
      </c>
      <c r="N48" s="64">
        <v>275</v>
      </c>
      <c r="O48" s="65">
        <v>301</v>
      </c>
      <c r="P48" s="48"/>
      <c r="Q48" s="48"/>
      <c r="R48" s="48"/>
      <c r="S48" s="48"/>
      <c r="T48" s="48"/>
      <c r="U48" s="48"/>
    </row>
    <row r="49" spans="1:21" ht="30.75" customHeight="1">
      <c r="A49" s="48"/>
      <c r="B49" s="1254"/>
      <c r="C49" s="1255"/>
      <c r="D49" s="62"/>
      <c r="E49" s="1260" t="s">
        <v>16</v>
      </c>
      <c r="F49" s="1260"/>
      <c r="G49" s="1260"/>
      <c r="H49" s="1260"/>
      <c r="I49" s="1260"/>
      <c r="J49" s="1261"/>
      <c r="K49" s="63" t="s">
        <v>515</v>
      </c>
      <c r="L49" s="64" t="s">
        <v>515</v>
      </c>
      <c r="M49" s="64" t="s">
        <v>515</v>
      </c>
      <c r="N49" s="64" t="s">
        <v>515</v>
      </c>
      <c r="O49" s="65" t="s">
        <v>515</v>
      </c>
      <c r="P49" s="48"/>
      <c r="Q49" s="48"/>
      <c r="R49" s="48"/>
      <c r="S49" s="48"/>
      <c r="T49" s="48"/>
      <c r="U49" s="48"/>
    </row>
    <row r="50" spans="1:21" ht="30.75" customHeight="1">
      <c r="A50" s="48"/>
      <c r="B50" s="1254"/>
      <c r="C50" s="1255"/>
      <c r="D50" s="62"/>
      <c r="E50" s="1260" t="s">
        <v>17</v>
      </c>
      <c r="F50" s="1260"/>
      <c r="G50" s="1260"/>
      <c r="H50" s="1260"/>
      <c r="I50" s="1260"/>
      <c r="J50" s="1261"/>
      <c r="K50" s="63">
        <v>4</v>
      </c>
      <c r="L50" s="64">
        <v>4</v>
      </c>
      <c r="M50" s="64">
        <v>3</v>
      </c>
      <c r="N50" s="64">
        <v>2</v>
      </c>
      <c r="O50" s="65">
        <v>1</v>
      </c>
      <c r="P50" s="48"/>
      <c r="Q50" s="48"/>
      <c r="R50" s="48"/>
      <c r="S50" s="48"/>
      <c r="T50" s="48"/>
      <c r="U50" s="48"/>
    </row>
    <row r="51" spans="1:21" ht="30.75" customHeight="1">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805</v>
      </c>
      <c r="L52" s="64">
        <v>799</v>
      </c>
      <c r="M52" s="64">
        <v>791</v>
      </c>
      <c r="N52" s="64">
        <v>749</v>
      </c>
      <c r="O52" s="65">
        <v>708</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939</v>
      </c>
      <c r="L53" s="69">
        <v>920</v>
      </c>
      <c r="M53" s="69">
        <v>869</v>
      </c>
      <c r="N53" s="69">
        <v>807</v>
      </c>
      <c r="O53" s="70">
        <v>819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68" t="s">
        <v>25</v>
      </c>
      <c r="C57" s="1269"/>
      <c r="D57" s="1272" t="s">
        <v>26</v>
      </c>
      <c r="E57" s="1273"/>
      <c r="F57" s="1273"/>
      <c r="G57" s="1273"/>
      <c r="H57" s="1273"/>
      <c r="I57" s="1273"/>
      <c r="J57" s="1274"/>
      <c r="K57" s="83" t="s">
        <v>597</v>
      </c>
      <c r="L57" s="84" t="s">
        <v>597</v>
      </c>
      <c r="M57" s="84" t="s">
        <v>597</v>
      </c>
      <c r="N57" s="84" t="s">
        <v>597</v>
      </c>
      <c r="O57" s="85" t="s">
        <v>597</v>
      </c>
    </row>
    <row r="58" spans="1:21" ht="31.5" customHeight="1" thickBot="1">
      <c r="B58" s="1270"/>
      <c r="C58" s="1271"/>
      <c r="D58" s="1275" t="s">
        <v>27</v>
      </c>
      <c r="E58" s="1276"/>
      <c r="F58" s="1276"/>
      <c r="G58" s="1276"/>
      <c r="H58" s="1276"/>
      <c r="I58" s="1276"/>
      <c r="J58" s="1277"/>
      <c r="K58" s="86" t="s">
        <v>597</v>
      </c>
      <c r="L58" s="87" t="s">
        <v>597</v>
      </c>
      <c r="M58" s="87" t="s">
        <v>597</v>
      </c>
      <c r="N58" s="87" t="s">
        <v>597</v>
      </c>
      <c r="O58" s="88" t="s">
        <v>597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aui6Ou3ecfUNtGOdE3T8uXr+N3oFdobClFhqExBK666Tn+x8K0b8SlNF15FUiKMppf6uFI7t3/y4NENNXQNkw==" saltValue="vrBHChDAoNFM2bWes6gR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78" t="s">
        <v>30</v>
      </c>
      <c r="C41" s="1279"/>
      <c r="D41" s="102"/>
      <c r="E41" s="1284" t="s">
        <v>31</v>
      </c>
      <c r="F41" s="1284"/>
      <c r="G41" s="1284"/>
      <c r="H41" s="1285"/>
      <c r="I41" s="103">
        <v>12488</v>
      </c>
      <c r="J41" s="104">
        <v>11560</v>
      </c>
      <c r="K41" s="104">
        <v>10758</v>
      </c>
      <c r="L41" s="104">
        <v>9759</v>
      </c>
      <c r="M41" s="105">
        <v>9108</v>
      </c>
    </row>
    <row r="42" spans="2:13" ht="27.75" customHeight="1">
      <c r="B42" s="1280"/>
      <c r="C42" s="1281"/>
      <c r="D42" s="106"/>
      <c r="E42" s="1286" t="s">
        <v>32</v>
      </c>
      <c r="F42" s="1286"/>
      <c r="G42" s="1286"/>
      <c r="H42" s="1287"/>
      <c r="I42" s="107">
        <v>14</v>
      </c>
      <c r="J42" s="108">
        <v>9</v>
      </c>
      <c r="K42" s="108">
        <v>6</v>
      </c>
      <c r="L42" s="108">
        <v>5</v>
      </c>
      <c r="M42" s="109">
        <v>4</v>
      </c>
    </row>
    <row r="43" spans="2:13" ht="27.75" customHeight="1">
      <c r="B43" s="1280"/>
      <c r="C43" s="1281"/>
      <c r="D43" s="106"/>
      <c r="E43" s="1286" t="s">
        <v>33</v>
      </c>
      <c r="F43" s="1286"/>
      <c r="G43" s="1286"/>
      <c r="H43" s="1287"/>
      <c r="I43" s="107">
        <v>4842</v>
      </c>
      <c r="J43" s="108">
        <v>4737</v>
      </c>
      <c r="K43" s="108">
        <v>4506</v>
      </c>
      <c r="L43" s="108">
        <v>4106</v>
      </c>
      <c r="M43" s="109">
        <v>3960</v>
      </c>
    </row>
    <row r="44" spans="2:13" ht="27.75" customHeight="1">
      <c r="B44" s="1280"/>
      <c r="C44" s="1281"/>
      <c r="D44" s="106"/>
      <c r="E44" s="1286" t="s">
        <v>34</v>
      </c>
      <c r="F44" s="1286"/>
      <c r="G44" s="1286"/>
      <c r="H44" s="1287"/>
      <c r="I44" s="107" t="s">
        <v>515</v>
      </c>
      <c r="J44" s="108" t="s">
        <v>515</v>
      </c>
      <c r="K44" s="108" t="s">
        <v>515</v>
      </c>
      <c r="L44" s="108" t="s">
        <v>515</v>
      </c>
      <c r="M44" s="109" t="s">
        <v>515</v>
      </c>
    </row>
    <row r="45" spans="2:13" ht="27.75" customHeight="1">
      <c r="B45" s="1280"/>
      <c r="C45" s="1281"/>
      <c r="D45" s="106"/>
      <c r="E45" s="1286" t="s">
        <v>35</v>
      </c>
      <c r="F45" s="1286"/>
      <c r="G45" s="1286"/>
      <c r="H45" s="1287"/>
      <c r="I45" s="107">
        <v>2538</v>
      </c>
      <c r="J45" s="108">
        <v>2469</v>
      </c>
      <c r="K45" s="108">
        <v>2375</v>
      </c>
      <c r="L45" s="108">
        <v>2312</v>
      </c>
      <c r="M45" s="109">
        <v>2393</v>
      </c>
    </row>
    <row r="46" spans="2:13" ht="27.75" customHeight="1">
      <c r="B46" s="1280"/>
      <c r="C46" s="1281"/>
      <c r="D46" s="110"/>
      <c r="E46" s="1286" t="s">
        <v>36</v>
      </c>
      <c r="F46" s="1286"/>
      <c r="G46" s="1286"/>
      <c r="H46" s="1287"/>
      <c r="I46" s="107">
        <v>332</v>
      </c>
      <c r="J46" s="108">
        <v>329</v>
      </c>
      <c r="K46" s="108">
        <v>326</v>
      </c>
      <c r="L46" s="108">
        <v>323</v>
      </c>
      <c r="M46" s="109">
        <v>321</v>
      </c>
    </row>
    <row r="47" spans="2:13" ht="27.75" customHeight="1">
      <c r="B47" s="1280"/>
      <c r="C47" s="1281"/>
      <c r="D47" s="111"/>
      <c r="E47" s="1288" t="s">
        <v>37</v>
      </c>
      <c r="F47" s="1289"/>
      <c r="G47" s="1289"/>
      <c r="H47" s="1290"/>
      <c r="I47" s="107" t="s">
        <v>515</v>
      </c>
      <c r="J47" s="108" t="s">
        <v>515</v>
      </c>
      <c r="K47" s="108" t="s">
        <v>515</v>
      </c>
      <c r="L47" s="108" t="s">
        <v>515</v>
      </c>
      <c r="M47" s="109" t="s">
        <v>515</v>
      </c>
    </row>
    <row r="48" spans="2:13" ht="27.75" customHeight="1">
      <c r="B48" s="1280"/>
      <c r="C48" s="1281"/>
      <c r="D48" s="106"/>
      <c r="E48" s="1286" t="s">
        <v>38</v>
      </c>
      <c r="F48" s="1286"/>
      <c r="G48" s="1286"/>
      <c r="H48" s="1287"/>
      <c r="I48" s="107" t="s">
        <v>515</v>
      </c>
      <c r="J48" s="108" t="s">
        <v>515</v>
      </c>
      <c r="K48" s="108" t="s">
        <v>515</v>
      </c>
      <c r="L48" s="108" t="s">
        <v>515</v>
      </c>
      <c r="M48" s="109" t="s">
        <v>515</v>
      </c>
    </row>
    <row r="49" spans="2:13" ht="27.75" customHeight="1">
      <c r="B49" s="1282"/>
      <c r="C49" s="1283"/>
      <c r="D49" s="106"/>
      <c r="E49" s="1286" t="s">
        <v>39</v>
      </c>
      <c r="F49" s="1286"/>
      <c r="G49" s="1286"/>
      <c r="H49" s="1287"/>
      <c r="I49" s="107" t="s">
        <v>515</v>
      </c>
      <c r="J49" s="108" t="s">
        <v>515</v>
      </c>
      <c r="K49" s="108" t="s">
        <v>515</v>
      </c>
      <c r="L49" s="108" t="s">
        <v>515</v>
      </c>
      <c r="M49" s="109" t="s">
        <v>515</v>
      </c>
    </row>
    <row r="50" spans="2:13" ht="27.75" customHeight="1">
      <c r="B50" s="1291" t="s">
        <v>40</v>
      </c>
      <c r="C50" s="1292"/>
      <c r="D50" s="112"/>
      <c r="E50" s="1286" t="s">
        <v>41</v>
      </c>
      <c r="F50" s="1286"/>
      <c r="G50" s="1286"/>
      <c r="H50" s="1287"/>
      <c r="I50" s="107">
        <v>4484</v>
      </c>
      <c r="J50" s="108">
        <v>5202</v>
      </c>
      <c r="K50" s="108">
        <v>5968</v>
      </c>
      <c r="L50" s="108">
        <v>6663</v>
      </c>
      <c r="M50" s="109">
        <v>6858</v>
      </c>
    </row>
    <row r="51" spans="2:13" ht="27.75" customHeight="1">
      <c r="B51" s="1280"/>
      <c r="C51" s="1281"/>
      <c r="D51" s="106"/>
      <c r="E51" s="1286" t="s">
        <v>42</v>
      </c>
      <c r="F51" s="1286"/>
      <c r="G51" s="1286"/>
      <c r="H51" s="1287"/>
      <c r="I51" s="107">
        <v>375</v>
      </c>
      <c r="J51" s="108">
        <v>320</v>
      </c>
      <c r="K51" s="108">
        <v>303</v>
      </c>
      <c r="L51" s="108">
        <v>312</v>
      </c>
      <c r="M51" s="109">
        <v>274</v>
      </c>
    </row>
    <row r="52" spans="2:13" ht="27.75" customHeight="1">
      <c r="B52" s="1282"/>
      <c r="C52" s="1283"/>
      <c r="D52" s="106"/>
      <c r="E52" s="1286" t="s">
        <v>43</v>
      </c>
      <c r="F52" s="1286"/>
      <c r="G52" s="1286"/>
      <c r="H52" s="1287"/>
      <c r="I52" s="107">
        <v>7320</v>
      </c>
      <c r="J52" s="108">
        <v>6777</v>
      </c>
      <c r="K52" s="108">
        <v>6300</v>
      </c>
      <c r="L52" s="108">
        <v>5789</v>
      </c>
      <c r="M52" s="109">
        <v>5300</v>
      </c>
    </row>
    <row r="53" spans="2:13" ht="27.75" customHeight="1" thickBot="1">
      <c r="B53" s="1293" t="s">
        <v>44</v>
      </c>
      <c r="C53" s="1294"/>
      <c r="D53" s="113"/>
      <c r="E53" s="1295" t="s">
        <v>45</v>
      </c>
      <c r="F53" s="1295"/>
      <c r="G53" s="1295"/>
      <c r="H53" s="1296"/>
      <c r="I53" s="114">
        <v>8035</v>
      </c>
      <c r="J53" s="115">
        <v>6806</v>
      </c>
      <c r="K53" s="115">
        <v>5401</v>
      </c>
      <c r="L53" s="115">
        <v>3740</v>
      </c>
      <c r="M53" s="116">
        <v>3353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5OcWjlVz3Km9JC4MeDBU+8vP7HAYmMESrKiUgDwGVnyt27CsqPXNLZeLbMfpnDHUwWnGWX1votCf3hsPgpQlQ==" saltValue="wrDL9GCfrryfYenJHn6I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558</v>
      </c>
      <c r="G54" s="125" t="s">
        <v>559</v>
      </c>
      <c r="H54" s="126" t="s">
        <v>560</v>
      </c>
    </row>
    <row r="55" spans="2:8" ht="52.5" customHeight="1">
      <c r="B55" s="127"/>
      <c r="C55" s="1305" t="s">
        <v>48</v>
      </c>
      <c r="D55" s="1305"/>
      <c r="E55" s="1306"/>
      <c r="F55" s="128">
        <v>3772</v>
      </c>
      <c r="G55" s="128">
        <v>4003</v>
      </c>
      <c r="H55" s="129">
        <v>4165</v>
      </c>
    </row>
    <row r="56" spans="2:8" ht="52.5" customHeight="1">
      <c r="B56" s="130"/>
      <c r="C56" s="1307" t="s">
        <v>49</v>
      </c>
      <c r="D56" s="1307"/>
      <c r="E56" s="1308"/>
      <c r="F56" s="131">
        <v>189</v>
      </c>
      <c r="G56" s="131">
        <v>39</v>
      </c>
      <c r="H56" s="132">
        <v>39</v>
      </c>
    </row>
    <row r="57" spans="2:8" ht="53.25" customHeight="1">
      <c r="B57" s="130"/>
      <c r="C57" s="1309" t="s">
        <v>50</v>
      </c>
      <c r="D57" s="1309"/>
      <c r="E57" s="1310"/>
      <c r="F57" s="133">
        <v>1800</v>
      </c>
      <c r="G57" s="133">
        <v>2310</v>
      </c>
      <c r="H57" s="134">
        <v>2340</v>
      </c>
    </row>
    <row r="58" spans="2:8" ht="45.75" customHeight="1">
      <c r="B58" s="135"/>
      <c r="C58" s="1297" t="s">
        <v>598</v>
      </c>
      <c r="D58" s="1298"/>
      <c r="E58" s="1299"/>
      <c r="F58" s="136">
        <v>930</v>
      </c>
      <c r="G58" s="136">
        <v>1430</v>
      </c>
      <c r="H58" s="137">
        <v>1780</v>
      </c>
    </row>
    <row r="59" spans="2:8" ht="45.75" customHeight="1">
      <c r="B59" s="135"/>
      <c r="C59" s="1297" t="s">
        <v>599</v>
      </c>
      <c r="D59" s="1298"/>
      <c r="E59" s="1299"/>
      <c r="F59" s="136">
        <v>709</v>
      </c>
      <c r="G59" s="136">
        <v>709</v>
      </c>
      <c r="H59" s="137">
        <v>378</v>
      </c>
    </row>
    <row r="60" spans="2:8" ht="45.75" customHeight="1">
      <c r="B60" s="135"/>
      <c r="C60" s="1297" t="s">
        <v>600</v>
      </c>
      <c r="D60" s="1298"/>
      <c r="E60" s="1299"/>
      <c r="F60" s="136">
        <v>136</v>
      </c>
      <c r="G60" s="136">
        <v>143</v>
      </c>
      <c r="H60" s="137">
        <v>146</v>
      </c>
    </row>
    <row r="61" spans="2:8" ht="45.75" customHeight="1">
      <c r="B61" s="135"/>
      <c r="C61" s="1297" t="s">
        <v>601</v>
      </c>
      <c r="D61" s="1298"/>
      <c r="E61" s="1299"/>
      <c r="F61" s="136">
        <v>19</v>
      </c>
      <c r="G61" s="136">
        <v>22</v>
      </c>
      <c r="H61" s="137">
        <v>23</v>
      </c>
    </row>
    <row r="62" spans="2:8" ht="45.75" customHeight="1" thickBot="1">
      <c r="B62" s="138"/>
      <c r="C62" s="1300" t="s">
        <v>602</v>
      </c>
      <c r="D62" s="1301"/>
      <c r="E62" s="1302"/>
      <c r="F62" s="139" t="s">
        <v>603</v>
      </c>
      <c r="G62" s="139" t="s">
        <v>603</v>
      </c>
      <c r="H62" s="140">
        <v>7</v>
      </c>
    </row>
    <row r="63" spans="2:8" ht="52.5" customHeight="1" thickBot="1">
      <c r="B63" s="141"/>
      <c r="C63" s="1303" t="s">
        <v>51</v>
      </c>
      <c r="D63" s="1303"/>
      <c r="E63" s="1304"/>
      <c r="F63" s="142">
        <v>5762</v>
      </c>
      <c r="G63" s="142">
        <v>6352</v>
      </c>
      <c r="H63" s="143">
        <v>6544</v>
      </c>
    </row>
    <row r="64" spans="2:8" ht="15" customHeight="1"/>
  </sheetData>
  <sheetProtection algorithmName="SHA-512" hashValue="T7NFJIKx2E/XSaFcgSlFX69eQwXXYYri2347usIw9s8/7EUI8fmOJ57F0LRpsNpZhy/QaxPnMGbeyOBxxClU8g==" saltValue="p0ox92gZOQ8zPnQjNHcU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J16" zoomScale="85" zoomScaleNormal="85" zoomScaleSheetLayoutView="55" workbookViewId="0">
      <selection activeCell="BL19" sqref="BL1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618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611</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556</v>
      </c>
      <c r="BQ50" s="1317"/>
      <c r="BR50" s="1317"/>
      <c r="BS50" s="1317"/>
      <c r="BT50" s="1317"/>
      <c r="BU50" s="1317"/>
      <c r="BV50" s="1317"/>
      <c r="BW50" s="1317"/>
      <c r="BX50" s="1317" t="s">
        <v>557</v>
      </c>
      <c r="BY50" s="1317"/>
      <c r="BZ50" s="1317"/>
      <c r="CA50" s="1317"/>
      <c r="CB50" s="1317"/>
      <c r="CC50" s="1317"/>
      <c r="CD50" s="1317"/>
      <c r="CE50" s="1317"/>
      <c r="CF50" s="1317" t="s">
        <v>558</v>
      </c>
      <c r="CG50" s="1317"/>
      <c r="CH50" s="1317"/>
      <c r="CI50" s="1317"/>
      <c r="CJ50" s="1317"/>
      <c r="CK50" s="1317"/>
      <c r="CL50" s="1317"/>
      <c r="CM50" s="1317"/>
      <c r="CN50" s="1317" t="s">
        <v>559</v>
      </c>
      <c r="CO50" s="1317"/>
      <c r="CP50" s="1317"/>
      <c r="CQ50" s="1317"/>
      <c r="CR50" s="1317"/>
      <c r="CS50" s="1317"/>
      <c r="CT50" s="1317"/>
      <c r="CU50" s="1317"/>
      <c r="CV50" s="1317" t="s">
        <v>560</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612</v>
      </c>
      <c r="AO51" s="1316"/>
      <c r="AP51" s="1316"/>
      <c r="AQ51" s="1316"/>
      <c r="AR51" s="1316"/>
      <c r="AS51" s="1316"/>
      <c r="AT51" s="1316"/>
      <c r="AU51" s="1316"/>
      <c r="AV51" s="1316"/>
      <c r="AW51" s="1316"/>
      <c r="AX51" s="1316"/>
      <c r="AY51" s="1316"/>
      <c r="AZ51" s="1316"/>
      <c r="BA51" s="1316"/>
      <c r="BB51" s="1316" t="s">
        <v>613</v>
      </c>
      <c r="BC51" s="1316"/>
      <c r="BD51" s="1316"/>
      <c r="BE51" s="1316"/>
      <c r="BF51" s="1316"/>
      <c r="BG51" s="1316"/>
      <c r="BH51" s="1316"/>
      <c r="BI51" s="1316"/>
      <c r="BJ51" s="1316"/>
      <c r="BK51" s="1316"/>
      <c r="BL51" s="1316"/>
      <c r="BM51" s="1316"/>
      <c r="BN51" s="1316"/>
      <c r="BO51" s="1316"/>
      <c r="BP51" s="1313">
        <v>105.2</v>
      </c>
      <c r="BQ51" s="1313"/>
      <c r="BR51" s="1313"/>
      <c r="BS51" s="1313"/>
      <c r="BT51" s="1313"/>
      <c r="BU51" s="1313"/>
      <c r="BV51" s="1313"/>
      <c r="BW51" s="1313"/>
      <c r="BX51" s="1313">
        <v>83.6</v>
      </c>
      <c r="BY51" s="1313"/>
      <c r="BZ51" s="1313"/>
      <c r="CA51" s="1313"/>
      <c r="CB51" s="1313"/>
      <c r="CC51" s="1313"/>
      <c r="CD51" s="1313"/>
      <c r="CE51" s="1313"/>
      <c r="CF51" s="1313">
        <v>62.5</v>
      </c>
      <c r="CG51" s="1313"/>
      <c r="CH51" s="1313"/>
      <c r="CI51" s="1313"/>
      <c r="CJ51" s="1313"/>
      <c r="CK51" s="1313"/>
      <c r="CL51" s="1313"/>
      <c r="CM51" s="1313"/>
      <c r="CN51" s="1313">
        <v>43.3</v>
      </c>
      <c r="CO51" s="1313"/>
      <c r="CP51" s="1313"/>
      <c r="CQ51" s="1313"/>
      <c r="CR51" s="1313"/>
      <c r="CS51" s="1313"/>
      <c r="CT51" s="1313"/>
      <c r="CU51" s="1313"/>
      <c r="CV51" s="1313">
        <v>36.700000000000003</v>
      </c>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614</v>
      </c>
      <c r="BC53" s="1316"/>
      <c r="BD53" s="1316"/>
      <c r="BE53" s="1316"/>
      <c r="BF53" s="1316"/>
      <c r="BG53" s="1316"/>
      <c r="BH53" s="1316"/>
      <c r="BI53" s="1316"/>
      <c r="BJ53" s="1316"/>
      <c r="BK53" s="1316"/>
      <c r="BL53" s="1316"/>
      <c r="BM53" s="1316"/>
      <c r="BN53" s="1316"/>
      <c r="BO53" s="1316"/>
      <c r="BP53" s="1313">
        <v>54.3</v>
      </c>
      <c r="BQ53" s="1313"/>
      <c r="BR53" s="1313"/>
      <c r="BS53" s="1313"/>
      <c r="BT53" s="1313"/>
      <c r="BU53" s="1313"/>
      <c r="BV53" s="1313"/>
      <c r="BW53" s="1313"/>
      <c r="BX53" s="1313">
        <v>56.1</v>
      </c>
      <c r="BY53" s="1313"/>
      <c r="BZ53" s="1313"/>
      <c r="CA53" s="1313"/>
      <c r="CB53" s="1313"/>
      <c r="CC53" s="1313"/>
      <c r="CD53" s="1313"/>
      <c r="CE53" s="1313"/>
      <c r="CF53" s="1313">
        <v>58.2</v>
      </c>
      <c r="CG53" s="1313"/>
      <c r="CH53" s="1313"/>
      <c r="CI53" s="1313"/>
      <c r="CJ53" s="1313"/>
      <c r="CK53" s="1313"/>
      <c r="CL53" s="1313"/>
      <c r="CM53" s="1313"/>
      <c r="CN53" s="1313">
        <v>59.5</v>
      </c>
      <c r="CO53" s="1313"/>
      <c r="CP53" s="1313"/>
      <c r="CQ53" s="1313"/>
      <c r="CR53" s="1313"/>
      <c r="CS53" s="1313"/>
      <c r="CT53" s="1313"/>
      <c r="CU53" s="1313"/>
      <c r="CV53" s="1313">
        <v>60.8</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615</v>
      </c>
      <c r="AO55" s="1317"/>
      <c r="AP55" s="1317"/>
      <c r="AQ55" s="1317"/>
      <c r="AR55" s="1317"/>
      <c r="AS55" s="1317"/>
      <c r="AT55" s="1317"/>
      <c r="AU55" s="1317"/>
      <c r="AV55" s="1317"/>
      <c r="AW55" s="1317"/>
      <c r="AX55" s="1317"/>
      <c r="AY55" s="1317"/>
      <c r="AZ55" s="1317"/>
      <c r="BA55" s="1317"/>
      <c r="BB55" s="1316" t="s">
        <v>613</v>
      </c>
      <c r="BC55" s="1316"/>
      <c r="BD55" s="1316"/>
      <c r="BE55" s="1316"/>
      <c r="BF55" s="1316"/>
      <c r="BG55" s="1316"/>
      <c r="BH55" s="1316"/>
      <c r="BI55" s="1316"/>
      <c r="BJ55" s="1316"/>
      <c r="BK55" s="1316"/>
      <c r="BL55" s="1316"/>
      <c r="BM55" s="1316"/>
      <c r="BN55" s="1316"/>
      <c r="BO55" s="1316"/>
      <c r="BP55" s="1313">
        <v>15.5</v>
      </c>
      <c r="BQ55" s="1313"/>
      <c r="BR55" s="1313"/>
      <c r="BS55" s="1313"/>
      <c r="BT55" s="1313"/>
      <c r="BU55" s="1313"/>
      <c r="BV55" s="1313"/>
      <c r="BW55" s="1313"/>
      <c r="BX55" s="1313">
        <v>14</v>
      </c>
      <c r="BY55" s="1313"/>
      <c r="BZ55" s="1313"/>
      <c r="CA55" s="1313"/>
      <c r="CB55" s="1313"/>
      <c r="CC55" s="1313"/>
      <c r="CD55" s="1313"/>
      <c r="CE55" s="1313"/>
      <c r="CF55" s="1313">
        <v>11.4</v>
      </c>
      <c r="CG55" s="1313"/>
      <c r="CH55" s="1313"/>
      <c r="CI55" s="1313"/>
      <c r="CJ55" s="1313"/>
      <c r="CK55" s="1313"/>
      <c r="CL55" s="1313"/>
      <c r="CM55" s="1313"/>
      <c r="CN55" s="1313">
        <v>10.4</v>
      </c>
      <c r="CO55" s="1313"/>
      <c r="CP55" s="1313"/>
      <c r="CQ55" s="1313"/>
      <c r="CR55" s="1313"/>
      <c r="CS55" s="1313"/>
      <c r="CT55" s="1313"/>
      <c r="CU55" s="1313"/>
      <c r="CV55" s="1313">
        <v>10.9</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614</v>
      </c>
      <c r="BC57" s="1316"/>
      <c r="BD57" s="1316"/>
      <c r="BE57" s="1316"/>
      <c r="BF57" s="1316"/>
      <c r="BG57" s="1316"/>
      <c r="BH57" s="1316"/>
      <c r="BI57" s="1316"/>
      <c r="BJ57" s="1316"/>
      <c r="BK57" s="1316"/>
      <c r="BL57" s="1316"/>
      <c r="BM57" s="1316"/>
      <c r="BN57" s="1316"/>
      <c r="BO57" s="1316"/>
      <c r="BP57" s="1313">
        <v>57.7</v>
      </c>
      <c r="BQ57" s="1313"/>
      <c r="BR57" s="1313"/>
      <c r="BS57" s="1313"/>
      <c r="BT57" s="1313"/>
      <c r="BU57" s="1313"/>
      <c r="BV57" s="1313"/>
      <c r="BW57" s="1313"/>
      <c r="BX57" s="1313">
        <v>58</v>
      </c>
      <c r="BY57" s="1313"/>
      <c r="BZ57" s="1313"/>
      <c r="CA57" s="1313"/>
      <c r="CB57" s="1313"/>
      <c r="CC57" s="1313"/>
      <c r="CD57" s="1313"/>
      <c r="CE57" s="1313"/>
      <c r="CF57" s="1313">
        <v>59.7</v>
      </c>
      <c r="CG57" s="1313"/>
      <c r="CH57" s="1313"/>
      <c r="CI57" s="1313"/>
      <c r="CJ57" s="1313"/>
      <c r="CK57" s="1313"/>
      <c r="CL57" s="1313"/>
      <c r="CM57" s="1313"/>
      <c r="CN57" s="1313">
        <v>60.8</v>
      </c>
      <c r="CO57" s="1313"/>
      <c r="CP57" s="1313"/>
      <c r="CQ57" s="1313"/>
      <c r="CR57" s="1313"/>
      <c r="CS57" s="1313"/>
      <c r="CT57" s="1313"/>
      <c r="CU57" s="1313"/>
      <c r="CV57" s="1313">
        <v>62</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616</v>
      </c>
    </row>
    <row r="64" spans="1:109">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619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611</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556</v>
      </c>
      <c r="BQ72" s="1317"/>
      <c r="BR72" s="1317"/>
      <c r="BS72" s="1317"/>
      <c r="BT72" s="1317"/>
      <c r="BU72" s="1317"/>
      <c r="BV72" s="1317"/>
      <c r="BW72" s="1317"/>
      <c r="BX72" s="1317" t="s">
        <v>557</v>
      </c>
      <c r="BY72" s="1317"/>
      <c r="BZ72" s="1317"/>
      <c r="CA72" s="1317"/>
      <c r="CB72" s="1317"/>
      <c r="CC72" s="1317"/>
      <c r="CD72" s="1317"/>
      <c r="CE72" s="1317"/>
      <c r="CF72" s="1317" t="s">
        <v>558</v>
      </c>
      <c r="CG72" s="1317"/>
      <c r="CH72" s="1317"/>
      <c r="CI72" s="1317"/>
      <c r="CJ72" s="1317"/>
      <c r="CK72" s="1317"/>
      <c r="CL72" s="1317"/>
      <c r="CM72" s="1317"/>
      <c r="CN72" s="1317" t="s">
        <v>559</v>
      </c>
      <c r="CO72" s="1317"/>
      <c r="CP72" s="1317"/>
      <c r="CQ72" s="1317"/>
      <c r="CR72" s="1317"/>
      <c r="CS72" s="1317"/>
      <c r="CT72" s="1317"/>
      <c r="CU72" s="1317"/>
      <c r="CV72" s="1317" t="s">
        <v>560</v>
      </c>
      <c r="CW72" s="1317"/>
      <c r="CX72" s="1317"/>
      <c r="CY72" s="1317"/>
      <c r="CZ72" s="1317"/>
      <c r="DA72" s="1317"/>
      <c r="DB72" s="1317"/>
      <c r="DC72" s="1317"/>
    </row>
    <row r="73" spans="2:107">
      <c r="B73" s="397"/>
      <c r="G73" s="1328"/>
      <c r="H73" s="1328"/>
      <c r="I73" s="1328"/>
      <c r="J73" s="1328"/>
      <c r="K73" s="1312"/>
      <c r="L73" s="1312"/>
      <c r="M73" s="1312"/>
      <c r="N73" s="1312"/>
      <c r="AM73" s="406"/>
      <c r="AN73" s="1316" t="s">
        <v>612</v>
      </c>
      <c r="AO73" s="1316"/>
      <c r="AP73" s="1316"/>
      <c r="AQ73" s="1316"/>
      <c r="AR73" s="1316"/>
      <c r="AS73" s="1316"/>
      <c r="AT73" s="1316"/>
      <c r="AU73" s="1316"/>
      <c r="AV73" s="1316"/>
      <c r="AW73" s="1316"/>
      <c r="AX73" s="1316"/>
      <c r="AY73" s="1316"/>
      <c r="AZ73" s="1316"/>
      <c r="BA73" s="1316"/>
      <c r="BB73" s="1316" t="s">
        <v>613</v>
      </c>
      <c r="BC73" s="1316"/>
      <c r="BD73" s="1316"/>
      <c r="BE73" s="1316"/>
      <c r="BF73" s="1316"/>
      <c r="BG73" s="1316"/>
      <c r="BH73" s="1316"/>
      <c r="BI73" s="1316"/>
      <c r="BJ73" s="1316"/>
      <c r="BK73" s="1316"/>
      <c r="BL73" s="1316"/>
      <c r="BM73" s="1316"/>
      <c r="BN73" s="1316"/>
      <c r="BO73" s="1316"/>
      <c r="BP73" s="1313">
        <v>105.2</v>
      </c>
      <c r="BQ73" s="1313"/>
      <c r="BR73" s="1313"/>
      <c r="BS73" s="1313"/>
      <c r="BT73" s="1313"/>
      <c r="BU73" s="1313"/>
      <c r="BV73" s="1313"/>
      <c r="BW73" s="1313"/>
      <c r="BX73" s="1313">
        <v>83.6</v>
      </c>
      <c r="BY73" s="1313"/>
      <c r="BZ73" s="1313"/>
      <c r="CA73" s="1313"/>
      <c r="CB73" s="1313"/>
      <c r="CC73" s="1313"/>
      <c r="CD73" s="1313"/>
      <c r="CE73" s="1313"/>
      <c r="CF73" s="1313">
        <v>62.5</v>
      </c>
      <c r="CG73" s="1313"/>
      <c r="CH73" s="1313"/>
      <c r="CI73" s="1313"/>
      <c r="CJ73" s="1313"/>
      <c r="CK73" s="1313"/>
      <c r="CL73" s="1313"/>
      <c r="CM73" s="1313"/>
      <c r="CN73" s="1313">
        <v>43.3</v>
      </c>
      <c r="CO73" s="1313"/>
      <c r="CP73" s="1313"/>
      <c r="CQ73" s="1313"/>
      <c r="CR73" s="1313"/>
      <c r="CS73" s="1313"/>
      <c r="CT73" s="1313"/>
      <c r="CU73" s="1313"/>
      <c r="CV73" s="1313">
        <v>36.700000000000003</v>
      </c>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617</v>
      </c>
      <c r="BC75" s="1316"/>
      <c r="BD75" s="1316"/>
      <c r="BE75" s="1316"/>
      <c r="BF75" s="1316"/>
      <c r="BG75" s="1316"/>
      <c r="BH75" s="1316"/>
      <c r="BI75" s="1316"/>
      <c r="BJ75" s="1316"/>
      <c r="BK75" s="1316"/>
      <c r="BL75" s="1316"/>
      <c r="BM75" s="1316"/>
      <c r="BN75" s="1316"/>
      <c r="BO75" s="1316"/>
      <c r="BP75" s="1313">
        <v>11.4</v>
      </c>
      <c r="BQ75" s="1313"/>
      <c r="BR75" s="1313"/>
      <c r="BS75" s="1313"/>
      <c r="BT75" s="1313"/>
      <c r="BU75" s="1313"/>
      <c r="BV75" s="1313"/>
      <c r="BW75" s="1313"/>
      <c r="BX75" s="1313">
        <v>11.5</v>
      </c>
      <c r="BY75" s="1313"/>
      <c r="BZ75" s="1313"/>
      <c r="CA75" s="1313"/>
      <c r="CB75" s="1313"/>
      <c r="CC75" s="1313"/>
      <c r="CD75" s="1313"/>
      <c r="CE75" s="1313"/>
      <c r="CF75" s="1313">
        <v>11.2</v>
      </c>
      <c r="CG75" s="1313"/>
      <c r="CH75" s="1313"/>
      <c r="CI75" s="1313"/>
      <c r="CJ75" s="1313"/>
      <c r="CK75" s="1313"/>
      <c r="CL75" s="1313"/>
      <c r="CM75" s="1313"/>
      <c r="CN75" s="1313">
        <v>10.199999999999999</v>
      </c>
      <c r="CO75" s="1313"/>
      <c r="CP75" s="1313"/>
      <c r="CQ75" s="1313"/>
      <c r="CR75" s="1313"/>
      <c r="CS75" s="1313"/>
      <c r="CT75" s="1313"/>
      <c r="CU75" s="1313"/>
      <c r="CV75" s="1313">
        <v>9.4</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615</v>
      </c>
      <c r="AO77" s="1317"/>
      <c r="AP77" s="1317"/>
      <c r="AQ77" s="1317"/>
      <c r="AR77" s="1317"/>
      <c r="AS77" s="1317"/>
      <c r="AT77" s="1317"/>
      <c r="AU77" s="1317"/>
      <c r="AV77" s="1317"/>
      <c r="AW77" s="1317"/>
      <c r="AX77" s="1317"/>
      <c r="AY77" s="1317"/>
      <c r="AZ77" s="1317"/>
      <c r="BA77" s="1317"/>
      <c r="BB77" s="1316" t="s">
        <v>613</v>
      </c>
      <c r="BC77" s="1316"/>
      <c r="BD77" s="1316"/>
      <c r="BE77" s="1316"/>
      <c r="BF77" s="1316"/>
      <c r="BG77" s="1316"/>
      <c r="BH77" s="1316"/>
      <c r="BI77" s="1316"/>
      <c r="BJ77" s="1316"/>
      <c r="BK77" s="1316"/>
      <c r="BL77" s="1316"/>
      <c r="BM77" s="1316"/>
      <c r="BN77" s="1316"/>
      <c r="BO77" s="1316"/>
      <c r="BP77" s="1313">
        <v>15.5</v>
      </c>
      <c r="BQ77" s="1313"/>
      <c r="BR77" s="1313"/>
      <c r="BS77" s="1313"/>
      <c r="BT77" s="1313"/>
      <c r="BU77" s="1313"/>
      <c r="BV77" s="1313"/>
      <c r="BW77" s="1313"/>
      <c r="BX77" s="1313">
        <v>14</v>
      </c>
      <c r="BY77" s="1313"/>
      <c r="BZ77" s="1313"/>
      <c r="CA77" s="1313"/>
      <c r="CB77" s="1313"/>
      <c r="CC77" s="1313"/>
      <c r="CD77" s="1313"/>
      <c r="CE77" s="1313"/>
      <c r="CF77" s="1313">
        <v>11.4</v>
      </c>
      <c r="CG77" s="1313"/>
      <c r="CH77" s="1313"/>
      <c r="CI77" s="1313"/>
      <c r="CJ77" s="1313"/>
      <c r="CK77" s="1313"/>
      <c r="CL77" s="1313"/>
      <c r="CM77" s="1313"/>
      <c r="CN77" s="1313">
        <v>10.4</v>
      </c>
      <c r="CO77" s="1313"/>
      <c r="CP77" s="1313"/>
      <c r="CQ77" s="1313"/>
      <c r="CR77" s="1313"/>
      <c r="CS77" s="1313"/>
      <c r="CT77" s="1313"/>
      <c r="CU77" s="1313"/>
      <c r="CV77" s="1313">
        <v>10.9</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617</v>
      </c>
      <c r="BC79" s="1316"/>
      <c r="BD79" s="1316"/>
      <c r="BE79" s="1316"/>
      <c r="BF79" s="1316"/>
      <c r="BG79" s="1316"/>
      <c r="BH79" s="1316"/>
      <c r="BI79" s="1316"/>
      <c r="BJ79" s="1316"/>
      <c r="BK79" s="1316"/>
      <c r="BL79" s="1316"/>
      <c r="BM79" s="1316"/>
      <c r="BN79" s="1316"/>
      <c r="BO79" s="1316"/>
      <c r="BP79" s="1313">
        <v>6.6</v>
      </c>
      <c r="BQ79" s="1313"/>
      <c r="BR79" s="1313"/>
      <c r="BS79" s="1313"/>
      <c r="BT79" s="1313"/>
      <c r="BU79" s="1313"/>
      <c r="BV79" s="1313"/>
      <c r="BW79" s="1313"/>
      <c r="BX79" s="1313">
        <v>6.5</v>
      </c>
      <c r="BY79" s="1313"/>
      <c r="BZ79" s="1313"/>
      <c r="CA79" s="1313"/>
      <c r="CB79" s="1313"/>
      <c r="CC79" s="1313"/>
      <c r="CD79" s="1313"/>
      <c r="CE79" s="1313"/>
      <c r="CF79" s="1313">
        <v>6.7</v>
      </c>
      <c r="CG79" s="1313"/>
      <c r="CH79" s="1313"/>
      <c r="CI79" s="1313"/>
      <c r="CJ79" s="1313"/>
      <c r="CK79" s="1313"/>
      <c r="CL79" s="1313"/>
      <c r="CM79" s="1313"/>
      <c r="CN79" s="1313">
        <v>6.6</v>
      </c>
      <c r="CO79" s="1313"/>
      <c r="CP79" s="1313"/>
      <c r="CQ79" s="1313"/>
      <c r="CR79" s="1313"/>
      <c r="CS79" s="1313"/>
      <c r="CT79" s="1313"/>
      <c r="CU79" s="1313"/>
      <c r="CV79" s="1313">
        <v>5.9</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bjkhOWeU/HL5bmXVHVMjm201G0X1LlEahrX/v5SaBYearCXxFbQTQM7c6jIwVqFf/jQ3wvVx5qDvN/oYIE89rA==" saltValue="ywnU72edmC3ntunsBgy+k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70" zoomScaleNormal="70" zoomScaleSheetLayoutView="70" workbookViewId="0">
      <selection activeCell="AF109" sqref="AF10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503</v>
      </c>
    </row>
  </sheetData>
  <sheetProtection algorithmName="SHA-512" hashValue="p1zmwDSgW/YggdQGVKgBnFqOlyiblQOTWyvvNYCoiXiPaOGWaS2rN8FCXelqqNXI471s9HbH/CnfUHvCySrhpg==" saltValue="kCYmDHykAyPCAyaesB4Sy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85" zoomScaleNormal="85" zoomScaleSheetLayoutView="55" workbookViewId="0">
      <selection activeCell="AG112" sqref="AG112"/>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503</v>
      </c>
    </row>
  </sheetData>
  <sheetProtection algorithmName="SHA-512" hashValue="I0ZfxA1cRBgHVIBwWHbGPVmgRguieG+Me2RdxgfHeE9a19hWtgKsnyNghmCQLxqI+BAL/LbdZMPZYxEBE2LYjg==" saltValue="5I56Wmc8nMPQDdWmz38i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553</v>
      </c>
      <c r="G2" s="157"/>
      <c r="H2" s="158"/>
    </row>
    <row r="3" spans="1:8">
      <c r="A3" s="154" t="s">
        <v>546</v>
      </c>
      <c r="B3" s="159"/>
      <c r="C3" s="160"/>
      <c r="D3" s="161">
        <v>25419</v>
      </c>
      <c r="E3" s="162"/>
      <c r="F3" s="163">
        <v>57122</v>
      </c>
      <c r="G3" s="164"/>
      <c r="H3" s="165"/>
    </row>
    <row r="4" spans="1:8">
      <c r="A4" s="166"/>
      <c r="B4" s="167"/>
      <c r="C4" s="168"/>
      <c r="D4" s="169">
        <v>11017</v>
      </c>
      <c r="E4" s="170"/>
      <c r="F4" s="171">
        <v>36191</v>
      </c>
      <c r="G4" s="172"/>
      <c r="H4" s="173"/>
    </row>
    <row r="5" spans="1:8">
      <c r="A5" s="154" t="s">
        <v>548</v>
      </c>
      <c r="B5" s="159"/>
      <c r="C5" s="160"/>
      <c r="D5" s="161">
        <v>27228</v>
      </c>
      <c r="E5" s="162"/>
      <c r="F5" s="163">
        <v>53655</v>
      </c>
      <c r="G5" s="164"/>
      <c r="H5" s="165"/>
    </row>
    <row r="6" spans="1:8">
      <c r="A6" s="166"/>
      <c r="B6" s="167"/>
      <c r="C6" s="168"/>
      <c r="D6" s="169">
        <v>11998</v>
      </c>
      <c r="E6" s="170"/>
      <c r="F6" s="171">
        <v>32719</v>
      </c>
      <c r="G6" s="172"/>
      <c r="H6" s="173"/>
    </row>
    <row r="7" spans="1:8">
      <c r="A7" s="154" t="s">
        <v>549</v>
      </c>
      <c r="B7" s="159"/>
      <c r="C7" s="160"/>
      <c r="D7" s="161">
        <v>30121</v>
      </c>
      <c r="E7" s="162"/>
      <c r="F7" s="163">
        <v>53869</v>
      </c>
      <c r="G7" s="164"/>
      <c r="H7" s="165"/>
    </row>
    <row r="8" spans="1:8">
      <c r="A8" s="166"/>
      <c r="B8" s="167"/>
      <c r="C8" s="168"/>
      <c r="D8" s="169">
        <v>17502</v>
      </c>
      <c r="E8" s="170"/>
      <c r="F8" s="171">
        <v>35046</v>
      </c>
      <c r="G8" s="172"/>
      <c r="H8" s="173"/>
    </row>
    <row r="9" spans="1:8">
      <c r="A9" s="154" t="s">
        <v>550</v>
      </c>
      <c r="B9" s="159"/>
      <c r="C9" s="160"/>
      <c r="D9" s="161">
        <v>36201</v>
      </c>
      <c r="E9" s="162"/>
      <c r="F9" s="163">
        <v>59119</v>
      </c>
      <c r="G9" s="164"/>
      <c r="H9" s="165"/>
    </row>
    <row r="10" spans="1:8">
      <c r="A10" s="166"/>
      <c r="B10" s="167"/>
      <c r="C10" s="168"/>
      <c r="D10" s="169">
        <v>20203</v>
      </c>
      <c r="E10" s="170"/>
      <c r="F10" s="171">
        <v>29900</v>
      </c>
      <c r="G10" s="172"/>
      <c r="H10" s="173"/>
    </row>
    <row r="11" spans="1:8">
      <c r="A11" s="154" t="s">
        <v>551</v>
      </c>
      <c r="B11" s="159"/>
      <c r="C11" s="160"/>
      <c r="D11" s="161">
        <v>37648</v>
      </c>
      <c r="E11" s="162"/>
      <c r="F11" s="163">
        <v>53895</v>
      </c>
      <c r="G11" s="164"/>
      <c r="H11" s="165"/>
    </row>
    <row r="12" spans="1:8">
      <c r="A12" s="166"/>
      <c r="B12" s="167"/>
      <c r="C12" s="174"/>
      <c r="D12" s="169">
        <v>25638</v>
      </c>
      <c r="E12" s="170"/>
      <c r="F12" s="171">
        <v>31224</v>
      </c>
      <c r="G12" s="172"/>
      <c r="H12" s="173"/>
    </row>
    <row r="13" spans="1:8">
      <c r="A13" s="154"/>
      <c r="B13" s="159"/>
      <c r="C13" s="175"/>
      <c r="D13" s="176">
        <v>31323</v>
      </c>
      <c r="E13" s="177"/>
      <c r="F13" s="178">
        <v>55532</v>
      </c>
      <c r="G13" s="179"/>
      <c r="H13" s="165"/>
    </row>
    <row r="14" spans="1:8">
      <c r="A14" s="166"/>
      <c r="B14" s="167"/>
      <c r="C14" s="168"/>
      <c r="D14" s="169">
        <v>17272</v>
      </c>
      <c r="E14" s="170"/>
      <c r="F14" s="171">
        <v>33016</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10.24</v>
      </c>
      <c r="C19" s="180">
        <f>ROUND(VALUE(SUBSTITUTE(実質収支比率等に係る経年分析!G$48,"▲","-")),2)</f>
        <v>11.19</v>
      </c>
      <c r="D19" s="180">
        <f>ROUND(VALUE(SUBSTITUTE(実質収支比率等に係る経年分析!H$48,"▲","-")),2)</f>
        <v>7.89</v>
      </c>
      <c r="E19" s="180">
        <f>ROUND(VALUE(SUBSTITUTE(実質収支比率等に係る経年分析!I$48,"▲","-")),2)</f>
        <v>7.12</v>
      </c>
      <c r="F19" s="180">
        <f>ROUND(VALUE(SUBSTITUTE(実質収支比率等に係る経年分析!J$48,"▲","-")),2)</f>
        <v>7.54</v>
      </c>
    </row>
    <row r="20" spans="1:11">
      <c r="A20" s="180" t="s">
        <v>55</v>
      </c>
      <c r="B20" s="180">
        <f>ROUND(VALUE(SUBSTITUTE(実質収支比率等に係る経年分析!F$47,"▲","-")),2)</f>
        <v>33.79</v>
      </c>
      <c r="C20" s="180">
        <f>ROUND(VALUE(SUBSTITUTE(実質収支比率等に係る経年分析!G$47,"▲","-")),2)</f>
        <v>36.72</v>
      </c>
      <c r="D20" s="180">
        <f>ROUND(VALUE(SUBSTITUTE(実質収支比率等に係る経年分析!H$47,"▲","-")),2)</f>
        <v>40.17</v>
      </c>
      <c r="E20" s="180">
        <f>ROUND(VALUE(SUBSTITUTE(実質収支比率等に係る経年分析!I$47,"▲","-")),2)</f>
        <v>42.86</v>
      </c>
      <c r="F20" s="180">
        <f>ROUND(VALUE(SUBSTITUTE(実質収支比率等に係る経年分析!J$47,"▲","-")),2)</f>
        <v>42.53</v>
      </c>
    </row>
    <row r="21" spans="1:11">
      <c r="A21" s="180" t="s">
        <v>56</v>
      </c>
      <c r="B21" s="180">
        <f>IF(ISNUMBER(VALUE(SUBSTITUTE(実質収支比率等に係る経年分析!F$49,"▲","-"))),ROUND(VALUE(SUBSTITUTE(実質収支比率等に係る経年分析!F$49,"▲","-")),2),NA())</f>
        <v>3.04</v>
      </c>
      <c r="C21" s="180">
        <f>IF(ISNUMBER(VALUE(SUBSTITUTE(実質収支比率等に係る経年分析!G$49,"▲","-"))),ROUND(VALUE(SUBSTITUTE(実質収支比率等に係る経年分析!G$49,"▲","-")),2),NA())</f>
        <v>6.33</v>
      </c>
      <c r="D21" s="180">
        <f>IF(ISNUMBER(VALUE(SUBSTITUTE(実質収支比率等に係る経年分析!H$49,"▲","-"))),ROUND(VALUE(SUBSTITUTE(実質収支比率等に係る経年分析!H$49,"▲","-")),2),NA())</f>
        <v>2.56</v>
      </c>
      <c r="E21" s="180">
        <f>IF(ISNUMBER(VALUE(SUBSTITUTE(実質収支比率等に係る経年分析!I$49,"▲","-"))),ROUND(VALUE(SUBSTITUTE(実質収支比率等に係る経年分析!I$49,"▲","-")),2),NA())</f>
        <v>4.74</v>
      </c>
      <c r="F21" s="180">
        <f>IF(ISNUMBER(VALUE(SUBSTITUTE(実質収支比率等に係る経年分析!J$49,"▲","-"))),ROUND(VALUE(SUBSTITUTE(実質収支比率等に係る経年分析!J$49,"▲","-")),2),NA())</f>
        <v>2.41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住宅新築資金等特別会計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2.57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2.56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1.59</v>
      </c>
    </row>
    <row r="33" spans="1:16">
      <c r="A33" s="181" t="str">
        <f>IF(連結実質赤字比率に係る赤字・黒字の構成分析!C$37="",NA(),連結実質赤字比率に係る赤字・黒字の構成分析!C$37)</f>
        <v>苅田臨空産業団地開発事業特別会計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3.28</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7.51</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13.37</v>
      </c>
    </row>
    <row r="36" spans="1:16">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2.82</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3.24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3.41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0.95</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805</v>
      </c>
      <c r="E42" s="182"/>
      <c r="F42" s="182"/>
      <c r="G42" s="182">
        <f>'実質公債費比率（分子）の構造'!L$52</f>
        <v>799</v>
      </c>
      <c r="H42" s="182"/>
      <c r="I42" s="182"/>
      <c r="J42" s="182">
        <f>'実質公債費比率（分子）の構造'!M$52</f>
        <v>791</v>
      </c>
      <c r="K42" s="182"/>
      <c r="L42" s="182"/>
      <c r="M42" s="182">
        <f>'実質公債費比率（分子）の構造'!N$52</f>
        <v>749</v>
      </c>
      <c r="N42" s="182"/>
      <c r="O42" s="182"/>
      <c r="P42" s="182">
        <f>'実質公債費比率（分子）の構造'!O$52</f>
        <v>708</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4</v>
      </c>
      <c r="C44" s="182"/>
      <c r="D44" s="182"/>
      <c r="E44" s="182">
        <f>'実質公債費比率（分子）の構造'!L$50</f>
        <v>4</v>
      </c>
      <c r="F44" s="182"/>
      <c r="G44" s="182"/>
      <c r="H44" s="182">
        <f>'実質公債費比率（分子）の構造'!M$50</f>
        <v>3</v>
      </c>
      <c r="I44" s="182"/>
      <c r="J44" s="182"/>
      <c r="K44" s="182">
        <f>'実質公債費比率（分子）の構造'!N$50</f>
        <v>2</v>
      </c>
      <c r="L44" s="182"/>
      <c r="M44" s="182"/>
      <c r="N44" s="182">
        <f>'実質公債費比率（分子）の構造'!O$50</f>
        <v>1</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313</v>
      </c>
      <c r="C46" s="182"/>
      <c r="D46" s="182"/>
      <c r="E46" s="182">
        <f>'実質公債費比率（分子）の構造'!L$48</f>
        <v>283</v>
      </c>
      <c r="F46" s="182"/>
      <c r="G46" s="182"/>
      <c r="H46" s="182">
        <f>'実質公債費比率（分子）の構造'!M$48</f>
        <v>266</v>
      </c>
      <c r="I46" s="182"/>
      <c r="J46" s="182"/>
      <c r="K46" s="182">
        <f>'実質公債費比率（分子）の構造'!N$48</f>
        <v>275</v>
      </c>
      <c r="L46" s="182"/>
      <c r="M46" s="182"/>
      <c r="N46" s="182">
        <f>'実質公債費比率（分子）の構造'!O$48</f>
        <v>301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1427</v>
      </c>
      <c r="C49" s="182"/>
      <c r="D49" s="182"/>
      <c r="E49" s="182">
        <f>'実質公債費比率（分子）の構造'!L$45</f>
        <v>1432</v>
      </c>
      <c r="F49" s="182"/>
      <c r="G49" s="182"/>
      <c r="H49" s="182">
        <f>'実質公債費比率（分子）の構造'!M$45</f>
        <v>1391</v>
      </c>
      <c r="I49" s="182"/>
      <c r="J49" s="182"/>
      <c r="K49" s="182">
        <f>'実質公債費比率（分子）の構造'!N$45</f>
        <v>1279</v>
      </c>
      <c r="L49" s="182"/>
      <c r="M49" s="182"/>
      <c r="N49" s="182">
        <f>'実質公債費比率（分子）の構造'!O$45</f>
        <v>1225</v>
      </c>
      <c r="O49" s="182"/>
      <c r="P49" s="182"/>
    </row>
    <row r="50" spans="1:16">
      <c r="A50" s="182" t="s">
        <v>71</v>
      </c>
      <c r="B50" s="182" t="e">
        <f>NA()</f>
        <v>#N/A</v>
      </c>
      <c r="C50" s="182">
        <f>IF(ISNUMBER('実質公債費比率（分子）の構造'!K$53),'実質公債費比率（分子）の構造'!K$53,NA())</f>
        <v>939</v>
      </c>
      <c r="D50" s="182" t="e">
        <f>NA()</f>
        <v>#N/A</v>
      </c>
      <c r="E50" s="182" t="e">
        <f>NA()</f>
        <v>#N/A</v>
      </c>
      <c r="F50" s="182">
        <f>IF(ISNUMBER('実質公債費比率（分子）の構造'!L$53),'実質公債費比率（分子）の構造'!L$53,NA())</f>
        <v>920</v>
      </c>
      <c r="G50" s="182" t="e">
        <f>NA()</f>
        <v>#N/A</v>
      </c>
      <c r="H50" s="182" t="e">
        <f>NA()</f>
        <v>#N/A</v>
      </c>
      <c r="I50" s="182">
        <f>IF(ISNUMBER('実質公債費比率（分子）の構造'!M$53),'実質公債費比率（分子）の構造'!M$53,NA())</f>
        <v>869</v>
      </c>
      <c r="J50" s="182" t="e">
        <f>NA()</f>
        <v>#N/A</v>
      </c>
      <c r="K50" s="182" t="e">
        <f>NA()</f>
        <v>#N/A</v>
      </c>
      <c r="L50" s="182">
        <f>IF(ISNUMBER('実質公債費比率（分子）の構造'!N$53),'実質公債費比率（分子）の構造'!N$53,NA())</f>
        <v>807</v>
      </c>
      <c r="M50" s="182" t="e">
        <f>NA()</f>
        <v>#N/A</v>
      </c>
      <c r="N50" s="182" t="e">
        <f>NA()</f>
        <v>#N/A</v>
      </c>
      <c r="O50" s="182">
        <f>IF(ISNUMBER('実質公債費比率（分子）の構造'!O$53),'実質公債費比率（分子）の構造'!O$53,NA())</f>
        <v>819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7320</v>
      </c>
      <c r="E56" s="181"/>
      <c r="F56" s="181"/>
      <c r="G56" s="181">
        <f>'将来負担比率（分子）の構造'!J$52</f>
        <v>6777</v>
      </c>
      <c r="H56" s="181"/>
      <c r="I56" s="181"/>
      <c r="J56" s="181">
        <f>'将来負担比率（分子）の構造'!K$52</f>
        <v>6300</v>
      </c>
      <c r="K56" s="181"/>
      <c r="L56" s="181"/>
      <c r="M56" s="181">
        <f>'将来負担比率（分子）の構造'!L$52</f>
        <v>5789</v>
      </c>
      <c r="N56" s="181"/>
      <c r="O56" s="181"/>
      <c r="P56" s="181">
        <f>'将来負担比率（分子）の構造'!M$52</f>
        <v>5300</v>
      </c>
    </row>
    <row r="57" spans="1:16">
      <c r="A57" s="181" t="s">
        <v>42</v>
      </c>
      <c r="B57" s="181"/>
      <c r="C57" s="181"/>
      <c r="D57" s="181">
        <f>'将来負担比率（分子）の構造'!I$51</f>
        <v>375</v>
      </c>
      <c r="E57" s="181"/>
      <c r="F57" s="181"/>
      <c r="G57" s="181">
        <f>'将来負担比率（分子）の構造'!J$51</f>
        <v>320</v>
      </c>
      <c r="H57" s="181"/>
      <c r="I57" s="181"/>
      <c r="J57" s="181">
        <f>'将来負担比率（分子）の構造'!K$51</f>
        <v>303</v>
      </c>
      <c r="K57" s="181"/>
      <c r="L57" s="181"/>
      <c r="M57" s="181">
        <f>'将来負担比率（分子）の構造'!L$51</f>
        <v>312</v>
      </c>
      <c r="N57" s="181"/>
      <c r="O57" s="181"/>
      <c r="P57" s="181">
        <f>'将来負担比率（分子）の構造'!M$51</f>
        <v>274</v>
      </c>
    </row>
    <row r="58" spans="1:16">
      <c r="A58" s="181" t="s">
        <v>41</v>
      </c>
      <c r="B58" s="181"/>
      <c r="C58" s="181"/>
      <c r="D58" s="181">
        <f>'将来負担比率（分子）の構造'!I$50</f>
        <v>4484</v>
      </c>
      <c r="E58" s="181"/>
      <c r="F58" s="181"/>
      <c r="G58" s="181">
        <f>'将来負担比率（分子）の構造'!J$50</f>
        <v>5202</v>
      </c>
      <c r="H58" s="181"/>
      <c r="I58" s="181"/>
      <c r="J58" s="181">
        <f>'将来負担比率（分子）の構造'!K$50</f>
        <v>5968</v>
      </c>
      <c r="K58" s="181"/>
      <c r="L58" s="181"/>
      <c r="M58" s="181">
        <f>'将来負担比率（分子）の構造'!L$50</f>
        <v>6663</v>
      </c>
      <c r="N58" s="181"/>
      <c r="O58" s="181"/>
      <c r="P58" s="181">
        <f>'将来負担比率（分子）の構造'!M$50</f>
        <v>6858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332</v>
      </c>
      <c r="C61" s="181"/>
      <c r="D61" s="181"/>
      <c r="E61" s="181">
        <f>'将来負担比率（分子）の構造'!J$46</f>
        <v>329</v>
      </c>
      <c r="F61" s="181"/>
      <c r="G61" s="181"/>
      <c r="H61" s="181">
        <f>'将来負担比率（分子）の構造'!K$46</f>
        <v>326</v>
      </c>
      <c r="I61" s="181"/>
      <c r="J61" s="181"/>
      <c r="K61" s="181">
        <f>'将来負担比率（分子）の構造'!L$46</f>
        <v>323</v>
      </c>
      <c r="L61" s="181"/>
      <c r="M61" s="181"/>
      <c r="N61" s="181">
        <f>'将来負担比率（分子）の構造'!M$46</f>
        <v>321</v>
      </c>
      <c r="O61" s="181"/>
      <c r="P61" s="181"/>
    </row>
    <row r="62" spans="1:16">
      <c r="A62" s="181" t="s">
        <v>35</v>
      </c>
      <c r="B62" s="181">
        <f>'将来負担比率（分子）の構造'!I$45</f>
        <v>2538</v>
      </c>
      <c r="C62" s="181"/>
      <c r="D62" s="181"/>
      <c r="E62" s="181">
        <f>'将来負担比率（分子）の構造'!J$45</f>
        <v>2469</v>
      </c>
      <c r="F62" s="181"/>
      <c r="G62" s="181"/>
      <c r="H62" s="181">
        <f>'将来負担比率（分子）の構造'!K$45</f>
        <v>2375</v>
      </c>
      <c r="I62" s="181"/>
      <c r="J62" s="181"/>
      <c r="K62" s="181">
        <f>'将来負担比率（分子）の構造'!L$45</f>
        <v>2312</v>
      </c>
      <c r="L62" s="181"/>
      <c r="M62" s="181"/>
      <c r="N62" s="181">
        <f>'将来負担比率（分子）の構造'!M$45</f>
        <v>2393</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4842</v>
      </c>
      <c r="C64" s="181"/>
      <c r="D64" s="181"/>
      <c r="E64" s="181">
        <f>'将来負担比率（分子）の構造'!J$43</f>
        <v>4737</v>
      </c>
      <c r="F64" s="181"/>
      <c r="G64" s="181"/>
      <c r="H64" s="181">
        <f>'将来負担比率（分子）の構造'!K$43</f>
        <v>4506</v>
      </c>
      <c r="I64" s="181"/>
      <c r="J64" s="181"/>
      <c r="K64" s="181">
        <f>'将来負担比率（分子）の構造'!L$43</f>
        <v>4106</v>
      </c>
      <c r="L64" s="181"/>
      <c r="M64" s="181"/>
      <c r="N64" s="181">
        <f>'将来負担比率（分子）の構造'!M$43</f>
        <v>3960</v>
      </c>
      <c r="O64" s="181"/>
      <c r="P64" s="181"/>
    </row>
    <row r="65" spans="1:16">
      <c r="A65" s="181" t="s">
        <v>32</v>
      </c>
      <c r="B65" s="181">
        <f>'将来負担比率（分子）の構造'!I$42</f>
        <v>14</v>
      </c>
      <c r="C65" s="181"/>
      <c r="D65" s="181"/>
      <c r="E65" s="181">
        <f>'将来負担比率（分子）の構造'!J$42</f>
        <v>9</v>
      </c>
      <c r="F65" s="181"/>
      <c r="G65" s="181"/>
      <c r="H65" s="181">
        <f>'将来負担比率（分子）の構造'!K$42</f>
        <v>6</v>
      </c>
      <c r="I65" s="181"/>
      <c r="J65" s="181"/>
      <c r="K65" s="181">
        <f>'将来負担比率（分子）の構造'!L$42</f>
        <v>5</v>
      </c>
      <c r="L65" s="181"/>
      <c r="M65" s="181"/>
      <c r="N65" s="181">
        <f>'将来負担比率（分子）の構造'!M$42</f>
        <v>4</v>
      </c>
      <c r="O65" s="181"/>
      <c r="P65" s="181"/>
    </row>
    <row r="66" spans="1:16">
      <c r="A66" s="181" t="s">
        <v>31</v>
      </c>
      <c r="B66" s="181">
        <f>'将来負担比率（分子）の構造'!I$41</f>
        <v>12488</v>
      </c>
      <c r="C66" s="181"/>
      <c r="D66" s="181"/>
      <c r="E66" s="181">
        <f>'将来負担比率（分子）の構造'!J$41</f>
        <v>11560</v>
      </c>
      <c r="F66" s="181"/>
      <c r="G66" s="181"/>
      <c r="H66" s="181">
        <f>'将来負担比率（分子）の構造'!K$41</f>
        <v>10758</v>
      </c>
      <c r="I66" s="181"/>
      <c r="J66" s="181"/>
      <c r="K66" s="181">
        <f>'将来負担比率（分子）の構造'!L$41</f>
        <v>9759</v>
      </c>
      <c r="L66" s="181"/>
      <c r="M66" s="181"/>
      <c r="N66" s="181">
        <f>'将来負担比率（分子）の構造'!M$41</f>
        <v>9108</v>
      </c>
      <c r="O66" s="181"/>
      <c r="P66" s="181"/>
    </row>
    <row r="67" spans="1:16">
      <c r="A67" s="181" t="s">
        <v>75</v>
      </c>
      <c r="B67" s="181" t="e">
        <f>NA()</f>
        <v>#N/A</v>
      </c>
      <c r="C67" s="181">
        <f>IF(ISNUMBER('将来負担比率（分子）の構造'!I$53), IF('将来負担比率（分子）の構造'!I$53 &lt; 0, 0, '将来負担比率（分子）の構造'!I$53), NA())</f>
        <v>8035</v>
      </c>
      <c r="D67" s="181" t="e">
        <f>NA()</f>
        <v>#N/A</v>
      </c>
      <c r="E67" s="181" t="e">
        <f>NA()</f>
        <v>#N/A</v>
      </c>
      <c r="F67" s="181">
        <f>IF(ISNUMBER('将来負担比率（分子）の構造'!J$53), IF('将来負担比率（分子）の構造'!J$53 &lt; 0, 0, '将来負担比率（分子）の構造'!J$53), NA())</f>
        <v>6806</v>
      </c>
      <c r="G67" s="181" t="e">
        <f>NA()</f>
        <v>#N/A</v>
      </c>
      <c r="H67" s="181" t="e">
        <f>NA()</f>
        <v>#N/A</v>
      </c>
      <c r="I67" s="181">
        <f>IF(ISNUMBER('将来負担比率（分子）の構造'!K$53), IF('将来負担比率（分子）の構造'!K$53 &lt; 0, 0, '将来負担比率（分子）の構造'!K$53), NA())</f>
        <v>5401</v>
      </c>
      <c r="J67" s="181" t="e">
        <f>NA()</f>
        <v>#N/A</v>
      </c>
      <c r="K67" s="181" t="e">
        <f>NA()</f>
        <v>#N/A</v>
      </c>
      <c r="L67" s="181">
        <f>IF(ISNUMBER('将来負担比率（分子）の構造'!L$53), IF('将来負担比率（分子）の構造'!L$53 &lt; 0, 0, '将来負担比率（分子）の構造'!L$53), NA())</f>
        <v>3740</v>
      </c>
      <c r="M67" s="181" t="e">
        <f>NA()</f>
        <v>#N/A</v>
      </c>
      <c r="N67" s="181" t="e">
        <f>NA()</f>
        <v>#N/A</v>
      </c>
      <c r="O67" s="181">
        <f>IF(ISNUMBER('将来負担比率（分子）の構造'!M$53), IF('将来負担比率（分子）の構造'!M$53 &lt; 0, 0, '将来負担比率（分子）の構造'!M$53), NA())</f>
        <v>3353</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3772</v>
      </c>
      <c r="C72" s="185">
        <f>基金残高に係る経年分析!G55</f>
        <v>4003</v>
      </c>
      <c r="D72" s="185">
        <f>基金残高に係る経年分析!H55</f>
        <v>4165</v>
      </c>
    </row>
    <row r="73" spans="1:16">
      <c r="A73" s="184" t="s">
        <v>78</v>
      </c>
      <c r="B73" s="185">
        <f>基金残高に係る経年分析!F56</f>
        <v>189</v>
      </c>
      <c r="C73" s="185">
        <f>基金残高に係る経年分析!G56</f>
        <v>39</v>
      </c>
      <c r="D73" s="185">
        <f>基金残高に係る経年分析!H56</f>
        <v>39</v>
      </c>
    </row>
    <row r="74" spans="1:16">
      <c r="A74" s="184" t="s">
        <v>79</v>
      </c>
      <c r="B74" s="185">
        <f>基金残高に係る経年分析!F57</f>
        <v>1800</v>
      </c>
      <c r="C74" s="185">
        <f>基金残高に係る経年分析!G57</f>
        <v>2310</v>
      </c>
      <c r="D74" s="185">
        <f>基金残高に係る経年分析!H57</f>
        <v>2340</v>
      </c>
    </row>
  </sheetData>
  <sheetProtection algorithmName="SHA-512" hashValue="fAGE6nJYvLHHWu/5uOl8uyh1GN1mKCGeEjakv0Y62N8ex8A5qJMCZtQjCUTp8u90TzNORqei2jg9UJHGAd/n3Q==" saltValue="tLT9B7nWlZGjlyLBOhjA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election activeCell="AQ1" sqref="AQ1"/>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226</v>
      </c>
      <c r="C5" s="672"/>
      <c r="D5" s="672"/>
      <c r="E5" s="672"/>
      <c r="F5" s="672"/>
      <c r="G5" s="672"/>
      <c r="H5" s="672"/>
      <c r="I5" s="672"/>
      <c r="J5" s="672"/>
      <c r="K5" s="672"/>
      <c r="L5" s="672"/>
      <c r="M5" s="672"/>
      <c r="N5" s="672"/>
      <c r="O5" s="672"/>
      <c r="P5" s="672"/>
      <c r="Q5" s="673"/>
      <c r="R5" s="674">
        <v>8656538</v>
      </c>
      <c r="S5" s="675"/>
      <c r="T5" s="675"/>
      <c r="U5" s="675"/>
      <c r="V5" s="675"/>
      <c r="W5" s="675"/>
      <c r="X5" s="675"/>
      <c r="Y5" s="676"/>
      <c r="Z5" s="677">
        <v>44.4</v>
      </c>
      <c r="AA5" s="677"/>
      <c r="AB5" s="677"/>
      <c r="AC5" s="677"/>
      <c r="AD5" s="678">
        <v>8656538</v>
      </c>
      <c r="AE5" s="678"/>
      <c r="AF5" s="678"/>
      <c r="AG5" s="678"/>
      <c r="AH5" s="678"/>
      <c r="AI5" s="678"/>
      <c r="AJ5" s="678"/>
      <c r="AK5" s="678"/>
      <c r="AL5" s="679">
        <v>87.2</v>
      </c>
      <c r="AM5" s="680"/>
      <c r="AN5" s="680"/>
      <c r="AO5" s="681"/>
      <c r="AP5" s="671" t="s">
        <v>227</v>
      </c>
      <c r="AQ5" s="672"/>
      <c r="AR5" s="672"/>
      <c r="AS5" s="672"/>
      <c r="AT5" s="672"/>
      <c r="AU5" s="672"/>
      <c r="AV5" s="672"/>
      <c r="AW5" s="672"/>
      <c r="AX5" s="672"/>
      <c r="AY5" s="672"/>
      <c r="AZ5" s="672"/>
      <c r="BA5" s="672"/>
      <c r="BB5" s="672"/>
      <c r="BC5" s="672"/>
      <c r="BD5" s="672"/>
      <c r="BE5" s="672"/>
      <c r="BF5" s="673"/>
      <c r="BG5" s="685">
        <v>8656538</v>
      </c>
      <c r="BH5" s="686"/>
      <c r="BI5" s="686"/>
      <c r="BJ5" s="686"/>
      <c r="BK5" s="686"/>
      <c r="BL5" s="686"/>
      <c r="BM5" s="686"/>
      <c r="BN5" s="687"/>
      <c r="BO5" s="688">
        <v>100</v>
      </c>
      <c r="BP5" s="688"/>
      <c r="BQ5" s="688"/>
      <c r="BR5" s="688"/>
      <c r="BS5" s="689">
        <v>126015</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c r="B6" s="682" t="s">
        <v>231</v>
      </c>
      <c r="C6" s="683"/>
      <c r="D6" s="683"/>
      <c r="E6" s="683"/>
      <c r="F6" s="683"/>
      <c r="G6" s="683"/>
      <c r="H6" s="683"/>
      <c r="I6" s="683"/>
      <c r="J6" s="683"/>
      <c r="K6" s="683"/>
      <c r="L6" s="683"/>
      <c r="M6" s="683"/>
      <c r="N6" s="683"/>
      <c r="O6" s="683"/>
      <c r="P6" s="683"/>
      <c r="Q6" s="684"/>
      <c r="R6" s="685">
        <v>204112</v>
      </c>
      <c r="S6" s="686"/>
      <c r="T6" s="686"/>
      <c r="U6" s="686"/>
      <c r="V6" s="686"/>
      <c r="W6" s="686"/>
      <c r="X6" s="686"/>
      <c r="Y6" s="687"/>
      <c r="Z6" s="688">
        <v>1</v>
      </c>
      <c r="AA6" s="688"/>
      <c r="AB6" s="688"/>
      <c r="AC6" s="688"/>
      <c r="AD6" s="689">
        <v>204112</v>
      </c>
      <c r="AE6" s="689"/>
      <c r="AF6" s="689"/>
      <c r="AG6" s="689"/>
      <c r="AH6" s="689"/>
      <c r="AI6" s="689"/>
      <c r="AJ6" s="689"/>
      <c r="AK6" s="689"/>
      <c r="AL6" s="690">
        <v>2.1</v>
      </c>
      <c r="AM6" s="691"/>
      <c r="AN6" s="691"/>
      <c r="AO6" s="692"/>
      <c r="AP6" s="682" t="s">
        <v>232</v>
      </c>
      <c r="AQ6" s="683"/>
      <c r="AR6" s="683"/>
      <c r="AS6" s="683"/>
      <c r="AT6" s="683"/>
      <c r="AU6" s="683"/>
      <c r="AV6" s="683"/>
      <c r="AW6" s="683"/>
      <c r="AX6" s="683"/>
      <c r="AY6" s="683"/>
      <c r="AZ6" s="683"/>
      <c r="BA6" s="683"/>
      <c r="BB6" s="683"/>
      <c r="BC6" s="683"/>
      <c r="BD6" s="683"/>
      <c r="BE6" s="683"/>
      <c r="BF6" s="684"/>
      <c r="BG6" s="685">
        <v>8656538</v>
      </c>
      <c r="BH6" s="686"/>
      <c r="BI6" s="686"/>
      <c r="BJ6" s="686"/>
      <c r="BK6" s="686"/>
      <c r="BL6" s="686"/>
      <c r="BM6" s="686"/>
      <c r="BN6" s="687"/>
      <c r="BO6" s="688">
        <v>100</v>
      </c>
      <c r="BP6" s="688"/>
      <c r="BQ6" s="688"/>
      <c r="BR6" s="688"/>
      <c r="BS6" s="689">
        <v>126015</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159672</v>
      </c>
      <c r="CS6" s="686"/>
      <c r="CT6" s="686"/>
      <c r="CU6" s="686"/>
      <c r="CV6" s="686"/>
      <c r="CW6" s="686"/>
      <c r="CX6" s="686"/>
      <c r="CY6" s="687"/>
      <c r="CZ6" s="679">
        <v>0.9</v>
      </c>
      <c r="DA6" s="680"/>
      <c r="DB6" s="680"/>
      <c r="DC6" s="699"/>
      <c r="DD6" s="694">
        <v>925</v>
      </c>
      <c r="DE6" s="686"/>
      <c r="DF6" s="686"/>
      <c r="DG6" s="686"/>
      <c r="DH6" s="686"/>
      <c r="DI6" s="686"/>
      <c r="DJ6" s="686"/>
      <c r="DK6" s="686"/>
      <c r="DL6" s="686"/>
      <c r="DM6" s="686"/>
      <c r="DN6" s="686"/>
      <c r="DO6" s="686"/>
      <c r="DP6" s="687"/>
      <c r="DQ6" s="694">
        <v>159654</v>
      </c>
      <c r="DR6" s="686"/>
      <c r="DS6" s="686"/>
      <c r="DT6" s="686"/>
      <c r="DU6" s="686"/>
      <c r="DV6" s="686"/>
      <c r="DW6" s="686"/>
      <c r="DX6" s="686"/>
      <c r="DY6" s="686"/>
      <c r="DZ6" s="686"/>
      <c r="EA6" s="686"/>
      <c r="EB6" s="686"/>
      <c r="EC6" s="695"/>
    </row>
    <row r="7" spans="2:143" ht="11.25" customHeight="1">
      <c r="B7" s="682" t="s">
        <v>234</v>
      </c>
      <c r="C7" s="683"/>
      <c r="D7" s="683"/>
      <c r="E7" s="683"/>
      <c r="F7" s="683"/>
      <c r="G7" s="683"/>
      <c r="H7" s="683"/>
      <c r="I7" s="683"/>
      <c r="J7" s="683"/>
      <c r="K7" s="683"/>
      <c r="L7" s="683"/>
      <c r="M7" s="683"/>
      <c r="N7" s="683"/>
      <c r="O7" s="683"/>
      <c r="P7" s="683"/>
      <c r="Q7" s="684"/>
      <c r="R7" s="685">
        <v>3300</v>
      </c>
      <c r="S7" s="686"/>
      <c r="T7" s="686"/>
      <c r="U7" s="686"/>
      <c r="V7" s="686"/>
      <c r="W7" s="686"/>
      <c r="X7" s="686"/>
      <c r="Y7" s="687"/>
      <c r="Z7" s="688">
        <v>0</v>
      </c>
      <c r="AA7" s="688"/>
      <c r="AB7" s="688"/>
      <c r="AC7" s="688"/>
      <c r="AD7" s="689">
        <v>3300</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2614632</v>
      </c>
      <c r="BH7" s="686"/>
      <c r="BI7" s="686"/>
      <c r="BJ7" s="686"/>
      <c r="BK7" s="686"/>
      <c r="BL7" s="686"/>
      <c r="BM7" s="686"/>
      <c r="BN7" s="687"/>
      <c r="BO7" s="688">
        <v>30.2</v>
      </c>
      <c r="BP7" s="688"/>
      <c r="BQ7" s="688"/>
      <c r="BR7" s="688"/>
      <c r="BS7" s="689">
        <v>126015</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5824253</v>
      </c>
      <c r="CS7" s="686"/>
      <c r="CT7" s="686"/>
      <c r="CU7" s="686"/>
      <c r="CV7" s="686"/>
      <c r="CW7" s="686"/>
      <c r="CX7" s="686"/>
      <c r="CY7" s="687"/>
      <c r="CZ7" s="688">
        <v>31.1</v>
      </c>
      <c r="DA7" s="688"/>
      <c r="DB7" s="688"/>
      <c r="DC7" s="688"/>
      <c r="DD7" s="694">
        <v>72560</v>
      </c>
      <c r="DE7" s="686"/>
      <c r="DF7" s="686"/>
      <c r="DG7" s="686"/>
      <c r="DH7" s="686"/>
      <c r="DI7" s="686"/>
      <c r="DJ7" s="686"/>
      <c r="DK7" s="686"/>
      <c r="DL7" s="686"/>
      <c r="DM7" s="686"/>
      <c r="DN7" s="686"/>
      <c r="DO7" s="686"/>
      <c r="DP7" s="687"/>
      <c r="DQ7" s="694">
        <v>1889566</v>
      </c>
      <c r="DR7" s="686"/>
      <c r="DS7" s="686"/>
      <c r="DT7" s="686"/>
      <c r="DU7" s="686"/>
      <c r="DV7" s="686"/>
      <c r="DW7" s="686"/>
      <c r="DX7" s="686"/>
      <c r="DY7" s="686"/>
      <c r="DZ7" s="686"/>
      <c r="EA7" s="686"/>
      <c r="EB7" s="686"/>
      <c r="EC7" s="695"/>
    </row>
    <row r="8" spans="2:143" ht="11.25" customHeight="1">
      <c r="B8" s="682" t="s">
        <v>237</v>
      </c>
      <c r="C8" s="683"/>
      <c r="D8" s="683"/>
      <c r="E8" s="683"/>
      <c r="F8" s="683"/>
      <c r="G8" s="683"/>
      <c r="H8" s="683"/>
      <c r="I8" s="683"/>
      <c r="J8" s="683"/>
      <c r="K8" s="683"/>
      <c r="L8" s="683"/>
      <c r="M8" s="683"/>
      <c r="N8" s="683"/>
      <c r="O8" s="683"/>
      <c r="P8" s="683"/>
      <c r="Q8" s="684"/>
      <c r="R8" s="685">
        <v>16595</v>
      </c>
      <c r="S8" s="686"/>
      <c r="T8" s="686"/>
      <c r="U8" s="686"/>
      <c r="V8" s="686"/>
      <c r="W8" s="686"/>
      <c r="X8" s="686"/>
      <c r="Y8" s="687"/>
      <c r="Z8" s="688">
        <v>0.1</v>
      </c>
      <c r="AA8" s="688"/>
      <c r="AB8" s="688"/>
      <c r="AC8" s="688"/>
      <c r="AD8" s="689">
        <v>16595</v>
      </c>
      <c r="AE8" s="689"/>
      <c r="AF8" s="689"/>
      <c r="AG8" s="689"/>
      <c r="AH8" s="689"/>
      <c r="AI8" s="689"/>
      <c r="AJ8" s="689"/>
      <c r="AK8" s="689"/>
      <c r="AL8" s="690">
        <v>0.2</v>
      </c>
      <c r="AM8" s="691"/>
      <c r="AN8" s="691"/>
      <c r="AO8" s="692"/>
      <c r="AP8" s="682" t="s">
        <v>238</v>
      </c>
      <c r="AQ8" s="683"/>
      <c r="AR8" s="683"/>
      <c r="AS8" s="683"/>
      <c r="AT8" s="683"/>
      <c r="AU8" s="683"/>
      <c r="AV8" s="683"/>
      <c r="AW8" s="683"/>
      <c r="AX8" s="683"/>
      <c r="AY8" s="683"/>
      <c r="AZ8" s="683"/>
      <c r="BA8" s="683"/>
      <c r="BB8" s="683"/>
      <c r="BC8" s="683"/>
      <c r="BD8" s="683"/>
      <c r="BE8" s="683"/>
      <c r="BF8" s="684"/>
      <c r="BG8" s="685">
        <v>65697</v>
      </c>
      <c r="BH8" s="686"/>
      <c r="BI8" s="686"/>
      <c r="BJ8" s="686"/>
      <c r="BK8" s="686"/>
      <c r="BL8" s="686"/>
      <c r="BM8" s="686"/>
      <c r="BN8" s="687"/>
      <c r="BO8" s="688">
        <v>0.8</v>
      </c>
      <c r="BP8" s="688"/>
      <c r="BQ8" s="688"/>
      <c r="BR8" s="688"/>
      <c r="BS8" s="694" t="s">
        <v>139</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4951438</v>
      </c>
      <c r="CS8" s="686"/>
      <c r="CT8" s="686"/>
      <c r="CU8" s="686"/>
      <c r="CV8" s="686"/>
      <c r="CW8" s="686"/>
      <c r="CX8" s="686"/>
      <c r="CY8" s="687"/>
      <c r="CZ8" s="688">
        <v>26.5</v>
      </c>
      <c r="DA8" s="688"/>
      <c r="DB8" s="688"/>
      <c r="DC8" s="688"/>
      <c r="DD8" s="694">
        <v>66136</v>
      </c>
      <c r="DE8" s="686"/>
      <c r="DF8" s="686"/>
      <c r="DG8" s="686"/>
      <c r="DH8" s="686"/>
      <c r="DI8" s="686"/>
      <c r="DJ8" s="686"/>
      <c r="DK8" s="686"/>
      <c r="DL8" s="686"/>
      <c r="DM8" s="686"/>
      <c r="DN8" s="686"/>
      <c r="DO8" s="686"/>
      <c r="DP8" s="687"/>
      <c r="DQ8" s="694">
        <v>2369871</v>
      </c>
      <c r="DR8" s="686"/>
      <c r="DS8" s="686"/>
      <c r="DT8" s="686"/>
      <c r="DU8" s="686"/>
      <c r="DV8" s="686"/>
      <c r="DW8" s="686"/>
      <c r="DX8" s="686"/>
      <c r="DY8" s="686"/>
      <c r="DZ8" s="686"/>
      <c r="EA8" s="686"/>
      <c r="EB8" s="686"/>
      <c r="EC8" s="695"/>
    </row>
    <row r="9" spans="2:143" ht="11.25" customHeight="1">
      <c r="B9" s="682" t="s">
        <v>240</v>
      </c>
      <c r="C9" s="683"/>
      <c r="D9" s="683"/>
      <c r="E9" s="683"/>
      <c r="F9" s="683"/>
      <c r="G9" s="683"/>
      <c r="H9" s="683"/>
      <c r="I9" s="683"/>
      <c r="J9" s="683"/>
      <c r="K9" s="683"/>
      <c r="L9" s="683"/>
      <c r="M9" s="683"/>
      <c r="N9" s="683"/>
      <c r="O9" s="683"/>
      <c r="P9" s="683"/>
      <c r="Q9" s="684"/>
      <c r="R9" s="685">
        <v>21661</v>
      </c>
      <c r="S9" s="686"/>
      <c r="T9" s="686"/>
      <c r="U9" s="686"/>
      <c r="V9" s="686"/>
      <c r="W9" s="686"/>
      <c r="X9" s="686"/>
      <c r="Y9" s="687"/>
      <c r="Z9" s="688">
        <v>0.1</v>
      </c>
      <c r="AA9" s="688"/>
      <c r="AB9" s="688"/>
      <c r="AC9" s="688"/>
      <c r="AD9" s="689">
        <v>21661</v>
      </c>
      <c r="AE9" s="689"/>
      <c r="AF9" s="689"/>
      <c r="AG9" s="689"/>
      <c r="AH9" s="689"/>
      <c r="AI9" s="689"/>
      <c r="AJ9" s="689"/>
      <c r="AK9" s="689"/>
      <c r="AL9" s="690">
        <v>0.2</v>
      </c>
      <c r="AM9" s="691"/>
      <c r="AN9" s="691"/>
      <c r="AO9" s="692"/>
      <c r="AP9" s="682" t="s">
        <v>241</v>
      </c>
      <c r="AQ9" s="683"/>
      <c r="AR9" s="683"/>
      <c r="AS9" s="683"/>
      <c r="AT9" s="683"/>
      <c r="AU9" s="683"/>
      <c r="AV9" s="683"/>
      <c r="AW9" s="683"/>
      <c r="AX9" s="683"/>
      <c r="AY9" s="683"/>
      <c r="AZ9" s="683"/>
      <c r="BA9" s="683"/>
      <c r="BB9" s="683"/>
      <c r="BC9" s="683"/>
      <c r="BD9" s="683"/>
      <c r="BE9" s="683"/>
      <c r="BF9" s="684"/>
      <c r="BG9" s="685">
        <v>1844571</v>
      </c>
      <c r="BH9" s="686"/>
      <c r="BI9" s="686"/>
      <c r="BJ9" s="686"/>
      <c r="BK9" s="686"/>
      <c r="BL9" s="686"/>
      <c r="BM9" s="686"/>
      <c r="BN9" s="687"/>
      <c r="BO9" s="688">
        <v>21.3</v>
      </c>
      <c r="BP9" s="688"/>
      <c r="BQ9" s="688"/>
      <c r="BR9" s="688"/>
      <c r="BS9" s="694" t="s">
        <v>139</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1485914</v>
      </c>
      <c r="CS9" s="686"/>
      <c r="CT9" s="686"/>
      <c r="CU9" s="686"/>
      <c r="CV9" s="686"/>
      <c r="CW9" s="686"/>
      <c r="CX9" s="686"/>
      <c r="CY9" s="687"/>
      <c r="CZ9" s="688">
        <v>7.9</v>
      </c>
      <c r="DA9" s="688"/>
      <c r="DB9" s="688"/>
      <c r="DC9" s="688"/>
      <c r="DD9" s="694">
        <v>64111</v>
      </c>
      <c r="DE9" s="686"/>
      <c r="DF9" s="686"/>
      <c r="DG9" s="686"/>
      <c r="DH9" s="686"/>
      <c r="DI9" s="686"/>
      <c r="DJ9" s="686"/>
      <c r="DK9" s="686"/>
      <c r="DL9" s="686"/>
      <c r="DM9" s="686"/>
      <c r="DN9" s="686"/>
      <c r="DO9" s="686"/>
      <c r="DP9" s="687"/>
      <c r="DQ9" s="694">
        <v>1359288</v>
      </c>
      <c r="DR9" s="686"/>
      <c r="DS9" s="686"/>
      <c r="DT9" s="686"/>
      <c r="DU9" s="686"/>
      <c r="DV9" s="686"/>
      <c r="DW9" s="686"/>
      <c r="DX9" s="686"/>
      <c r="DY9" s="686"/>
      <c r="DZ9" s="686"/>
      <c r="EA9" s="686"/>
      <c r="EB9" s="686"/>
      <c r="EC9" s="695"/>
    </row>
    <row r="10" spans="2:143" ht="11.25" customHeight="1">
      <c r="B10" s="682" t="s">
        <v>243</v>
      </c>
      <c r="C10" s="683"/>
      <c r="D10" s="683"/>
      <c r="E10" s="683"/>
      <c r="F10" s="683"/>
      <c r="G10" s="683"/>
      <c r="H10" s="683"/>
      <c r="I10" s="683"/>
      <c r="J10" s="683"/>
      <c r="K10" s="683"/>
      <c r="L10" s="683"/>
      <c r="M10" s="683"/>
      <c r="N10" s="683"/>
      <c r="O10" s="683"/>
      <c r="P10" s="683"/>
      <c r="Q10" s="684"/>
      <c r="R10" s="685" t="s">
        <v>139</v>
      </c>
      <c r="S10" s="686"/>
      <c r="T10" s="686"/>
      <c r="U10" s="686"/>
      <c r="V10" s="686"/>
      <c r="W10" s="686"/>
      <c r="X10" s="686"/>
      <c r="Y10" s="687"/>
      <c r="Z10" s="688" t="s">
        <v>244</v>
      </c>
      <c r="AA10" s="688"/>
      <c r="AB10" s="688"/>
      <c r="AC10" s="688"/>
      <c r="AD10" s="689" t="s">
        <v>139</v>
      </c>
      <c r="AE10" s="689"/>
      <c r="AF10" s="689"/>
      <c r="AG10" s="689"/>
      <c r="AH10" s="689"/>
      <c r="AI10" s="689"/>
      <c r="AJ10" s="689"/>
      <c r="AK10" s="689"/>
      <c r="AL10" s="690" t="s">
        <v>139</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157343</v>
      </c>
      <c r="BH10" s="686"/>
      <c r="BI10" s="686"/>
      <c r="BJ10" s="686"/>
      <c r="BK10" s="686"/>
      <c r="BL10" s="686"/>
      <c r="BM10" s="686"/>
      <c r="BN10" s="687"/>
      <c r="BO10" s="688">
        <v>1.8</v>
      </c>
      <c r="BP10" s="688"/>
      <c r="BQ10" s="688"/>
      <c r="BR10" s="688"/>
      <c r="BS10" s="694" t="s">
        <v>244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t="s">
        <v>139</v>
      </c>
      <c r="CS10" s="686"/>
      <c r="CT10" s="686"/>
      <c r="CU10" s="686"/>
      <c r="CV10" s="686"/>
      <c r="CW10" s="686"/>
      <c r="CX10" s="686"/>
      <c r="CY10" s="687"/>
      <c r="CZ10" s="688" t="s">
        <v>139</v>
      </c>
      <c r="DA10" s="688"/>
      <c r="DB10" s="688"/>
      <c r="DC10" s="688"/>
      <c r="DD10" s="694" t="s">
        <v>139</v>
      </c>
      <c r="DE10" s="686"/>
      <c r="DF10" s="686"/>
      <c r="DG10" s="686"/>
      <c r="DH10" s="686"/>
      <c r="DI10" s="686"/>
      <c r="DJ10" s="686"/>
      <c r="DK10" s="686"/>
      <c r="DL10" s="686"/>
      <c r="DM10" s="686"/>
      <c r="DN10" s="686"/>
      <c r="DO10" s="686"/>
      <c r="DP10" s="687"/>
      <c r="DQ10" s="694" t="s">
        <v>244</v>
      </c>
      <c r="DR10" s="686"/>
      <c r="DS10" s="686"/>
      <c r="DT10" s="686"/>
      <c r="DU10" s="686"/>
      <c r="DV10" s="686"/>
      <c r="DW10" s="686"/>
      <c r="DX10" s="686"/>
      <c r="DY10" s="686"/>
      <c r="DZ10" s="686"/>
      <c r="EA10" s="686"/>
      <c r="EB10" s="686"/>
      <c r="EC10" s="695"/>
    </row>
    <row r="11" spans="2:143" ht="11.25" customHeight="1">
      <c r="B11" s="682" t="s">
        <v>247</v>
      </c>
      <c r="C11" s="683"/>
      <c r="D11" s="683"/>
      <c r="E11" s="683"/>
      <c r="F11" s="683"/>
      <c r="G11" s="683"/>
      <c r="H11" s="683"/>
      <c r="I11" s="683"/>
      <c r="J11" s="683"/>
      <c r="K11" s="683"/>
      <c r="L11" s="683"/>
      <c r="M11" s="683"/>
      <c r="N11" s="683"/>
      <c r="O11" s="683"/>
      <c r="P11" s="683"/>
      <c r="Q11" s="684"/>
      <c r="R11" s="685">
        <v>855324</v>
      </c>
      <c r="S11" s="686"/>
      <c r="T11" s="686"/>
      <c r="U11" s="686"/>
      <c r="V11" s="686"/>
      <c r="W11" s="686"/>
      <c r="X11" s="686"/>
      <c r="Y11" s="687"/>
      <c r="Z11" s="690">
        <v>4.4000000000000004</v>
      </c>
      <c r="AA11" s="691"/>
      <c r="AB11" s="691"/>
      <c r="AC11" s="703"/>
      <c r="AD11" s="694">
        <v>855324</v>
      </c>
      <c r="AE11" s="686"/>
      <c r="AF11" s="686"/>
      <c r="AG11" s="686"/>
      <c r="AH11" s="686"/>
      <c r="AI11" s="686"/>
      <c r="AJ11" s="686"/>
      <c r="AK11" s="687"/>
      <c r="AL11" s="690">
        <v>8.6</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547021</v>
      </c>
      <c r="BH11" s="686"/>
      <c r="BI11" s="686"/>
      <c r="BJ11" s="686"/>
      <c r="BK11" s="686"/>
      <c r="BL11" s="686"/>
      <c r="BM11" s="686"/>
      <c r="BN11" s="687"/>
      <c r="BO11" s="688">
        <v>6.3</v>
      </c>
      <c r="BP11" s="688"/>
      <c r="BQ11" s="688"/>
      <c r="BR11" s="688"/>
      <c r="BS11" s="694">
        <v>126015</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287540</v>
      </c>
      <c r="CS11" s="686"/>
      <c r="CT11" s="686"/>
      <c r="CU11" s="686"/>
      <c r="CV11" s="686"/>
      <c r="CW11" s="686"/>
      <c r="CX11" s="686"/>
      <c r="CY11" s="687"/>
      <c r="CZ11" s="688">
        <v>1.5</v>
      </c>
      <c r="DA11" s="688"/>
      <c r="DB11" s="688"/>
      <c r="DC11" s="688"/>
      <c r="DD11" s="694">
        <v>61388</v>
      </c>
      <c r="DE11" s="686"/>
      <c r="DF11" s="686"/>
      <c r="DG11" s="686"/>
      <c r="DH11" s="686"/>
      <c r="DI11" s="686"/>
      <c r="DJ11" s="686"/>
      <c r="DK11" s="686"/>
      <c r="DL11" s="686"/>
      <c r="DM11" s="686"/>
      <c r="DN11" s="686"/>
      <c r="DO11" s="686"/>
      <c r="DP11" s="687"/>
      <c r="DQ11" s="694">
        <v>252634</v>
      </c>
      <c r="DR11" s="686"/>
      <c r="DS11" s="686"/>
      <c r="DT11" s="686"/>
      <c r="DU11" s="686"/>
      <c r="DV11" s="686"/>
      <c r="DW11" s="686"/>
      <c r="DX11" s="686"/>
      <c r="DY11" s="686"/>
      <c r="DZ11" s="686"/>
      <c r="EA11" s="686"/>
      <c r="EB11" s="686"/>
      <c r="EC11" s="695"/>
    </row>
    <row r="12" spans="2:143" ht="11.25" customHeight="1">
      <c r="B12" s="682" t="s">
        <v>250</v>
      </c>
      <c r="C12" s="683"/>
      <c r="D12" s="683"/>
      <c r="E12" s="683"/>
      <c r="F12" s="683"/>
      <c r="G12" s="683"/>
      <c r="H12" s="683"/>
      <c r="I12" s="683"/>
      <c r="J12" s="683"/>
      <c r="K12" s="683"/>
      <c r="L12" s="683"/>
      <c r="M12" s="683"/>
      <c r="N12" s="683"/>
      <c r="O12" s="683"/>
      <c r="P12" s="683"/>
      <c r="Q12" s="684"/>
      <c r="R12" s="685" t="s">
        <v>244</v>
      </c>
      <c r="S12" s="686"/>
      <c r="T12" s="686"/>
      <c r="U12" s="686"/>
      <c r="V12" s="686"/>
      <c r="W12" s="686"/>
      <c r="X12" s="686"/>
      <c r="Y12" s="687"/>
      <c r="Z12" s="688" t="s">
        <v>139</v>
      </c>
      <c r="AA12" s="688"/>
      <c r="AB12" s="688"/>
      <c r="AC12" s="688"/>
      <c r="AD12" s="689" t="s">
        <v>244</v>
      </c>
      <c r="AE12" s="689"/>
      <c r="AF12" s="689"/>
      <c r="AG12" s="689"/>
      <c r="AH12" s="689"/>
      <c r="AI12" s="689"/>
      <c r="AJ12" s="689"/>
      <c r="AK12" s="689"/>
      <c r="AL12" s="690" t="s">
        <v>139</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5536959</v>
      </c>
      <c r="BH12" s="686"/>
      <c r="BI12" s="686"/>
      <c r="BJ12" s="686"/>
      <c r="BK12" s="686"/>
      <c r="BL12" s="686"/>
      <c r="BM12" s="686"/>
      <c r="BN12" s="687"/>
      <c r="BO12" s="688">
        <v>64</v>
      </c>
      <c r="BP12" s="688"/>
      <c r="BQ12" s="688"/>
      <c r="BR12" s="688"/>
      <c r="BS12" s="694" t="s">
        <v>244</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620547</v>
      </c>
      <c r="CS12" s="686"/>
      <c r="CT12" s="686"/>
      <c r="CU12" s="686"/>
      <c r="CV12" s="686"/>
      <c r="CW12" s="686"/>
      <c r="CX12" s="686"/>
      <c r="CY12" s="687"/>
      <c r="CZ12" s="688">
        <v>3.3</v>
      </c>
      <c r="DA12" s="688"/>
      <c r="DB12" s="688"/>
      <c r="DC12" s="688"/>
      <c r="DD12" s="694">
        <v>2535</v>
      </c>
      <c r="DE12" s="686"/>
      <c r="DF12" s="686"/>
      <c r="DG12" s="686"/>
      <c r="DH12" s="686"/>
      <c r="DI12" s="686"/>
      <c r="DJ12" s="686"/>
      <c r="DK12" s="686"/>
      <c r="DL12" s="686"/>
      <c r="DM12" s="686"/>
      <c r="DN12" s="686"/>
      <c r="DO12" s="686"/>
      <c r="DP12" s="687"/>
      <c r="DQ12" s="694">
        <v>246537</v>
      </c>
      <c r="DR12" s="686"/>
      <c r="DS12" s="686"/>
      <c r="DT12" s="686"/>
      <c r="DU12" s="686"/>
      <c r="DV12" s="686"/>
      <c r="DW12" s="686"/>
      <c r="DX12" s="686"/>
      <c r="DY12" s="686"/>
      <c r="DZ12" s="686"/>
      <c r="EA12" s="686"/>
      <c r="EB12" s="686"/>
      <c r="EC12" s="695"/>
    </row>
    <row r="13" spans="2:143" ht="11.25" customHeight="1">
      <c r="B13" s="682" t="s">
        <v>253</v>
      </c>
      <c r="C13" s="683"/>
      <c r="D13" s="683"/>
      <c r="E13" s="683"/>
      <c r="F13" s="683"/>
      <c r="G13" s="683"/>
      <c r="H13" s="683"/>
      <c r="I13" s="683"/>
      <c r="J13" s="683"/>
      <c r="K13" s="683"/>
      <c r="L13" s="683"/>
      <c r="M13" s="683"/>
      <c r="N13" s="683"/>
      <c r="O13" s="683"/>
      <c r="P13" s="683"/>
      <c r="Q13" s="684"/>
      <c r="R13" s="685" t="s">
        <v>139</v>
      </c>
      <c r="S13" s="686"/>
      <c r="T13" s="686"/>
      <c r="U13" s="686"/>
      <c r="V13" s="686"/>
      <c r="W13" s="686"/>
      <c r="X13" s="686"/>
      <c r="Y13" s="687"/>
      <c r="Z13" s="688" t="s">
        <v>244</v>
      </c>
      <c r="AA13" s="688"/>
      <c r="AB13" s="688"/>
      <c r="AC13" s="688"/>
      <c r="AD13" s="689" t="s">
        <v>139</v>
      </c>
      <c r="AE13" s="689"/>
      <c r="AF13" s="689"/>
      <c r="AG13" s="689"/>
      <c r="AH13" s="689"/>
      <c r="AI13" s="689"/>
      <c r="AJ13" s="689"/>
      <c r="AK13" s="689"/>
      <c r="AL13" s="690" t="s">
        <v>139</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5467397</v>
      </c>
      <c r="BH13" s="686"/>
      <c r="BI13" s="686"/>
      <c r="BJ13" s="686"/>
      <c r="BK13" s="686"/>
      <c r="BL13" s="686"/>
      <c r="BM13" s="686"/>
      <c r="BN13" s="687"/>
      <c r="BO13" s="688">
        <v>63.2</v>
      </c>
      <c r="BP13" s="688"/>
      <c r="BQ13" s="688"/>
      <c r="BR13" s="688"/>
      <c r="BS13" s="694" t="s">
        <v>139</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1630588</v>
      </c>
      <c r="CS13" s="686"/>
      <c r="CT13" s="686"/>
      <c r="CU13" s="686"/>
      <c r="CV13" s="686"/>
      <c r="CW13" s="686"/>
      <c r="CX13" s="686"/>
      <c r="CY13" s="687"/>
      <c r="CZ13" s="688">
        <v>8.6999999999999993</v>
      </c>
      <c r="DA13" s="688"/>
      <c r="DB13" s="688"/>
      <c r="DC13" s="688"/>
      <c r="DD13" s="694">
        <v>821044</v>
      </c>
      <c r="DE13" s="686"/>
      <c r="DF13" s="686"/>
      <c r="DG13" s="686"/>
      <c r="DH13" s="686"/>
      <c r="DI13" s="686"/>
      <c r="DJ13" s="686"/>
      <c r="DK13" s="686"/>
      <c r="DL13" s="686"/>
      <c r="DM13" s="686"/>
      <c r="DN13" s="686"/>
      <c r="DO13" s="686"/>
      <c r="DP13" s="687"/>
      <c r="DQ13" s="694">
        <v>1076722</v>
      </c>
      <c r="DR13" s="686"/>
      <c r="DS13" s="686"/>
      <c r="DT13" s="686"/>
      <c r="DU13" s="686"/>
      <c r="DV13" s="686"/>
      <c r="DW13" s="686"/>
      <c r="DX13" s="686"/>
      <c r="DY13" s="686"/>
      <c r="DZ13" s="686"/>
      <c r="EA13" s="686"/>
      <c r="EB13" s="686"/>
      <c r="EC13" s="695"/>
    </row>
    <row r="14" spans="2:143" ht="11.25" customHeight="1">
      <c r="B14" s="682" t="s">
        <v>256</v>
      </c>
      <c r="C14" s="683"/>
      <c r="D14" s="683"/>
      <c r="E14" s="683"/>
      <c r="F14" s="683"/>
      <c r="G14" s="683"/>
      <c r="H14" s="683"/>
      <c r="I14" s="683"/>
      <c r="J14" s="683"/>
      <c r="K14" s="683"/>
      <c r="L14" s="683"/>
      <c r="M14" s="683"/>
      <c r="N14" s="683"/>
      <c r="O14" s="683"/>
      <c r="P14" s="683"/>
      <c r="Q14" s="684"/>
      <c r="R14" s="685" t="s">
        <v>244</v>
      </c>
      <c r="S14" s="686"/>
      <c r="T14" s="686"/>
      <c r="U14" s="686"/>
      <c r="V14" s="686"/>
      <c r="W14" s="686"/>
      <c r="X14" s="686"/>
      <c r="Y14" s="687"/>
      <c r="Z14" s="688" t="s">
        <v>139</v>
      </c>
      <c r="AA14" s="688"/>
      <c r="AB14" s="688"/>
      <c r="AC14" s="688"/>
      <c r="AD14" s="689" t="s">
        <v>139</v>
      </c>
      <c r="AE14" s="689"/>
      <c r="AF14" s="689"/>
      <c r="AG14" s="689"/>
      <c r="AH14" s="689"/>
      <c r="AI14" s="689"/>
      <c r="AJ14" s="689"/>
      <c r="AK14" s="689"/>
      <c r="AL14" s="690" t="s">
        <v>139</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114818</v>
      </c>
      <c r="BH14" s="686"/>
      <c r="BI14" s="686"/>
      <c r="BJ14" s="686"/>
      <c r="BK14" s="686"/>
      <c r="BL14" s="686"/>
      <c r="BM14" s="686"/>
      <c r="BN14" s="687"/>
      <c r="BO14" s="688">
        <v>1.3</v>
      </c>
      <c r="BP14" s="688"/>
      <c r="BQ14" s="688"/>
      <c r="BR14" s="688"/>
      <c r="BS14" s="694" t="s">
        <v>244</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489902</v>
      </c>
      <c r="CS14" s="686"/>
      <c r="CT14" s="686"/>
      <c r="CU14" s="686"/>
      <c r="CV14" s="686"/>
      <c r="CW14" s="686"/>
      <c r="CX14" s="686"/>
      <c r="CY14" s="687"/>
      <c r="CZ14" s="688">
        <v>2.6</v>
      </c>
      <c r="DA14" s="688"/>
      <c r="DB14" s="688"/>
      <c r="DC14" s="688"/>
      <c r="DD14" s="694">
        <v>7606</v>
      </c>
      <c r="DE14" s="686"/>
      <c r="DF14" s="686"/>
      <c r="DG14" s="686"/>
      <c r="DH14" s="686"/>
      <c r="DI14" s="686"/>
      <c r="DJ14" s="686"/>
      <c r="DK14" s="686"/>
      <c r="DL14" s="686"/>
      <c r="DM14" s="686"/>
      <c r="DN14" s="686"/>
      <c r="DO14" s="686"/>
      <c r="DP14" s="687"/>
      <c r="DQ14" s="694">
        <v>481764</v>
      </c>
      <c r="DR14" s="686"/>
      <c r="DS14" s="686"/>
      <c r="DT14" s="686"/>
      <c r="DU14" s="686"/>
      <c r="DV14" s="686"/>
      <c r="DW14" s="686"/>
      <c r="DX14" s="686"/>
      <c r="DY14" s="686"/>
      <c r="DZ14" s="686"/>
      <c r="EA14" s="686"/>
      <c r="EB14" s="686"/>
      <c r="EC14" s="695"/>
    </row>
    <row r="15" spans="2:143" ht="11.25" customHeight="1">
      <c r="B15" s="682" t="s">
        <v>259</v>
      </c>
      <c r="C15" s="683"/>
      <c r="D15" s="683"/>
      <c r="E15" s="683"/>
      <c r="F15" s="683"/>
      <c r="G15" s="683"/>
      <c r="H15" s="683"/>
      <c r="I15" s="683"/>
      <c r="J15" s="683"/>
      <c r="K15" s="683"/>
      <c r="L15" s="683"/>
      <c r="M15" s="683"/>
      <c r="N15" s="683"/>
      <c r="O15" s="683"/>
      <c r="P15" s="683"/>
      <c r="Q15" s="684"/>
      <c r="R15" s="685" t="s">
        <v>139</v>
      </c>
      <c r="S15" s="686"/>
      <c r="T15" s="686"/>
      <c r="U15" s="686"/>
      <c r="V15" s="686"/>
      <c r="W15" s="686"/>
      <c r="X15" s="686"/>
      <c r="Y15" s="687"/>
      <c r="Z15" s="688" t="s">
        <v>244</v>
      </c>
      <c r="AA15" s="688"/>
      <c r="AB15" s="688"/>
      <c r="AC15" s="688"/>
      <c r="AD15" s="689" t="s">
        <v>244</v>
      </c>
      <c r="AE15" s="689"/>
      <c r="AF15" s="689"/>
      <c r="AG15" s="689"/>
      <c r="AH15" s="689"/>
      <c r="AI15" s="689"/>
      <c r="AJ15" s="689"/>
      <c r="AK15" s="689"/>
      <c r="AL15" s="690" t="s">
        <v>139</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388668</v>
      </c>
      <c r="BH15" s="686"/>
      <c r="BI15" s="686"/>
      <c r="BJ15" s="686"/>
      <c r="BK15" s="686"/>
      <c r="BL15" s="686"/>
      <c r="BM15" s="686"/>
      <c r="BN15" s="687"/>
      <c r="BO15" s="688">
        <v>4.5</v>
      </c>
      <c r="BP15" s="688"/>
      <c r="BQ15" s="688"/>
      <c r="BR15" s="688"/>
      <c r="BS15" s="694" t="s">
        <v>244</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2043112</v>
      </c>
      <c r="CS15" s="686"/>
      <c r="CT15" s="686"/>
      <c r="CU15" s="686"/>
      <c r="CV15" s="686"/>
      <c r="CW15" s="686"/>
      <c r="CX15" s="686"/>
      <c r="CY15" s="687"/>
      <c r="CZ15" s="688">
        <v>10.9</v>
      </c>
      <c r="DA15" s="688"/>
      <c r="DB15" s="688"/>
      <c r="DC15" s="688"/>
      <c r="DD15" s="694">
        <v>313646</v>
      </c>
      <c r="DE15" s="686"/>
      <c r="DF15" s="686"/>
      <c r="DG15" s="686"/>
      <c r="DH15" s="686"/>
      <c r="DI15" s="686"/>
      <c r="DJ15" s="686"/>
      <c r="DK15" s="686"/>
      <c r="DL15" s="686"/>
      <c r="DM15" s="686"/>
      <c r="DN15" s="686"/>
      <c r="DO15" s="686"/>
      <c r="DP15" s="687"/>
      <c r="DQ15" s="694">
        <v>1390405</v>
      </c>
      <c r="DR15" s="686"/>
      <c r="DS15" s="686"/>
      <c r="DT15" s="686"/>
      <c r="DU15" s="686"/>
      <c r="DV15" s="686"/>
      <c r="DW15" s="686"/>
      <c r="DX15" s="686"/>
      <c r="DY15" s="686"/>
      <c r="DZ15" s="686"/>
      <c r="EA15" s="686"/>
      <c r="EB15" s="686"/>
      <c r="EC15" s="695"/>
    </row>
    <row r="16" spans="2:143" ht="11.25" customHeight="1">
      <c r="B16" s="682" t="s">
        <v>262</v>
      </c>
      <c r="C16" s="683"/>
      <c r="D16" s="683"/>
      <c r="E16" s="683"/>
      <c r="F16" s="683"/>
      <c r="G16" s="683"/>
      <c r="H16" s="683"/>
      <c r="I16" s="683"/>
      <c r="J16" s="683"/>
      <c r="K16" s="683"/>
      <c r="L16" s="683"/>
      <c r="M16" s="683"/>
      <c r="N16" s="683"/>
      <c r="O16" s="683"/>
      <c r="P16" s="683"/>
      <c r="Q16" s="684"/>
      <c r="R16" s="685">
        <v>12288</v>
      </c>
      <c r="S16" s="686"/>
      <c r="T16" s="686"/>
      <c r="U16" s="686"/>
      <c r="V16" s="686"/>
      <c r="W16" s="686"/>
      <c r="X16" s="686"/>
      <c r="Y16" s="687"/>
      <c r="Z16" s="688">
        <v>0.1</v>
      </c>
      <c r="AA16" s="688"/>
      <c r="AB16" s="688"/>
      <c r="AC16" s="688"/>
      <c r="AD16" s="689">
        <v>12288</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v>1461</v>
      </c>
      <c r="BH16" s="686"/>
      <c r="BI16" s="686"/>
      <c r="BJ16" s="686"/>
      <c r="BK16" s="686"/>
      <c r="BL16" s="686"/>
      <c r="BM16" s="686"/>
      <c r="BN16" s="687"/>
      <c r="BO16" s="688">
        <v>0</v>
      </c>
      <c r="BP16" s="688"/>
      <c r="BQ16" s="688"/>
      <c r="BR16" s="688"/>
      <c r="BS16" s="694" t="s">
        <v>244</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139</v>
      </c>
      <c r="CS16" s="686"/>
      <c r="CT16" s="686"/>
      <c r="CU16" s="686"/>
      <c r="CV16" s="686"/>
      <c r="CW16" s="686"/>
      <c r="CX16" s="686"/>
      <c r="CY16" s="687"/>
      <c r="CZ16" s="688" t="s">
        <v>244</v>
      </c>
      <c r="DA16" s="688"/>
      <c r="DB16" s="688"/>
      <c r="DC16" s="688"/>
      <c r="DD16" s="694" t="s">
        <v>139</v>
      </c>
      <c r="DE16" s="686"/>
      <c r="DF16" s="686"/>
      <c r="DG16" s="686"/>
      <c r="DH16" s="686"/>
      <c r="DI16" s="686"/>
      <c r="DJ16" s="686"/>
      <c r="DK16" s="686"/>
      <c r="DL16" s="686"/>
      <c r="DM16" s="686"/>
      <c r="DN16" s="686"/>
      <c r="DO16" s="686"/>
      <c r="DP16" s="687"/>
      <c r="DQ16" s="694" t="s">
        <v>139</v>
      </c>
      <c r="DR16" s="686"/>
      <c r="DS16" s="686"/>
      <c r="DT16" s="686"/>
      <c r="DU16" s="686"/>
      <c r="DV16" s="686"/>
      <c r="DW16" s="686"/>
      <c r="DX16" s="686"/>
      <c r="DY16" s="686"/>
      <c r="DZ16" s="686"/>
      <c r="EA16" s="686"/>
      <c r="EB16" s="686"/>
      <c r="EC16" s="695"/>
    </row>
    <row r="17" spans="2:133" ht="11.25" customHeight="1">
      <c r="B17" s="682" t="s">
        <v>265</v>
      </c>
      <c r="C17" s="683"/>
      <c r="D17" s="683"/>
      <c r="E17" s="683"/>
      <c r="F17" s="683"/>
      <c r="G17" s="683"/>
      <c r="H17" s="683"/>
      <c r="I17" s="683"/>
      <c r="J17" s="683"/>
      <c r="K17" s="683"/>
      <c r="L17" s="683"/>
      <c r="M17" s="683"/>
      <c r="N17" s="683"/>
      <c r="O17" s="683"/>
      <c r="P17" s="683"/>
      <c r="Q17" s="684"/>
      <c r="R17" s="685">
        <v>74687</v>
      </c>
      <c r="S17" s="686"/>
      <c r="T17" s="686"/>
      <c r="U17" s="686"/>
      <c r="V17" s="686"/>
      <c r="W17" s="686"/>
      <c r="X17" s="686"/>
      <c r="Y17" s="687"/>
      <c r="Z17" s="688">
        <v>0.4</v>
      </c>
      <c r="AA17" s="688"/>
      <c r="AB17" s="688"/>
      <c r="AC17" s="688"/>
      <c r="AD17" s="689">
        <v>74687</v>
      </c>
      <c r="AE17" s="689"/>
      <c r="AF17" s="689"/>
      <c r="AG17" s="689"/>
      <c r="AH17" s="689"/>
      <c r="AI17" s="689"/>
      <c r="AJ17" s="689"/>
      <c r="AK17" s="689"/>
      <c r="AL17" s="690">
        <v>0.8</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139</v>
      </c>
      <c r="BH17" s="686"/>
      <c r="BI17" s="686"/>
      <c r="BJ17" s="686"/>
      <c r="BK17" s="686"/>
      <c r="BL17" s="686"/>
      <c r="BM17" s="686"/>
      <c r="BN17" s="687"/>
      <c r="BO17" s="688" t="s">
        <v>139</v>
      </c>
      <c r="BP17" s="688"/>
      <c r="BQ17" s="688"/>
      <c r="BR17" s="688"/>
      <c r="BS17" s="694" t="s">
        <v>139</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1225302</v>
      </c>
      <c r="CS17" s="686"/>
      <c r="CT17" s="686"/>
      <c r="CU17" s="686"/>
      <c r="CV17" s="686"/>
      <c r="CW17" s="686"/>
      <c r="CX17" s="686"/>
      <c r="CY17" s="687"/>
      <c r="CZ17" s="688">
        <v>6.5</v>
      </c>
      <c r="DA17" s="688"/>
      <c r="DB17" s="688"/>
      <c r="DC17" s="688"/>
      <c r="DD17" s="694" t="s">
        <v>244</v>
      </c>
      <c r="DE17" s="686"/>
      <c r="DF17" s="686"/>
      <c r="DG17" s="686"/>
      <c r="DH17" s="686"/>
      <c r="DI17" s="686"/>
      <c r="DJ17" s="686"/>
      <c r="DK17" s="686"/>
      <c r="DL17" s="686"/>
      <c r="DM17" s="686"/>
      <c r="DN17" s="686"/>
      <c r="DO17" s="686"/>
      <c r="DP17" s="687"/>
      <c r="DQ17" s="694">
        <v>1195847</v>
      </c>
      <c r="DR17" s="686"/>
      <c r="DS17" s="686"/>
      <c r="DT17" s="686"/>
      <c r="DU17" s="686"/>
      <c r="DV17" s="686"/>
      <c r="DW17" s="686"/>
      <c r="DX17" s="686"/>
      <c r="DY17" s="686"/>
      <c r="DZ17" s="686"/>
      <c r="EA17" s="686"/>
      <c r="EB17" s="686"/>
      <c r="EC17" s="695"/>
    </row>
    <row r="18" spans="2:133" ht="11.25" customHeight="1">
      <c r="B18" s="682" t="s">
        <v>268</v>
      </c>
      <c r="C18" s="683"/>
      <c r="D18" s="683"/>
      <c r="E18" s="683"/>
      <c r="F18" s="683"/>
      <c r="G18" s="683"/>
      <c r="H18" s="683"/>
      <c r="I18" s="683"/>
      <c r="J18" s="683"/>
      <c r="K18" s="683"/>
      <c r="L18" s="683"/>
      <c r="M18" s="683"/>
      <c r="N18" s="683"/>
      <c r="O18" s="683"/>
      <c r="P18" s="683"/>
      <c r="Q18" s="684"/>
      <c r="R18" s="685">
        <v>51160</v>
      </c>
      <c r="S18" s="686"/>
      <c r="T18" s="686"/>
      <c r="U18" s="686"/>
      <c r="V18" s="686"/>
      <c r="W18" s="686"/>
      <c r="X18" s="686"/>
      <c r="Y18" s="687"/>
      <c r="Z18" s="688">
        <v>0.3</v>
      </c>
      <c r="AA18" s="688"/>
      <c r="AB18" s="688"/>
      <c r="AC18" s="688"/>
      <c r="AD18" s="689">
        <v>51160</v>
      </c>
      <c r="AE18" s="689"/>
      <c r="AF18" s="689"/>
      <c r="AG18" s="689"/>
      <c r="AH18" s="689"/>
      <c r="AI18" s="689"/>
      <c r="AJ18" s="689"/>
      <c r="AK18" s="689"/>
      <c r="AL18" s="690">
        <v>0.5</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139</v>
      </c>
      <c r="BH18" s="686"/>
      <c r="BI18" s="686"/>
      <c r="BJ18" s="686"/>
      <c r="BK18" s="686"/>
      <c r="BL18" s="686"/>
      <c r="BM18" s="686"/>
      <c r="BN18" s="687"/>
      <c r="BO18" s="688" t="s">
        <v>244</v>
      </c>
      <c r="BP18" s="688"/>
      <c r="BQ18" s="688"/>
      <c r="BR18" s="688"/>
      <c r="BS18" s="694" t="s">
        <v>244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139</v>
      </c>
      <c r="CS18" s="686"/>
      <c r="CT18" s="686"/>
      <c r="CU18" s="686"/>
      <c r="CV18" s="686"/>
      <c r="CW18" s="686"/>
      <c r="CX18" s="686"/>
      <c r="CY18" s="687"/>
      <c r="CZ18" s="688" t="s">
        <v>244</v>
      </c>
      <c r="DA18" s="688"/>
      <c r="DB18" s="688"/>
      <c r="DC18" s="688"/>
      <c r="DD18" s="694" t="s">
        <v>139</v>
      </c>
      <c r="DE18" s="686"/>
      <c r="DF18" s="686"/>
      <c r="DG18" s="686"/>
      <c r="DH18" s="686"/>
      <c r="DI18" s="686"/>
      <c r="DJ18" s="686"/>
      <c r="DK18" s="686"/>
      <c r="DL18" s="686"/>
      <c r="DM18" s="686"/>
      <c r="DN18" s="686"/>
      <c r="DO18" s="686"/>
      <c r="DP18" s="687"/>
      <c r="DQ18" s="694" t="s">
        <v>139</v>
      </c>
      <c r="DR18" s="686"/>
      <c r="DS18" s="686"/>
      <c r="DT18" s="686"/>
      <c r="DU18" s="686"/>
      <c r="DV18" s="686"/>
      <c r="DW18" s="686"/>
      <c r="DX18" s="686"/>
      <c r="DY18" s="686"/>
      <c r="DZ18" s="686"/>
      <c r="EA18" s="686"/>
      <c r="EB18" s="686"/>
      <c r="EC18" s="695"/>
    </row>
    <row r="19" spans="2:133" ht="11.25" customHeight="1">
      <c r="B19" s="682" t="s">
        <v>271</v>
      </c>
      <c r="C19" s="683"/>
      <c r="D19" s="683"/>
      <c r="E19" s="683"/>
      <c r="F19" s="683"/>
      <c r="G19" s="683"/>
      <c r="H19" s="683"/>
      <c r="I19" s="683"/>
      <c r="J19" s="683"/>
      <c r="K19" s="683"/>
      <c r="L19" s="683"/>
      <c r="M19" s="683"/>
      <c r="N19" s="683"/>
      <c r="O19" s="683"/>
      <c r="P19" s="683"/>
      <c r="Q19" s="684"/>
      <c r="R19" s="685">
        <v>43368</v>
      </c>
      <c r="S19" s="686"/>
      <c r="T19" s="686"/>
      <c r="U19" s="686"/>
      <c r="V19" s="686"/>
      <c r="W19" s="686"/>
      <c r="X19" s="686"/>
      <c r="Y19" s="687"/>
      <c r="Z19" s="688">
        <v>0.2</v>
      </c>
      <c r="AA19" s="688"/>
      <c r="AB19" s="688"/>
      <c r="AC19" s="688"/>
      <c r="AD19" s="689">
        <v>43368</v>
      </c>
      <c r="AE19" s="689"/>
      <c r="AF19" s="689"/>
      <c r="AG19" s="689"/>
      <c r="AH19" s="689"/>
      <c r="AI19" s="689"/>
      <c r="AJ19" s="689"/>
      <c r="AK19" s="689"/>
      <c r="AL19" s="690">
        <v>0.4</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139</v>
      </c>
      <c r="BH19" s="686"/>
      <c r="BI19" s="686"/>
      <c r="BJ19" s="686"/>
      <c r="BK19" s="686"/>
      <c r="BL19" s="686"/>
      <c r="BM19" s="686"/>
      <c r="BN19" s="687"/>
      <c r="BO19" s="688" t="s">
        <v>244</v>
      </c>
      <c r="BP19" s="688"/>
      <c r="BQ19" s="688"/>
      <c r="BR19" s="688"/>
      <c r="BS19" s="694" t="s">
        <v>139</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139</v>
      </c>
      <c r="CS19" s="686"/>
      <c r="CT19" s="686"/>
      <c r="CU19" s="686"/>
      <c r="CV19" s="686"/>
      <c r="CW19" s="686"/>
      <c r="CX19" s="686"/>
      <c r="CY19" s="687"/>
      <c r="CZ19" s="688" t="s">
        <v>244</v>
      </c>
      <c r="DA19" s="688"/>
      <c r="DB19" s="688"/>
      <c r="DC19" s="688"/>
      <c r="DD19" s="694" t="s">
        <v>139</v>
      </c>
      <c r="DE19" s="686"/>
      <c r="DF19" s="686"/>
      <c r="DG19" s="686"/>
      <c r="DH19" s="686"/>
      <c r="DI19" s="686"/>
      <c r="DJ19" s="686"/>
      <c r="DK19" s="686"/>
      <c r="DL19" s="686"/>
      <c r="DM19" s="686"/>
      <c r="DN19" s="686"/>
      <c r="DO19" s="686"/>
      <c r="DP19" s="687"/>
      <c r="DQ19" s="694" t="s">
        <v>244</v>
      </c>
      <c r="DR19" s="686"/>
      <c r="DS19" s="686"/>
      <c r="DT19" s="686"/>
      <c r="DU19" s="686"/>
      <c r="DV19" s="686"/>
      <c r="DW19" s="686"/>
      <c r="DX19" s="686"/>
      <c r="DY19" s="686"/>
      <c r="DZ19" s="686"/>
      <c r="EA19" s="686"/>
      <c r="EB19" s="686"/>
      <c r="EC19" s="695"/>
    </row>
    <row r="20" spans="2:133" ht="11.25" customHeight="1">
      <c r="B20" s="682" t="s">
        <v>274</v>
      </c>
      <c r="C20" s="683"/>
      <c r="D20" s="683"/>
      <c r="E20" s="683"/>
      <c r="F20" s="683"/>
      <c r="G20" s="683"/>
      <c r="H20" s="683"/>
      <c r="I20" s="683"/>
      <c r="J20" s="683"/>
      <c r="K20" s="683"/>
      <c r="L20" s="683"/>
      <c r="M20" s="683"/>
      <c r="N20" s="683"/>
      <c r="O20" s="683"/>
      <c r="P20" s="683"/>
      <c r="Q20" s="684"/>
      <c r="R20" s="685">
        <v>5406</v>
      </c>
      <c r="S20" s="686"/>
      <c r="T20" s="686"/>
      <c r="U20" s="686"/>
      <c r="V20" s="686"/>
      <c r="W20" s="686"/>
      <c r="X20" s="686"/>
      <c r="Y20" s="687"/>
      <c r="Z20" s="688">
        <v>0</v>
      </c>
      <c r="AA20" s="688"/>
      <c r="AB20" s="688"/>
      <c r="AC20" s="688"/>
      <c r="AD20" s="689">
        <v>5406</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244</v>
      </c>
      <c r="BH20" s="686"/>
      <c r="BI20" s="686"/>
      <c r="BJ20" s="686"/>
      <c r="BK20" s="686"/>
      <c r="BL20" s="686"/>
      <c r="BM20" s="686"/>
      <c r="BN20" s="687"/>
      <c r="BO20" s="688" t="s">
        <v>244</v>
      </c>
      <c r="BP20" s="688"/>
      <c r="BQ20" s="688"/>
      <c r="BR20" s="688"/>
      <c r="BS20" s="694" t="s">
        <v>139</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18718268</v>
      </c>
      <c r="CS20" s="686"/>
      <c r="CT20" s="686"/>
      <c r="CU20" s="686"/>
      <c r="CV20" s="686"/>
      <c r="CW20" s="686"/>
      <c r="CX20" s="686"/>
      <c r="CY20" s="687"/>
      <c r="CZ20" s="688">
        <v>100</v>
      </c>
      <c r="DA20" s="688"/>
      <c r="DB20" s="688"/>
      <c r="DC20" s="688"/>
      <c r="DD20" s="694">
        <v>1409951</v>
      </c>
      <c r="DE20" s="686"/>
      <c r="DF20" s="686"/>
      <c r="DG20" s="686"/>
      <c r="DH20" s="686"/>
      <c r="DI20" s="686"/>
      <c r="DJ20" s="686"/>
      <c r="DK20" s="686"/>
      <c r="DL20" s="686"/>
      <c r="DM20" s="686"/>
      <c r="DN20" s="686"/>
      <c r="DO20" s="686"/>
      <c r="DP20" s="687"/>
      <c r="DQ20" s="694">
        <v>10422288</v>
      </c>
      <c r="DR20" s="686"/>
      <c r="DS20" s="686"/>
      <c r="DT20" s="686"/>
      <c r="DU20" s="686"/>
      <c r="DV20" s="686"/>
      <c r="DW20" s="686"/>
      <c r="DX20" s="686"/>
      <c r="DY20" s="686"/>
      <c r="DZ20" s="686"/>
      <c r="EA20" s="686"/>
      <c r="EB20" s="686"/>
      <c r="EC20" s="695"/>
    </row>
    <row r="21" spans="2:133" ht="11.25" customHeight="1">
      <c r="B21" s="682" t="s">
        <v>277</v>
      </c>
      <c r="C21" s="683"/>
      <c r="D21" s="683"/>
      <c r="E21" s="683"/>
      <c r="F21" s="683"/>
      <c r="G21" s="683"/>
      <c r="H21" s="683"/>
      <c r="I21" s="683"/>
      <c r="J21" s="683"/>
      <c r="K21" s="683"/>
      <c r="L21" s="683"/>
      <c r="M21" s="683"/>
      <c r="N21" s="683"/>
      <c r="O21" s="683"/>
      <c r="P21" s="683"/>
      <c r="Q21" s="684"/>
      <c r="R21" s="685">
        <v>2386</v>
      </c>
      <c r="S21" s="686"/>
      <c r="T21" s="686"/>
      <c r="U21" s="686"/>
      <c r="V21" s="686"/>
      <c r="W21" s="686"/>
      <c r="X21" s="686"/>
      <c r="Y21" s="687"/>
      <c r="Z21" s="688">
        <v>0</v>
      </c>
      <c r="AA21" s="688"/>
      <c r="AB21" s="688"/>
      <c r="AC21" s="688"/>
      <c r="AD21" s="689">
        <v>2386</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244</v>
      </c>
      <c r="BH21" s="686"/>
      <c r="BI21" s="686"/>
      <c r="BJ21" s="686"/>
      <c r="BK21" s="686"/>
      <c r="BL21" s="686"/>
      <c r="BM21" s="686"/>
      <c r="BN21" s="687"/>
      <c r="BO21" s="688" t="s">
        <v>139</v>
      </c>
      <c r="BP21" s="688"/>
      <c r="BQ21" s="688"/>
      <c r="BR21" s="688"/>
      <c r="BS21" s="694" t="s">
        <v>139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279</v>
      </c>
      <c r="C22" s="683"/>
      <c r="D22" s="683"/>
      <c r="E22" s="683"/>
      <c r="F22" s="683"/>
      <c r="G22" s="683"/>
      <c r="H22" s="683"/>
      <c r="I22" s="683"/>
      <c r="J22" s="683"/>
      <c r="K22" s="683"/>
      <c r="L22" s="683"/>
      <c r="M22" s="683"/>
      <c r="N22" s="683"/>
      <c r="O22" s="683"/>
      <c r="P22" s="683"/>
      <c r="Q22" s="684"/>
      <c r="R22" s="685">
        <v>91467</v>
      </c>
      <c r="S22" s="686"/>
      <c r="T22" s="686"/>
      <c r="U22" s="686"/>
      <c r="V22" s="686"/>
      <c r="W22" s="686"/>
      <c r="X22" s="686"/>
      <c r="Y22" s="687"/>
      <c r="Z22" s="688">
        <v>0.5</v>
      </c>
      <c r="AA22" s="688"/>
      <c r="AB22" s="688"/>
      <c r="AC22" s="688"/>
      <c r="AD22" s="689" t="s">
        <v>244</v>
      </c>
      <c r="AE22" s="689"/>
      <c r="AF22" s="689"/>
      <c r="AG22" s="689"/>
      <c r="AH22" s="689"/>
      <c r="AI22" s="689"/>
      <c r="AJ22" s="689"/>
      <c r="AK22" s="689"/>
      <c r="AL22" s="690" t="s">
        <v>139</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139</v>
      </c>
      <c r="BH22" s="686"/>
      <c r="BI22" s="686"/>
      <c r="BJ22" s="686"/>
      <c r="BK22" s="686"/>
      <c r="BL22" s="686"/>
      <c r="BM22" s="686"/>
      <c r="BN22" s="687"/>
      <c r="BO22" s="688" t="s">
        <v>244</v>
      </c>
      <c r="BP22" s="688"/>
      <c r="BQ22" s="688"/>
      <c r="BR22" s="688"/>
      <c r="BS22" s="694" t="s">
        <v>244</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282</v>
      </c>
      <c r="C23" s="683"/>
      <c r="D23" s="683"/>
      <c r="E23" s="683"/>
      <c r="F23" s="683"/>
      <c r="G23" s="683"/>
      <c r="H23" s="683"/>
      <c r="I23" s="683"/>
      <c r="J23" s="683"/>
      <c r="K23" s="683"/>
      <c r="L23" s="683"/>
      <c r="M23" s="683"/>
      <c r="N23" s="683"/>
      <c r="O23" s="683"/>
      <c r="P23" s="683"/>
      <c r="Q23" s="684"/>
      <c r="R23" s="685" t="s">
        <v>244</v>
      </c>
      <c r="S23" s="686"/>
      <c r="T23" s="686"/>
      <c r="U23" s="686"/>
      <c r="V23" s="686"/>
      <c r="W23" s="686"/>
      <c r="X23" s="686"/>
      <c r="Y23" s="687"/>
      <c r="Z23" s="688" t="s">
        <v>244</v>
      </c>
      <c r="AA23" s="688"/>
      <c r="AB23" s="688"/>
      <c r="AC23" s="688"/>
      <c r="AD23" s="689" t="s">
        <v>244</v>
      </c>
      <c r="AE23" s="689"/>
      <c r="AF23" s="689"/>
      <c r="AG23" s="689"/>
      <c r="AH23" s="689"/>
      <c r="AI23" s="689"/>
      <c r="AJ23" s="689"/>
      <c r="AK23" s="689"/>
      <c r="AL23" s="690" t="s">
        <v>139</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244</v>
      </c>
      <c r="BH23" s="686"/>
      <c r="BI23" s="686"/>
      <c r="BJ23" s="686"/>
      <c r="BK23" s="686"/>
      <c r="BL23" s="686"/>
      <c r="BM23" s="686"/>
      <c r="BN23" s="687"/>
      <c r="BO23" s="688" t="s">
        <v>139</v>
      </c>
      <c r="BP23" s="688"/>
      <c r="BQ23" s="688"/>
      <c r="BR23" s="688"/>
      <c r="BS23" s="694" t="s">
        <v>139</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c r="B24" s="682" t="s">
        <v>289</v>
      </c>
      <c r="C24" s="683"/>
      <c r="D24" s="683"/>
      <c r="E24" s="683"/>
      <c r="F24" s="683"/>
      <c r="G24" s="683"/>
      <c r="H24" s="683"/>
      <c r="I24" s="683"/>
      <c r="J24" s="683"/>
      <c r="K24" s="683"/>
      <c r="L24" s="683"/>
      <c r="M24" s="683"/>
      <c r="N24" s="683"/>
      <c r="O24" s="683"/>
      <c r="P24" s="683"/>
      <c r="Q24" s="684"/>
      <c r="R24" s="685">
        <v>91467</v>
      </c>
      <c r="S24" s="686"/>
      <c r="T24" s="686"/>
      <c r="U24" s="686"/>
      <c r="V24" s="686"/>
      <c r="W24" s="686"/>
      <c r="X24" s="686"/>
      <c r="Y24" s="687"/>
      <c r="Z24" s="688">
        <v>0.5</v>
      </c>
      <c r="AA24" s="688"/>
      <c r="AB24" s="688"/>
      <c r="AC24" s="688"/>
      <c r="AD24" s="689" t="s">
        <v>244</v>
      </c>
      <c r="AE24" s="689"/>
      <c r="AF24" s="689"/>
      <c r="AG24" s="689"/>
      <c r="AH24" s="689"/>
      <c r="AI24" s="689"/>
      <c r="AJ24" s="689"/>
      <c r="AK24" s="689"/>
      <c r="AL24" s="690" t="s">
        <v>244</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139</v>
      </c>
      <c r="BH24" s="686"/>
      <c r="BI24" s="686"/>
      <c r="BJ24" s="686"/>
      <c r="BK24" s="686"/>
      <c r="BL24" s="686"/>
      <c r="BM24" s="686"/>
      <c r="BN24" s="687"/>
      <c r="BO24" s="688" t="s">
        <v>139</v>
      </c>
      <c r="BP24" s="688"/>
      <c r="BQ24" s="688"/>
      <c r="BR24" s="688"/>
      <c r="BS24" s="694" t="s">
        <v>244</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7070208</v>
      </c>
      <c r="CS24" s="675"/>
      <c r="CT24" s="675"/>
      <c r="CU24" s="675"/>
      <c r="CV24" s="675"/>
      <c r="CW24" s="675"/>
      <c r="CX24" s="675"/>
      <c r="CY24" s="676"/>
      <c r="CZ24" s="679">
        <v>37.799999999999997</v>
      </c>
      <c r="DA24" s="680"/>
      <c r="DB24" s="680"/>
      <c r="DC24" s="699"/>
      <c r="DD24" s="724">
        <v>4594680</v>
      </c>
      <c r="DE24" s="675"/>
      <c r="DF24" s="675"/>
      <c r="DG24" s="675"/>
      <c r="DH24" s="675"/>
      <c r="DI24" s="675"/>
      <c r="DJ24" s="675"/>
      <c r="DK24" s="676"/>
      <c r="DL24" s="724">
        <v>4584487</v>
      </c>
      <c r="DM24" s="675"/>
      <c r="DN24" s="675"/>
      <c r="DO24" s="675"/>
      <c r="DP24" s="675"/>
      <c r="DQ24" s="675"/>
      <c r="DR24" s="675"/>
      <c r="DS24" s="675"/>
      <c r="DT24" s="675"/>
      <c r="DU24" s="675"/>
      <c r="DV24" s="676"/>
      <c r="DW24" s="679">
        <v>46.2</v>
      </c>
      <c r="DX24" s="680"/>
      <c r="DY24" s="680"/>
      <c r="DZ24" s="680"/>
      <c r="EA24" s="680"/>
      <c r="EB24" s="680"/>
      <c r="EC24" s="681"/>
    </row>
    <row r="25" spans="2:133" ht="11.25" customHeight="1">
      <c r="B25" s="682" t="s">
        <v>292</v>
      </c>
      <c r="C25" s="683"/>
      <c r="D25" s="683"/>
      <c r="E25" s="683"/>
      <c r="F25" s="683"/>
      <c r="G25" s="683"/>
      <c r="H25" s="683"/>
      <c r="I25" s="683"/>
      <c r="J25" s="683"/>
      <c r="K25" s="683"/>
      <c r="L25" s="683"/>
      <c r="M25" s="683"/>
      <c r="N25" s="683"/>
      <c r="O25" s="683"/>
      <c r="P25" s="683"/>
      <c r="Q25" s="684"/>
      <c r="R25" s="685" t="s">
        <v>244</v>
      </c>
      <c r="S25" s="686"/>
      <c r="T25" s="686"/>
      <c r="U25" s="686"/>
      <c r="V25" s="686"/>
      <c r="W25" s="686"/>
      <c r="X25" s="686"/>
      <c r="Y25" s="687"/>
      <c r="Z25" s="688" t="s">
        <v>139</v>
      </c>
      <c r="AA25" s="688"/>
      <c r="AB25" s="688"/>
      <c r="AC25" s="688"/>
      <c r="AD25" s="689" t="s">
        <v>139</v>
      </c>
      <c r="AE25" s="689"/>
      <c r="AF25" s="689"/>
      <c r="AG25" s="689"/>
      <c r="AH25" s="689"/>
      <c r="AI25" s="689"/>
      <c r="AJ25" s="689"/>
      <c r="AK25" s="689"/>
      <c r="AL25" s="690" t="s">
        <v>139</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244</v>
      </c>
      <c r="BH25" s="686"/>
      <c r="BI25" s="686"/>
      <c r="BJ25" s="686"/>
      <c r="BK25" s="686"/>
      <c r="BL25" s="686"/>
      <c r="BM25" s="686"/>
      <c r="BN25" s="687"/>
      <c r="BO25" s="688" t="s">
        <v>139</v>
      </c>
      <c r="BP25" s="688"/>
      <c r="BQ25" s="688"/>
      <c r="BR25" s="688"/>
      <c r="BS25" s="694" t="s">
        <v>139</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2713343</v>
      </c>
      <c r="CS25" s="721"/>
      <c r="CT25" s="721"/>
      <c r="CU25" s="721"/>
      <c r="CV25" s="721"/>
      <c r="CW25" s="721"/>
      <c r="CX25" s="721"/>
      <c r="CY25" s="722"/>
      <c r="CZ25" s="690">
        <v>14.5</v>
      </c>
      <c r="DA25" s="719"/>
      <c r="DB25" s="719"/>
      <c r="DC25" s="723"/>
      <c r="DD25" s="694">
        <v>2576448</v>
      </c>
      <c r="DE25" s="721"/>
      <c r="DF25" s="721"/>
      <c r="DG25" s="721"/>
      <c r="DH25" s="721"/>
      <c r="DI25" s="721"/>
      <c r="DJ25" s="721"/>
      <c r="DK25" s="722"/>
      <c r="DL25" s="694">
        <v>2570417</v>
      </c>
      <c r="DM25" s="721"/>
      <c r="DN25" s="721"/>
      <c r="DO25" s="721"/>
      <c r="DP25" s="721"/>
      <c r="DQ25" s="721"/>
      <c r="DR25" s="721"/>
      <c r="DS25" s="721"/>
      <c r="DT25" s="721"/>
      <c r="DU25" s="721"/>
      <c r="DV25" s="722"/>
      <c r="DW25" s="690">
        <v>25.9</v>
      </c>
      <c r="DX25" s="719"/>
      <c r="DY25" s="719"/>
      <c r="DZ25" s="719"/>
      <c r="EA25" s="719"/>
      <c r="EB25" s="719"/>
      <c r="EC25" s="720"/>
    </row>
    <row r="26" spans="2:133" ht="11.25" customHeight="1">
      <c r="B26" s="682" t="s">
        <v>295</v>
      </c>
      <c r="C26" s="683"/>
      <c r="D26" s="683"/>
      <c r="E26" s="683"/>
      <c r="F26" s="683"/>
      <c r="G26" s="683"/>
      <c r="H26" s="683"/>
      <c r="I26" s="683"/>
      <c r="J26" s="683"/>
      <c r="K26" s="683"/>
      <c r="L26" s="683"/>
      <c r="M26" s="683"/>
      <c r="N26" s="683"/>
      <c r="O26" s="683"/>
      <c r="P26" s="683"/>
      <c r="Q26" s="684"/>
      <c r="R26" s="685">
        <v>9987132</v>
      </c>
      <c r="S26" s="686"/>
      <c r="T26" s="686"/>
      <c r="U26" s="686"/>
      <c r="V26" s="686"/>
      <c r="W26" s="686"/>
      <c r="X26" s="686"/>
      <c r="Y26" s="687"/>
      <c r="Z26" s="688">
        <v>51.3</v>
      </c>
      <c r="AA26" s="688"/>
      <c r="AB26" s="688"/>
      <c r="AC26" s="688"/>
      <c r="AD26" s="689">
        <v>9895665</v>
      </c>
      <c r="AE26" s="689"/>
      <c r="AF26" s="689"/>
      <c r="AG26" s="689"/>
      <c r="AH26" s="689"/>
      <c r="AI26" s="689"/>
      <c r="AJ26" s="689"/>
      <c r="AK26" s="689"/>
      <c r="AL26" s="690">
        <v>99.7</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139</v>
      </c>
      <c r="BH26" s="686"/>
      <c r="BI26" s="686"/>
      <c r="BJ26" s="686"/>
      <c r="BK26" s="686"/>
      <c r="BL26" s="686"/>
      <c r="BM26" s="686"/>
      <c r="BN26" s="687"/>
      <c r="BO26" s="688" t="s">
        <v>244</v>
      </c>
      <c r="BP26" s="688"/>
      <c r="BQ26" s="688"/>
      <c r="BR26" s="688"/>
      <c r="BS26" s="694" t="s">
        <v>139</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1622427</v>
      </c>
      <c r="CS26" s="686"/>
      <c r="CT26" s="686"/>
      <c r="CU26" s="686"/>
      <c r="CV26" s="686"/>
      <c r="CW26" s="686"/>
      <c r="CX26" s="686"/>
      <c r="CY26" s="687"/>
      <c r="CZ26" s="690">
        <v>8.6999999999999993</v>
      </c>
      <c r="DA26" s="719"/>
      <c r="DB26" s="719"/>
      <c r="DC26" s="723"/>
      <c r="DD26" s="694">
        <v>1548664</v>
      </c>
      <c r="DE26" s="686"/>
      <c r="DF26" s="686"/>
      <c r="DG26" s="686"/>
      <c r="DH26" s="686"/>
      <c r="DI26" s="686"/>
      <c r="DJ26" s="686"/>
      <c r="DK26" s="687"/>
      <c r="DL26" s="694" t="s">
        <v>244</v>
      </c>
      <c r="DM26" s="686"/>
      <c r="DN26" s="686"/>
      <c r="DO26" s="686"/>
      <c r="DP26" s="686"/>
      <c r="DQ26" s="686"/>
      <c r="DR26" s="686"/>
      <c r="DS26" s="686"/>
      <c r="DT26" s="686"/>
      <c r="DU26" s="686"/>
      <c r="DV26" s="687"/>
      <c r="DW26" s="690" t="s">
        <v>139</v>
      </c>
      <c r="DX26" s="719"/>
      <c r="DY26" s="719"/>
      <c r="DZ26" s="719"/>
      <c r="EA26" s="719"/>
      <c r="EB26" s="719"/>
      <c r="EC26" s="720"/>
    </row>
    <row r="27" spans="2:133" ht="11.25" customHeight="1">
      <c r="B27" s="682" t="s">
        <v>298</v>
      </c>
      <c r="C27" s="683"/>
      <c r="D27" s="683"/>
      <c r="E27" s="683"/>
      <c r="F27" s="683"/>
      <c r="G27" s="683"/>
      <c r="H27" s="683"/>
      <c r="I27" s="683"/>
      <c r="J27" s="683"/>
      <c r="K27" s="683"/>
      <c r="L27" s="683"/>
      <c r="M27" s="683"/>
      <c r="N27" s="683"/>
      <c r="O27" s="683"/>
      <c r="P27" s="683"/>
      <c r="Q27" s="684"/>
      <c r="R27" s="685">
        <v>9698</v>
      </c>
      <c r="S27" s="686"/>
      <c r="T27" s="686"/>
      <c r="U27" s="686"/>
      <c r="V27" s="686"/>
      <c r="W27" s="686"/>
      <c r="X27" s="686"/>
      <c r="Y27" s="687"/>
      <c r="Z27" s="688">
        <v>0</v>
      </c>
      <c r="AA27" s="688"/>
      <c r="AB27" s="688"/>
      <c r="AC27" s="688"/>
      <c r="AD27" s="689">
        <v>9698</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8656538</v>
      </c>
      <c r="BH27" s="686"/>
      <c r="BI27" s="686"/>
      <c r="BJ27" s="686"/>
      <c r="BK27" s="686"/>
      <c r="BL27" s="686"/>
      <c r="BM27" s="686"/>
      <c r="BN27" s="687"/>
      <c r="BO27" s="688">
        <v>100</v>
      </c>
      <c r="BP27" s="688"/>
      <c r="BQ27" s="688"/>
      <c r="BR27" s="688"/>
      <c r="BS27" s="694">
        <v>126015</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3131563</v>
      </c>
      <c r="CS27" s="721"/>
      <c r="CT27" s="721"/>
      <c r="CU27" s="721"/>
      <c r="CV27" s="721"/>
      <c r="CW27" s="721"/>
      <c r="CX27" s="721"/>
      <c r="CY27" s="722"/>
      <c r="CZ27" s="690">
        <v>16.7</v>
      </c>
      <c r="DA27" s="719"/>
      <c r="DB27" s="719"/>
      <c r="DC27" s="723"/>
      <c r="DD27" s="694">
        <v>822385</v>
      </c>
      <c r="DE27" s="721"/>
      <c r="DF27" s="721"/>
      <c r="DG27" s="721"/>
      <c r="DH27" s="721"/>
      <c r="DI27" s="721"/>
      <c r="DJ27" s="721"/>
      <c r="DK27" s="722"/>
      <c r="DL27" s="694">
        <v>818223</v>
      </c>
      <c r="DM27" s="721"/>
      <c r="DN27" s="721"/>
      <c r="DO27" s="721"/>
      <c r="DP27" s="721"/>
      <c r="DQ27" s="721"/>
      <c r="DR27" s="721"/>
      <c r="DS27" s="721"/>
      <c r="DT27" s="721"/>
      <c r="DU27" s="721"/>
      <c r="DV27" s="722"/>
      <c r="DW27" s="690">
        <v>8.1999999999999993</v>
      </c>
      <c r="DX27" s="719"/>
      <c r="DY27" s="719"/>
      <c r="DZ27" s="719"/>
      <c r="EA27" s="719"/>
      <c r="EB27" s="719"/>
      <c r="EC27" s="720"/>
    </row>
    <row r="28" spans="2:133" ht="11.25" customHeight="1">
      <c r="B28" s="682" t="s">
        <v>301</v>
      </c>
      <c r="C28" s="683"/>
      <c r="D28" s="683"/>
      <c r="E28" s="683"/>
      <c r="F28" s="683"/>
      <c r="G28" s="683"/>
      <c r="H28" s="683"/>
      <c r="I28" s="683"/>
      <c r="J28" s="683"/>
      <c r="K28" s="683"/>
      <c r="L28" s="683"/>
      <c r="M28" s="683"/>
      <c r="N28" s="683"/>
      <c r="O28" s="683"/>
      <c r="P28" s="683"/>
      <c r="Q28" s="684"/>
      <c r="R28" s="685">
        <v>89672</v>
      </c>
      <c r="S28" s="686"/>
      <c r="T28" s="686"/>
      <c r="U28" s="686"/>
      <c r="V28" s="686"/>
      <c r="W28" s="686"/>
      <c r="X28" s="686"/>
      <c r="Y28" s="687"/>
      <c r="Z28" s="688">
        <v>0.5</v>
      </c>
      <c r="AA28" s="688"/>
      <c r="AB28" s="688"/>
      <c r="AC28" s="688"/>
      <c r="AD28" s="689">
        <v>175</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1225302</v>
      </c>
      <c r="CS28" s="686"/>
      <c r="CT28" s="686"/>
      <c r="CU28" s="686"/>
      <c r="CV28" s="686"/>
      <c r="CW28" s="686"/>
      <c r="CX28" s="686"/>
      <c r="CY28" s="687"/>
      <c r="CZ28" s="690">
        <v>6.5</v>
      </c>
      <c r="DA28" s="719"/>
      <c r="DB28" s="719"/>
      <c r="DC28" s="723"/>
      <c r="DD28" s="694">
        <v>1195847</v>
      </c>
      <c r="DE28" s="686"/>
      <c r="DF28" s="686"/>
      <c r="DG28" s="686"/>
      <c r="DH28" s="686"/>
      <c r="DI28" s="686"/>
      <c r="DJ28" s="686"/>
      <c r="DK28" s="687"/>
      <c r="DL28" s="694">
        <v>1195847</v>
      </c>
      <c r="DM28" s="686"/>
      <c r="DN28" s="686"/>
      <c r="DO28" s="686"/>
      <c r="DP28" s="686"/>
      <c r="DQ28" s="686"/>
      <c r="DR28" s="686"/>
      <c r="DS28" s="686"/>
      <c r="DT28" s="686"/>
      <c r="DU28" s="686"/>
      <c r="DV28" s="687"/>
      <c r="DW28" s="690">
        <v>12</v>
      </c>
      <c r="DX28" s="719"/>
      <c r="DY28" s="719"/>
      <c r="DZ28" s="719"/>
      <c r="EA28" s="719"/>
      <c r="EB28" s="719"/>
      <c r="EC28" s="720"/>
    </row>
    <row r="29" spans="2:133" ht="11.25" customHeight="1">
      <c r="B29" s="682" t="s">
        <v>303</v>
      </c>
      <c r="C29" s="683"/>
      <c r="D29" s="683"/>
      <c r="E29" s="683"/>
      <c r="F29" s="683"/>
      <c r="G29" s="683"/>
      <c r="H29" s="683"/>
      <c r="I29" s="683"/>
      <c r="J29" s="683"/>
      <c r="K29" s="683"/>
      <c r="L29" s="683"/>
      <c r="M29" s="683"/>
      <c r="N29" s="683"/>
      <c r="O29" s="683"/>
      <c r="P29" s="683"/>
      <c r="Q29" s="684"/>
      <c r="R29" s="685">
        <v>91875</v>
      </c>
      <c r="S29" s="686"/>
      <c r="T29" s="686"/>
      <c r="U29" s="686"/>
      <c r="V29" s="686"/>
      <c r="W29" s="686"/>
      <c r="X29" s="686"/>
      <c r="Y29" s="687"/>
      <c r="Z29" s="688">
        <v>0.5</v>
      </c>
      <c r="AA29" s="688"/>
      <c r="AB29" s="688"/>
      <c r="AC29" s="688"/>
      <c r="AD29" s="689">
        <v>8946</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1225284</v>
      </c>
      <c r="CS29" s="721"/>
      <c r="CT29" s="721"/>
      <c r="CU29" s="721"/>
      <c r="CV29" s="721"/>
      <c r="CW29" s="721"/>
      <c r="CX29" s="721"/>
      <c r="CY29" s="722"/>
      <c r="CZ29" s="690">
        <v>6.5</v>
      </c>
      <c r="DA29" s="719"/>
      <c r="DB29" s="719"/>
      <c r="DC29" s="723"/>
      <c r="DD29" s="694">
        <v>1195829</v>
      </c>
      <c r="DE29" s="721"/>
      <c r="DF29" s="721"/>
      <c r="DG29" s="721"/>
      <c r="DH29" s="721"/>
      <c r="DI29" s="721"/>
      <c r="DJ29" s="721"/>
      <c r="DK29" s="722"/>
      <c r="DL29" s="694">
        <v>1195829</v>
      </c>
      <c r="DM29" s="721"/>
      <c r="DN29" s="721"/>
      <c r="DO29" s="721"/>
      <c r="DP29" s="721"/>
      <c r="DQ29" s="721"/>
      <c r="DR29" s="721"/>
      <c r="DS29" s="721"/>
      <c r="DT29" s="721"/>
      <c r="DU29" s="721"/>
      <c r="DV29" s="722"/>
      <c r="DW29" s="690">
        <v>12</v>
      </c>
      <c r="DX29" s="719"/>
      <c r="DY29" s="719"/>
      <c r="DZ29" s="719"/>
      <c r="EA29" s="719"/>
      <c r="EB29" s="719"/>
      <c r="EC29" s="720"/>
    </row>
    <row r="30" spans="2:133" ht="11.25" customHeight="1">
      <c r="B30" s="682" t="s">
        <v>306</v>
      </c>
      <c r="C30" s="683"/>
      <c r="D30" s="683"/>
      <c r="E30" s="683"/>
      <c r="F30" s="683"/>
      <c r="G30" s="683"/>
      <c r="H30" s="683"/>
      <c r="I30" s="683"/>
      <c r="J30" s="683"/>
      <c r="K30" s="683"/>
      <c r="L30" s="683"/>
      <c r="M30" s="683"/>
      <c r="N30" s="683"/>
      <c r="O30" s="683"/>
      <c r="P30" s="683"/>
      <c r="Q30" s="684"/>
      <c r="R30" s="685">
        <v>71018</v>
      </c>
      <c r="S30" s="686"/>
      <c r="T30" s="686"/>
      <c r="U30" s="686"/>
      <c r="V30" s="686"/>
      <c r="W30" s="686"/>
      <c r="X30" s="686"/>
      <c r="Y30" s="687"/>
      <c r="Z30" s="688">
        <v>0.4</v>
      </c>
      <c r="AA30" s="688"/>
      <c r="AB30" s="688"/>
      <c r="AC30" s="688"/>
      <c r="AD30" s="689" t="s">
        <v>244</v>
      </c>
      <c r="AE30" s="689"/>
      <c r="AF30" s="689"/>
      <c r="AG30" s="689"/>
      <c r="AH30" s="689"/>
      <c r="AI30" s="689"/>
      <c r="AJ30" s="689"/>
      <c r="AK30" s="689"/>
      <c r="AL30" s="690" t="s">
        <v>139</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1170017</v>
      </c>
      <c r="CS30" s="686"/>
      <c r="CT30" s="686"/>
      <c r="CU30" s="686"/>
      <c r="CV30" s="686"/>
      <c r="CW30" s="686"/>
      <c r="CX30" s="686"/>
      <c r="CY30" s="687"/>
      <c r="CZ30" s="690">
        <v>6.3</v>
      </c>
      <c r="DA30" s="719"/>
      <c r="DB30" s="719"/>
      <c r="DC30" s="723"/>
      <c r="DD30" s="694">
        <v>1140670</v>
      </c>
      <c r="DE30" s="686"/>
      <c r="DF30" s="686"/>
      <c r="DG30" s="686"/>
      <c r="DH30" s="686"/>
      <c r="DI30" s="686"/>
      <c r="DJ30" s="686"/>
      <c r="DK30" s="687"/>
      <c r="DL30" s="694">
        <v>1140670</v>
      </c>
      <c r="DM30" s="686"/>
      <c r="DN30" s="686"/>
      <c r="DO30" s="686"/>
      <c r="DP30" s="686"/>
      <c r="DQ30" s="686"/>
      <c r="DR30" s="686"/>
      <c r="DS30" s="686"/>
      <c r="DT30" s="686"/>
      <c r="DU30" s="686"/>
      <c r="DV30" s="687"/>
      <c r="DW30" s="690">
        <v>11.5</v>
      </c>
      <c r="DX30" s="719"/>
      <c r="DY30" s="719"/>
      <c r="DZ30" s="719"/>
      <c r="EA30" s="719"/>
      <c r="EB30" s="719"/>
      <c r="EC30" s="720"/>
    </row>
    <row r="31" spans="2:133" ht="11.25" customHeight="1">
      <c r="B31" s="682" t="s">
        <v>310</v>
      </c>
      <c r="C31" s="683"/>
      <c r="D31" s="683"/>
      <c r="E31" s="683"/>
      <c r="F31" s="683"/>
      <c r="G31" s="683"/>
      <c r="H31" s="683"/>
      <c r="I31" s="683"/>
      <c r="J31" s="683"/>
      <c r="K31" s="683"/>
      <c r="L31" s="683"/>
      <c r="M31" s="683"/>
      <c r="N31" s="683"/>
      <c r="O31" s="683"/>
      <c r="P31" s="683"/>
      <c r="Q31" s="684"/>
      <c r="R31" s="685">
        <v>6021024</v>
      </c>
      <c r="S31" s="686"/>
      <c r="T31" s="686"/>
      <c r="U31" s="686"/>
      <c r="V31" s="686"/>
      <c r="W31" s="686"/>
      <c r="X31" s="686"/>
      <c r="Y31" s="687"/>
      <c r="Z31" s="688">
        <v>30.9</v>
      </c>
      <c r="AA31" s="688"/>
      <c r="AB31" s="688"/>
      <c r="AC31" s="688"/>
      <c r="AD31" s="689" t="s">
        <v>244</v>
      </c>
      <c r="AE31" s="689"/>
      <c r="AF31" s="689"/>
      <c r="AG31" s="689"/>
      <c r="AH31" s="689"/>
      <c r="AI31" s="689"/>
      <c r="AJ31" s="689"/>
      <c r="AK31" s="689"/>
      <c r="AL31" s="690" t="s">
        <v>139</v>
      </c>
      <c r="AM31" s="691"/>
      <c r="AN31" s="691"/>
      <c r="AO31" s="692"/>
      <c r="AP31" s="742" t="s">
        <v>311</v>
      </c>
      <c r="AQ31" s="743"/>
      <c r="AR31" s="743"/>
      <c r="AS31" s="743"/>
      <c r="AT31" s="748" t="s">
        <v>312</v>
      </c>
      <c r="AU31" s="231"/>
      <c r="AV31" s="231"/>
      <c r="AW31" s="231"/>
      <c r="AX31" s="671" t="s">
        <v>189</v>
      </c>
      <c r="AY31" s="672"/>
      <c r="AZ31" s="672"/>
      <c r="BA31" s="672"/>
      <c r="BB31" s="672"/>
      <c r="BC31" s="672"/>
      <c r="BD31" s="672"/>
      <c r="BE31" s="672"/>
      <c r="BF31" s="673"/>
      <c r="BG31" s="753">
        <v>98.8</v>
      </c>
      <c r="BH31" s="740"/>
      <c r="BI31" s="740"/>
      <c r="BJ31" s="740"/>
      <c r="BK31" s="740"/>
      <c r="BL31" s="740"/>
      <c r="BM31" s="680">
        <v>97.1</v>
      </c>
      <c r="BN31" s="740"/>
      <c r="BO31" s="740"/>
      <c r="BP31" s="740"/>
      <c r="BQ31" s="741"/>
      <c r="BR31" s="753">
        <v>99.2</v>
      </c>
      <c r="BS31" s="740"/>
      <c r="BT31" s="740"/>
      <c r="BU31" s="740"/>
      <c r="BV31" s="740"/>
      <c r="BW31" s="740"/>
      <c r="BX31" s="680">
        <v>97.2</v>
      </c>
      <c r="BY31" s="740"/>
      <c r="BZ31" s="740"/>
      <c r="CA31" s="740"/>
      <c r="CB31" s="741"/>
      <c r="CD31" s="727"/>
      <c r="CE31" s="728"/>
      <c r="CF31" s="700" t="s">
        <v>313</v>
      </c>
      <c r="CG31" s="701"/>
      <c r="CH31" s="701"/>
      <c r="CI31" s="701"/>
      <c r="CJ31" s="701"/>
      <c r="CK31" s="701"/>
      <c r="CL31" s="701"/>
      <c r="CM31" s="701"/>
      <c r="CN31" s="701"/>
      <c r="CO31" s="701"/>
      <c r="CP31" s="701"/>
      <c r="CQ31" s="702"/>
      <c r="CR31" s="685">
        <v>55267</v>
      </c>
      <c r="CS31" s="721"/>
      <c r="CT31" s="721"/>
      <c r="CU31" s="721"/>
      <c r="CV31" s="721"/>
      <c r="CW31" s="721"/>
      <c r="CX31" s="721"/>
      <c r="CY31" s="722"/>
      <c r="CZ31" s="690">
        <v>0.3</v>
      </c>
      <c r="DA31" s="719"/>
      <c r="DB31" s="719"/>
      <c r="DC31" s="723"/>
      <c r="DD31" s="694">
        <v>55159</v>
      </c>
      <c r="DE31" s="721"/>
      <c r="DF31" s="721"/>
      <c r="DG31" s="721"/>
      <c r="DH31" s="721"/>
      <c r="DI31" s="721"/>
      <c r="DJ31" s="721"/>
      <c r="DK31" s="722"/>
      <c r="DL31" s="694">
        <v>55159</v>
      </c>
      <c r="DM31" s="721"/>
      <c r="DN31" s="721"/>
      <c r="DO31" s="721"/>
      <c r="DP31" s="721"/>
      <c r="DQ31" s="721"/>
      <c r="DR31" s="721"/>
      <c r="DS31" s="721"/>
      <c r="DT31" s="721"/>
      <c r="DU31" s="721"/>
      <c r="DV31" s="722"/>
      <c r="DW31" s="690">
        <v>0.6</v>
      </c>
      <c r="DX31" s="719"/>
      <c r="DY31" s="719"/>
      <c r="DZ31" s="719"/>
      <c r="EA31" s="719"/>
      <c r="EB31" s="719"/>
      <c r="EC31" s="720"/>
    </row>
    <row r="32" spans="2:133" ht="11.25" customHeight="1">
      <c r="B32" s="731" t="s">
        <v>314</v>
      </c>
      <c r="C32" s="732"/>
      <c r="D32" s="732"/>
      <c r="E32" s="732"/>
      <c r="F32" s="732"/>
      <c r="G32" s="732"/>
      <c r="H32" s="732"/>
      <c r="I32" s="732"/>
      <c r="J32" s="732"/>
      <c r="K32" s="732"/>
      <c r="L32" s="732"/>
      <c r="M32" s="732"/>
      <c r="N32" s="732"/>
      <c r="O32" s="732"/>
      <c r="P32" s="732"/>
      <c r="Q32" s="733"/>
      <c r="R32" s="685" t="s">
        <v>244</v>
      </c>
      <c r="S32" s="686"/>
      <c r="T32" s="686"/>
      <c r="U32" s="686"/>
      <c r="V32" s="686"/>
      <c r="W32" s="686"/>
      <c r="X32" s="686"/>
      <c r="Y32" s="687"/>
      <c r="Z32" s="688" t="s">
        <v>244</v>
      </c>
      <c r="AA32" s="688"/>
      <c r="AB32" s="688"/>
      <c r="AC32" s="688"/>
      <c r="AD32" s="689" t="s">
        <v>244</v>
      </c>
      <c r="AE32" s="689"/>
      <c r="AF32" s="689"/>
      <c r="AG32" s="689"/>
      <c r="AH32" s="689"/>
      <c r="AI32" s="689"/>
      <c r="AJ32" s="689"/>
      <c r="AK32" s="689"/>
      <c r="AL32" s="690" t="s">
        <v>139</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98.2</v>
      </c>
      <c r="BH32" s="721"/>
      <c r="BI32" s="721"/>
      <c r="BJ32" s="721"/>
      <c r="BK32" s="721"/>
      <c r="BL32" s="721"/>
      <c r="BM32" s="691">
        <v>94.6</v>
      </c>
      <c r="BN32" s="751"/>
      <c r="BO32" s="751"/>
      <c r="BP32" s="751"/>
      <c r="BQ32" s="752"/>
      <c r="BR32" s="754">
        <v>98.2</v>
      </c>
      <c r="BS32" s="721"/>
      <c r="BT32" s="721"/>
      <c r="BU32" s="721"/>
      <c r="BV32" s="721"/>
      <c r="BW32" s="721"/>
      <c r="BX32" s="691">
        <v>94.4</v>
      </c>
      <c r="BY32" s="751"/>
      <c r="BZ32" s="751"/>
      <c r="CA32" s="751"/>
      <c r="CB32" s="752"/>
      <c r="CD32" s="729"/>
      <c r="CE32" s="730"/>
      <c r="CF32" s="700" t="s">
        <v>317</v>
      </c>
      <c r="CG32" s="701"/>
      <c r="CH32" s="701"/>
      <c r="CI32" s="701"/>
      <c r="CJ32" s="701"/>
      <c r="CK32" s="701"/>
      <c r="CL32" s="701"/>
      <c r="CM32" s="701"/>
      <c r="CN32" s="701"/>
      <c r="CO32" s="701"/>
      <c r="CP32" s="701"/>
      <c r="CQ32" s="702"/>
      <c r="CR32" s="685">
        <v>18</v>
      </c>
      <c r="CS32" s="686"/>
      <c r="CT32" s="686"/>
      <c r="CU32" s="686"/>
      <c r="CV32" s="686"/>
      <c r="CW32" s="686"/>
      <c r="CX32" s="686"/>
      <c r="CY32" s="687"/>
      <c r="CZ32" s="690">
        <v>0</v>
      </c>
      <c r="DA32" s="719"/>
      <c r="DB32" s="719"/>
      <c r="DC32" s="723"/>
      <c r="DD32" s="694">
        <v>18</v>
      </c>
      <c r="DE32" s="686"/>
      <c r="DF32" s="686"/>
      <c r="DG32" s="686"/>
      <c r="DH32" s="686"/>
      <c r="DI32" s="686"/>
      <c r="DJ32" s="686"/>
      <c r="DK32" s="687"/>
      <c r="DL32" s="694">
        <v>18</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318</v>
      </c>
      <c r="C33" s="683"/>
      <c r="D33" s="683"/>
      <c r="E33" s="683"/>
      <c r="F33" s="683"/>
      <c r="G33" s="683"/>
      <c r="H33" s="683"/>
      <c r="I33" s="683"/>
      <c r="J33" s="683"/>
      <c r="K33" s="683"/>
      <c r="L33" s="683"/>
      <c r="M33" s="683"/>
      <c r="N33" s="683"/>
      <c r="O33" s="683"/>
      <c r="P33" s="683"/>
      <c r="Q33" s="684"/>
      <c r="R33" s="685">
        <v>1108741</v>
      </c>
      <c r="S33" s="686"/>
      <c r="T33" s="686"/>
      <c r="U33" s="686"/>
      <c r="V33" s="686"/>
      <c r="W33" s="686"/>
      <c r="X33" s="686"/>
      <c r="Y33" s="687"/>
      <c r="Z33" s="688">
        <v>5.7</v>
      </c>
      <c r="AA33" s="688"/>
      <c r="AB33" s="688"/>
      <c r="AC33" s="688"/>
      <c r="AD33" s="689" t="s">
        <v>244</v>
      </c>
      <c r="AE33" s="689"/>
      <c r="AF33" s="689"/>
      <c r="AG33" s="689"/>
      <c r="AH33" s="689"/>
      <c r="AI33" s="689"/>
      <c r="AJ33" s="689"/>
      <c r="AK33" s="689"/>
      <c r="AL33" s="690" t="s">
        <v>244</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99.1</v>
      </c>
      <c r="BH33" s="756"/>
      <c r="BI33" s="756"/>
      <c r="BJ33" s="756"/>
      <c r="BK33" s="756"/>
      <c r="BL33" s="756"/>
      <c r="BM33" s="757">
        <v>98.2</v>
      </c>
      <c r="BN33" s="756"/>
      <c r="BO33" s="756"/>
      <c r="BP33" s="756"/>
      <c r="BQ33" s="758"/>
      <c r="BR33" s="755">
        <v>99.6</v>
      </c>
      <c r="BS33" s="756"/>
      <c r="BT33" s="756"/>
      <c r="BU33" s="756"/>
      <c r="BV33" s="756"/>
      <c r="BW33" s="756"/>
      <c r="BX33" s="757">
        <v>98.7</v>
      </c>
      <c r="BY33" s="756"/>
      <c r="BZ33" s="756"/>
      <c r="CA33" s="756"/>
      <c r="CB33" s="758"/>
      <c r="CD33" s="700" t="s">
        <v>320</v>
      </c>
      <c r="CE33" s="701"/>
      <c r="CF33" s="701"/>
      <c r="CG33" s="701"/>
      <c r="CH33" s="701"/>
      <c r="CI33" s="701"/>
      <c r="CJ33" s="701"/>
      <c r="CK33" s="701"/>
      <c r="CL33" s="701"/>
      <c r="CM33" s="701"/>
      <c r="CN33" s="701"/>
      <c r="CO33" s="701"/>
      <c r="CP33" s="701"/>
      <c r="CQ33" s="702"/>
      <c r="CR33" s="685">
        <v>10238109</v>
      </c>
      <c r="CS33" s="721"/>
      <c r="CT33" s="721"/>
      <c r="CU33" s="721"/>
      <c r="CV33" s="721"/>
      <c r="CW33" s="721"/>
      <c r="CX33" s="721"/>
      <c r="CY33" s="722"/>
      <c r="CZ33" s="690">
        <v>54.7</v>
      </c>
      <c r="DA33" s="719"/>
      <c r="DB33" s="719"/>
      <c r="DC33" s="723"/>
      <c r="DD33" s="694">
        <v>5258750</v>
      </c>
      <c r="DE33" s="721"/>
      <c r="DF33" s="721"/>
      <c r="DG33" s="721"/>
      <c r="DH33" s="721"/>
      <c r="DI33" s="721"/>
      <c r="DJ33" s="721"/>
      <c r="DK33" s="722"/>
      <c r="DL33" s="694">
        <v>3771596</v>
      </c>
      <c r="DM33" s="721"/>
      <c r="DN33" s="721"/>
      <c r="DO33" s="721"/>
      <c r="DP33" s="721"/>
      <c r="DQ33" s="721"/>
      <c r="DR33" s="721"/>
      <c r="DS33" s="721"/>
      <c r="DT33" s="721"/>
      <c r="DU33" s="721"/>
      <c r="DV33" s="722"/>
      <c r="DW33" s="690">
        <v>38</v>
      </c>
      <c r="DX33" s="719"/>
      <c r="DY33" s="719"/>
      <c r="DZ33" s="719"/>
      <c r="EA33" s="719"/>
      <c r="EB33" s="719"/>
      <c r="EC33" s="720"/>
    </row>
    <row r="34" spans="2:133" ht="11.25" customHeight="1">
      <c r="B34" s="682" t="s">
        <v>321</v>
      </c>
      <c r="C34" s="683"/>
      <c r="D34" s="683"/>
      <c r="E34" s="683"/>
      <c r="F34" s="683"/>
      <c r="G34" s="683"/>
      <c r="H34" s="683"/>
      <c r="I34" s="683"/>
      <c r="J34" s="683"/>
      <c r="K34" s="683"/>
      <c r="L34" s="683"/>
      <c r="M34" s="683"/>
      <c r="N34" s="683"/>
      <c r="O34" s="683"/>
      <c r="P34" s="683"/>
      <c r="Q34" s="684"/>
      <c r="R34" s="685">
        <v>13092</v>
      </c>
      <c r="S34" s="686"/>
      <c r="T34" s="686"/>
      <c r="U34" s="686"/>
      <c r="V34" s="686"/>
      <c r="W34" s="686"/>
      <c r="X34" s="686"/>
      <c r="Y34" s="687"/>
      <c r="Z34" s="688">
        <v>0.1</v>
      </c>
      <c r="AA34" s="688"/>
      <c r="AB34" s="688"/>
      <c r="AC34" s="688"/>
      <c r="AD34" s="689">
        <v>8338</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2831368</v>
      </c>
      <c r="CS34" s="686"/>
      <c r="CT34" s="686"/>
      <c r="CU34" s="686"/>
      <c r="CV34" s="686"/>
      <c r="CW34" s="686"/>
      <c r="CX34" s="686"/>
      <c r="CY34" s="687"/>
      <c r="CZ34" s="690">
        <v>15.1</v>
      </c>
      <c r="DA34" s="719"/>
      <c r="DB34" s="719"/>
      <c r="DC34" s="723"/>
      <c r="DD34" s="694">
        <v>2331485</v>
      </c>
      <c r="DE34" s="686"/>
      <c r="DF34" s="686"/>
      <c r="DG34" s="686"/>
      <c r="DH34" s="686"/>
      <c r="DI34" s="686"/>
      <c r="DJ34" s="686"/>
      <c r="DK34" s="687"/>
      <c r="DL34" s="694">
        <v>2075296</v>
      </c>
      <c r="DM34" s="686"/>
      <c r="DN34" s="686"/>
      <c r="DO34" s="686"/>
      <c r="DP34" s="686"/>
      <c r="DQ34" s="686"/>
      <c r="DR34" s="686"/>
      <c r="DS34" s="686"/>
      <c r="DT34" s="686"/>
      <c r="DU34" s="686"/>
      <c r="DV34" s="687"/>
      <c r="DW34" s="690">
        <v>20.9</v>
      </c>
      <c r="DX34" s="719"/>
      <c r="DY34" s="719"/>
      <c r="DZ34" s="719"/>
      <c r="EA34" s="719"/>
      <c r="EB34" s="719"/>
      <c r="EC34" s="720"/>
    </row>
    <row r="35" spans="2:133" ht="11.25" customHeight="1">
      <c r="B35" s="682" t="s">
        <v>323</v>
      </c>
      <c r="C35" s="683"/>
      <c r="D35" s="683"/>
      <c r="E35" s="683"/>
      <c r="F35" s="683"/>
      <c r="G35" s="683"/>
      <c r="H35" s="683"/>
      <c r="I35" s="683"/>
      <c r="J35" s="683"/>
      <c r="K35" s="683"/>
      <c r="L35" s="683"/>
      <c r="M35" s="683"/>
      <c r="N35" s="683"/>
      <c r="O35" s="683"/>
      <c r="P35" s="683"/>
      <c r="Q35" s="684"/>
      <c r="R35" s="685">
        <v>16384</v>
      </c>
      <c r="S35" s="686"/>
      <c r="T35" s="686"/>
      <c r="U35" s="686"/>
      <c r="V35" s="686"/>
      <c r="W35" s="686"/>
      <c r="X35" s="686"/>
      <c r="Y35" s="687"/>
      <c r="Z35" s="688">
        <v>0.1</v>
      </c>
      <c r="AA35" s="688"/>
      <c r="AB35" s="688"/>
      <c r="AC35" s="688"/>
      <c r="AD35" s="689" t="s">
        <v>139</v>
      </c>
      <c r="AE35" s="689"/>
      <c r="AF35" s="689"/>
      <c r="AG35" s="689"/>
      <c r="AH35" s="689"/>
      <c r="AI35" s="689"/>
      <c r="AJ35" s="689"/>
      <c r="AK35" s="689"/>
      <c r="AL35" s="690" t="s">
        <v>244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60617</v>
      </c>
      <c r="CS35" s="721"/>
      <c r="CT35" s="721"/>
      <c r="CU35" s="721"/>
      <c r="CV35" s="721"/>
      <c r="CW35" s="721"/>
      <c r="CX35" s="721"/>
      <c r="CY35" s="722"/>
      <c r="CZ35" s="690">
        <v>0.3</v>
      </c>
      <c r="DA35" s="719"/>
      <c r="DB35" s="719"/>
      <c r="DC35" s="723"/>
      <c r="DD35" s="694">
        <v>44554</v>
      </c>
      <c r="DE35" s="721"/>
      <c r="DF35" s="721"/>
      <c r="DG35" s="721"/>
      <c r="DH35" s="721"/>
      <c r="DI35" s="721"/>
      <c r="DJ35" s="721"/>
      <c r="DK35" s="722"/>
      <c r="DL35" s="694">
        <v>44554</v>
      </c>
      <c r="DM35" s="721"/>
      <c r="DN35" s="721"/>
      <c r="DO35" s="721"/>
      <c r="DP35" s="721"/>
      <c r="DQ35" s="721"/>
      <c r="DR35" s="721"/>
      <c r="DS35" s="721"/>
      <c r="DT35" s="721"/>
      <c r="DU35" s="721"/>
      <c r="DV35" s="722"/>
      <c r="DW35" s="690">
        <v>0.4</v>
      </c>
      <c r="DX35" s="719"/>
      <c r="DY35" s="719"/>
      <c r="DZ35" s="719"/>
      <c r="EA35" s="719"/>
      <c r="EB35" s="719"/>
      <c r="EC35" s="720"/>
    </row>
    <row r="36" spans="2:133" ht="11.25" customHeight="1">
      <c r="B36" s="682" t="s">
        <v>327</v>
      </c>
      <c r="C36" s="683"/>
      <c r="D36" s="683"/>
      <c r="E36" s="683"/>
      <c r="F36" s="683"/>
      <c r="G36" s="683"/>
      <c r="H36" s="683"/>
      <c r="I36" s="683"/>
      <c r="J36" s="683"/>
      <c r="K36" s="683"/>
      <c r="L36" s="683"/>
      <c r="M36" s="683"/>
      <c r="N36" s="683"/>
      <c r="O36" s="683"/>
      <c r="P36" s="683"/>
      <c r="Q36" s="684"/>
      <c r="R36" s="685">
        <v>521276</v>
      </c>
      <c r="S36" s="686"/>
      <c r="T36" s="686"/>
      <c r="U36" s="686"/>
      <c r="V36" s="686"/>
      <c r="W36" s="686"/>
      <c r="X36" s="686"/>
      <c r="Y36" s="687"/>
      <c r="Z36" s="688">
        <v>2.7</v>
      </c>
      <c r="AA36" s="688"/>
      <c r="AB36" s="688"/>
      <c r="AC36" s="688"/>
      <c r="AD36" s="689" t="s">
        <v>139</v>
      </c>
      <c r="AE36" s="689"/>
      <c r="AF36" s="689"/>
      <c r="AG36" s="689"/>
      <c r="AH36" s="689"/>
      <c r="AI36" s="689"/>
      <c r="AJ36" s="689"/>
      <c r="AK36" s="689"/>
      <c r="AL36" s="690" t="s">
        <v>139</v>
      </c>
      <c r="AM36" s="691"/>
      <c r="AN36" s="691"/>
      <c r="AO36" s="692"/>
      <c r="AP36" s="235"/>
      <c r="AQ36" s="759" t="s">
        <v>328</v>
      </c>
      <c r="AR36" s="760"/>
      <c r="AS36" s="760"/>
      <c r="AT36" s="760"/>
      <c r="AU36" s="760"/>
      <c r="AV36" s="760"/>
      <c r="AW36" s="760"/>
      <c r="AX36" s="760"/>
      <c r="AY36" s="761"/>
      <c r="AZ36" s="674">
        <v>1764825</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-93427</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5249305</v>
      </c>
      <c r="CS36" s="686"/>
      <c r="CT36" s="686"/>
      <c r="CU36" s="686"/>
      <c r="CV36" s="686"/>
      <c r="CW36" s="686"/>
      <c r="CX36" s="686"/>
      <c r="CY36" s="687"/>
      <c r="CZ36" s="690">
        <v>28</v>
      </c>
      <c r="DA36" s="719"/>
      <c r="DB36" s="719"/>
      <c r="DC36" s="723"/>
      <c r="DD36" s="694">
        <v>1098634</v>
      </c>
      <c r="DE36" s="686"/>
      <c r="DF36" s="686"/>
      <c r="DG36" s="686"/>
      <c r="DH36" s="686"/>
      <c r="DI36" s="686"/>
      <c r="DJ36" s="686"/>
      <c r="DK36" s="687"/>
      <c r="DL36" s="694">
        <v>672792</v>
      </c>
      <c r="DM36" s="686"/>
      <c r="DN36" s="686"/>
      <c r="DO36" s="686"/>
      <c r="DP36" s="686"/>
      <c r="DQ36" s="686"/>
      <c r="DR36" s="686"/>
      <c r="DS36" s="686"/>
      <c r="DT36" s="686"/>
      <c r="DU36" s="686"/>
      <c r="DV36" s="687"/>
      <c r="DW36" s="690">
        <v>6.8</v>
      </c>
      <c r="DX36" s="719"/>
      <c r="DY36" s="719"/>
      <c r="DZ36" s="719"/>
      <c r="EA36" s="719"/>
      <c r="EB36" s="719"/>
      <c r="EC36" s="720"/>
    </row>
    <row r="37" spans="2:133" ht="11.25" customHeight="1">
      <c r="B37" s="682" t="s">
        <v>331</v>
      </c>
      <c r="C37" s="683"/>
      <c r="D37" s="683"/>
      <c r="E37" s="683"/>
      <c r="F37" s="683"/>
      <c r="G37" s="683"/>
      <c r="H37" s="683"/>
      <c r="I37" s="683"/>
      <c r="J37" s="683"/>
      <c r="K37" s="683"/>
      <c r="L37" s="683"/>
      <c r="M37" s="683"/>
      <c r="N37" s="683"/>
      <c r="O37" s="683"/>
      <c r="P37" s="683"/>
      <c r="Q37" s="684"/>
      <c r="R37" s="685">
        <v>788593</v>
      </c>
      <c r="S37" s="686"/>
      <c r="T37" s="686"/>
      <c r="U37" s="686"/>
      <c r="V37" s="686"/>
      <c r="W37" s="686"/>
      <c r="X37" s="686"/>
      <c r="Y37" s="687"/>
      <c r="Z37" s="688">
        <v>4</v>
      </c>
      <c r="AA37" s="688"/>
      <c r="AB37" s="688"/>
      <c r="AC37" s="688"/>
      <c r="AD37" s="689" t="s">
        <v>139</v>
      </c>
      <c r="AE37" s="689"/>
      <c r="AF37" s="689"/>
      <c r="AG37" s="689"/>
      <c r="AH37" s="689"/>
      <c r="AI37" s="689"/>
      <c r="AJ37" s="689"/>
      <c r="AK37" s="689"/>
      <c r="AL37" s="690" t="s">
        <v>139</v>
      </c>
      <c r="AM37" s="691"/>
      <c r="AN37" s="691"/>
      <c r="AO37" s="692"/>
      <c r="AQ37" s="763" t="s">
        <v>332</v>
      </c>
      <c r="AR37" s="764"/>
      <c r="AS37" s="764"/>
      <c r="AT37" s="764"/>
      <c r="AU37" s="764"/>
      <c r="AV37" s="764"/>
      <c r="AW37" s="764"/>
      <c r="AX37" s="764"/>
      <c r="AY37" s="765"/>
      <c r="AZ37" s="685">
        <v>405718</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-203492</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32037</v>
      </c>
      <c r="CS37" s="721"/>
      <c r="CT37" s="721"/>
      <c r="CU37" s="721"/>
      <c r="CV37" s="721"/>
      <c r="CW37" s="721"/>
      <c r="CX37" s="721"/>
      <c r="CY37" s="722"/>
      <c r="CZ37" s="690">
        <v>0.2</v>
      </c>
      <c r="DA37" s="719"/>
      <c r="DB37" s="719"/>
      <c r="DC37" s="723"/>
      <c r="DD37" s="694">
        <v>32037</v>
      </c>
      <c r="DE37" s="721"/>
      <c r="DF37" s="721"/>
      <c r="DG37" s="721"/>
      <c r="DH37" s="721"/>
      <c r="DI37" s="721"/>
      <c r="DJ37" s="721"/>
      <c r="DK37" s="722"/>
      <c r="DL37" s="694">
        <v>30311</v>
      </c>
      <c r="DM37" s="721"/>
      <c r="DN37" s="721"/>
      <c r="DO37" s="721"/>
      <c r="DP37" s="721"/>
      <c r="DQ37" s="721"/>
      <c r="DR37" s="721"/>
      <c r="DS37" s="721"/>
      <c r="DT37" s="721"/>
      <c r="DU37" s="721"/>
      <c r="DV37" s="722"/>
      <c r="DW37" s="690">
        <v>0.3</v>
      </c>
      <c r="DX37" s="719"/>
      <c r="DY37" s="719"/>
      <c r="DZ37" s="719"/>
      <c r="EA37" s="719"/>
      <c r="EB37" s="719"/>
      <c r="EC37" s="720"/>
    </row>
    <row r="38" spans="2:133" ht="11.25" customHeight="1">
      <c r="B38" s="682" t="s">
        <v>335</v>
      </c>
      <c r="C38" s="683"/>
      <c r="D38" s="683"/>
      <c r="E38" s="683"/>
      <c r="F38" s="683"/>
      <c r="G38" s="683"/>
      <c r="H38" s="683"/>
      <c r="I38" s="683"/>
      <c r="J38" s="683"/>
      <c r="K38" s="683"/>
      <c r="L38" s="683"/>
      <c r="M38" s="683"/>
      <c r="N38" s="683"/>
      <c r="O38" s="683"/>
      <c r="P38" s="683"/>
      <c r="Q38" s="684"/>
      <c r="R38" s="685">
        <v>249660</v>
      </c>
      <c r="S38" s="686"/>
      <c r="T38" s="686"/>
      <c r="U38" s="686"/>
      <c r="V38" s="686"/>
      <c r="W38" s="686"/>
      <c r="X38" s="686"/>
      <c r="Y38" s="687"/>
      <c r="Z38" s="688">
        <v>1.3</v>
      </c>
      <c r="AA38" s="688"/>
      <c r="AB38" s="688"/>
      <c r="AC38" s="688"/>
      <c r="AD38" s="689">
        <v>4179</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9191</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4443</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1349916</v>
      </c>
      <c r="CS38" s="686"/>
      <c r="CT38" s="686"/>
      <c r="CU38" s="686"/>
      <c r="CV38" s="686"/>
      <c r="CW38" s="686"/>
      <c r="CX38" s="686"/>
      <c r="CY38" s="687"/>
      <c r="CZ38" s="690">
        <v>7.2</v>
      </c>
      <c r="DA38" s="719"/>
      <c r="DB38" s="719"/>
      <c r="DC38" s="723"/>
      <c r="DD38" s="694">
        <v>1097128</v>
      </c>
      <c r="DE38" s="686"/>
      <c r="DF38" s="686"/>
      <c r="DG38" s="686"/>
      <c r="DH38" s="686"/>
      <c r="DI38" s="686"/>
      <c r="DJ38" s="686"/>
      <c r="DK38" s="687"/>
      <c r="DL38" s="694">
        <v>978954</v>
      </c>
      <c r="DM38" s="686"/>
      <c r="DN38" s="686"/>
      <c r="DO38" s="686"/>
      <c r="DP38" s="686"/>
      <c r="DQ38" s="686"/>
      <c r="DR38" s="686"/>
      <c r="DS38" s="686"/>
      <c r="DT38" s="686"/>
      <c r="DU38" s="686"/>
      <c r="DV38" s="687"/>
      <c r="DW38" s="690">
        <v>9.9</v>
      </c>
      <c r="DX38" s="719"/>
      <c r="DY38" s="719"/>
      <c r="DZ38" s="719"/>
      <c r="EA38" s="719"/>
      <c r="EB38" s="719"/>
      <c r="EC38" s="720"/>
    </row>
    <row r="39" spans="2:133" ht="11.25" customHeight="1">
      <c r="B39" s="682" t="s">
        <v>339</v>
      </c>
      <c r="C39" s="683"/>
      <c r="D39" s="683"/>
      <c r="E39" s="683"/>
      <c r="F39" s="683"/>
      <c r="G39" s="683"/>
      <c r="H39" s="683"/>
      <c r="I39" s="683"/>
      <c r="J39" s="683"/>
      <c r="K39" s="683"/>
      <c r="L39" s="683"/>
      <c r="M39" s="683"/>
      <c r="N39" s="683"/>
      <c r="O39" s="683"/>
      <c r="P39" s="683"/>
      <c r="Q39" s="684"/>
      <c r="R39" s="685">
        <v>518100</v>
      </c>
      <c r="S39" s="686"/>
      <c r="T39" s="686"/>
      <c r="U39" s="686"/>
      <c r="V39" s="686"/>
      <c r="W39" s="686"/>
      <c r="X39" s="686"/>
      <c r="Y39" s="687"/>
      <c r="Z39" s="688">
        <v>2.7</v>
      </c>
      <c r="AA39" s="688"/>
      <c r="AB39" s="688"/>
      <c r="AC39" s="688"/>
      <c r="AD39" s="689" t="s">
        <v>244</v>
      </c>
      <c r="AE39" s="689"/>
      <c r="AF39" s="689"/>
      <c r="AG39" s="689"/>
      <c r="AH39" s="689"/>
      <c r="AI39" s="689"/>
      <c r="AJ39" s="689"/>
      <c r="AK39" s="689"/>
      <c r="AL39" s="690" t="s">
        <v>139</v>
      </c>
      <c r="AM39" s="691"/>
      <c r="AN39" s="691"/>
      <c r="AO39" s="692"/>
      <c r="AQ39" s="763" t="s">
        <v>340</v>
      </c>
      <c r="AR39" s="764"/>
      <c r="AS39" s="764"/>
      <c r="AT39" s="764"/>
      <c r="AU39" s="764"/>
      <c r="AV39" s="764"/>
      <c r="AW39" s="764"/>
      <c r="AX39" s="764"/>
      <c r="AY39" s="765"/>
      <c r="AZ39" s="685" t="s">
        <v>244</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6871</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713751</v>
      </c>
      <c r="CS39" s="721"/>
      <c r="CT39" s="721"/>
      <c r="CU39" s="721"/>
      <c r="CV39" s="721"/>
      <c r="CW39" s="721"/>
      <c r="CX39" s="721"/>
      <c r="CY39" s="722"/>
      <c r="CZ39" s="690">
        <v>3.8</v>
      </c>
      <c r="DA39" s="719"/>
      <c r="DB39" s="719"/>
      <c r="DC39" s="723"/>
      <c r="DD39" s="694">
        <v>686197</v>
      </c>
      <c r="DE39" s="721"/>
      <c r="DF39" s="721"/>
      <c r="DG39" s="721"/>
      <c r="DH39" s="721"/>
      <c r="DI39" s="721"/>
      <c r="DJ39" s="721"/>
      <c r="DK39" s="722"/>
      <c r="DL39" s="694" t="s">
        <v>139</v>
      </c>
      <c r="DM39" s="721"/>
      <c r="DN39" s="721"/>
      <c r="DO39" s="721"/>
      <c r="DP39" s="721"/>
      <c r="DQ39" s="721"/>
      <c r="DR39" s="721"/>
      <c r="DS39" s="721"/>
      <c r="DT39" s="721"/>
      <c r="DU39" s="721"/>
      <c r="DV39" s="722"/>
      <c r="DW39" s="690" t="s">
        <v>139</v>
      </c>
      <c r="DX39" s="719"/>
      <c r="DY39" s="719"/>
      <c r="DZ39" s="719"/>
      <c r="EA39" s="719"/>
      <c r="EB39" s="719"/>
      <c r="EC39" s="720"/>
    </row>
    <row r="40" spans="2:133" ht="11.25" customHeight="1">
      <c r="B40" s="682" t="s">
        <v>343</v>
      </c>
      <c r="C40" s="683"/>
      <c r="D40" s="683"/>
      <c r="E40" s="683"/>
      <c r="F40" s="683"/>
      <c r="G40" s="683"/>
      <c r="H40" s="683"/>
      <c r="I40" s="683"/>
      <c r="J40" s="683"/>
      <c r="K40" s="683"/>
      <c r="L40" s="683"/>
      <c r="M40" s="683"/>
      <c r="N40" s="683"/>
      <c r="O40" s="683"/>
      <c r="P40" s="683"/>
      <c r="Q40" s="684"/>
      <c r="R40" s="685" t="s">
        <v>139</v>
      </c>
      <c r="S40" s="686"/>
      <c r="T40" s="686"/>
      <c r="U40" s="686"/>
      <c r="V40" s="686"/>
      <c r="W40" s="686"/>
      <c r="X40" s="686"/>
      <c r="Y40" s="687"/>
      <c r="Z40" s="688" t="s">
        <v>139</v>
      </c>
      <c r="AA40" s="688"/>
      <c r="AB40" s="688"/>
      <c r="AC40" s="688"/>
      <c r="AD40" s="689" t="s">
        <v>139</v>
      </c>
      <c r="AE40" s="689"/>
      <c r="AF40" s="689"/>
      <c r="AG40" s="689"/>
      <c r="AH40" s="689"/>
      <c r="AI40" s="689"/>
      <c r="AJ40" s="689"/>
      <c r="AK40" s="689"/>
      <c r="AL40" s="690" t="s">
        <v>244</v>
      </c>
      <c r="AM40" s="691"/>
      <c r="AN40" s="691"/>
      <c r="AO40" s="692"/>
      <c r="AQ40" s="763" t="s">
        <v>344</v>
      </c>
      <c r="AR40" s="764"/>
      <c r="AS40" s="764"/>
      <c r="AT40" s="764"/>
      <c r="AU40" s="764"/>
      <c r="AV40" s="764"/>
      <c r="AW40" s="764"/>
      <c r="AX40" s="764"/>
      <c r="AY40" s="765"/>
      <c r="AZ40" s="685" t="s">
        <v>244</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91</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33152</v>
      </c>
      <c r="CS40" s="686"/>
      <c r="CT40" s="686"/>
      <c r="CU40" s="686"/>
      <c r="CV40" s="686"/>
      <c r="CW40" s="686"/>
      <c r="CX40" s="686"/>
      <c r="CY40" s="687"/>
      <c r="CZ40" s="690">
        <v>0.2</v>
      </c>
      <c r="DA40" s="719"/>
      <c r="DB40" s="719"/>
      <c r="DC40" s="723"/>
      <c r="DD40" s="694">
        <v>752</v>
      </c>
      <c r="DE40" s="686"/>
      <c r="DF40" s="686"/>
      <c r="DG40" s="686"/>
      <c r="DH40" s="686"/>
      <c r="DI40" s="686"/>
      <c r="DJ40" s="686"/>
      <c r="DK40" s="687"/>
      <c r="DL40" s="694" t="s">
        <v>244</v>
      </c>
      <c r="DM40" s="686"/>
      <c r="DN40" s="686"/>
      <c r="DO40" s="686"/>
      <c r="DP40" s="686"/>
      <c r="DQ40" s="686"/>
      <c r="DR40" s="686"/>
      <c r="DS40" s="686"/>
      <c r="DT40" s="686"/>
      <c r="DU40" s="686"/>
      <c r="DV40" s="687"/>
      <c r="DW40" s="690" t="s">
        <v>244</v>
      </c>
      <c r="DX40" s="719"/>
      <c r="DY40" s="719"/>
      <c r="DZ40" s="719"/>
      <c r="EA40" s="719"/>
      <c r="EB40" s="719"/>
      <c r="EC40" s="720"/>
    </row>
    <row r="41" spans="2:133" ht="11.25" customHeight="1">
      <c r="B41" s="682" t="s">
        <v>348</v>
      </c>
      <c r="C41" s="683"/>
      <c r="D41" s="683"/>
      <c r="E41" s="683"/>
      <c r="F41" s="683"/>
      <c r="G41" s="683"/>
      <c r="H41" s="683"/>
      <c r="I41" s="683"/>
      <c r="J41" s="683"/>
      <c r="K41" s="683"/>
      <c r="L41" s="683"/>
      <c r="M41" s="683"/>
      <c r="N41" s="683"/>
      <c r="O41" s="683"/>
      <c r="P41" s="683"/>
      <c r="Q41" s="684"/>
      <c r="R41" s="685" t="s">
        <v>244</v>
      </c>
      <c r="S41" s="686"/>
      <c r="T41" s="686"/>
      <c r="U41" s="686"/>
      <c r="V41" s="686"/>
      <c r="W41" s="686"/>
      <c r="X41" s="686"/>
      <c r="Y41" s="687"/>
      <c r="Z41" s="688" t="s">
        <v>244</v>
      </c>
      <c r="AA41" s="688"/>
      <c r="AB41" s="688"/>
      <c r="AC41" s="688"/>
      <c r="AD41" s="689" t="s">
        <v>139</v>
      </c>
      <c r="AE41" s="689"/>
      <c r="AF41" s="689"/>
      <c r="AG41" s="689"/>
      <c r="AH41" s="689"/>
      <c r="AI41" s="689"/>
      <c r="AJ41" s="689"/>
      <c r="AK41" s="689"/>
      <c r="AL41" s="690" t="s">
        <v>244</v>
      </c>
      <c r="AM41" s="691"/>
      <c r="AN41" s="691"/>
      <c r="AO41" s="692"/>
      <c r="AQ41" s="763" t="s">
        <v>349</v>
      </c>
      <c r="AR41" s="764"/>
      <c r="AS41" s="764"/>
      <c r="AT41" s="764"/>
      <c r="AU41" s="764"/>
      <c r="AV41" s="764"/>
      <c r="AW41" s="764"/>
      <c r="AX41" s="764"/>
      <c r="AY41" s="765"/>
      <c r="AZ41" s="685">
        <v>361451</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2</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139</v>
      </c>
      <c r="CS41" s="721"/>
      <c r="CT41" s="721"/>
      <c r="CU41" s="721"/>
      <c r="CV41" s="721"/>
      <c r="CW41" s="721"/>
      <c r="CX41" s="721"/>
      <c r="CY41" s="722"/>
      <c r="CZ41" s="690" t="s">
        <v>139</v>
      </c>
      <c r="DA41" s="719"/>
      <c r="DB41" s="719"/>
      <c r="DC41" s="723"/>
      <c r="DD41" s="694" t="s">
        <v>139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352</v>
      </c>
      <c r="C42" s="683"/>
      <c r="D42" s="683"/>
      <c r="E42" s="683"/>
      <c r="F42" s="683"/>
      <c r="G42" s="683"/>
      <c r="H42" s="683"/>
      <c r="I42" s="683"/>
      <c r="J42" s="683"/>
      <c r="K42" s="683"/>
      <c r="L42" s="683"/>
      <c r="M42" s="683"/>
      <c r="N42" s="683"/>
      <c r="O42" s="683"/>
      <c r="P42" s="683"/>
      <c r="Q42" s="684"/>
      <c r="R42" s="685" t="s">
        <v>244</v>
      </c>
      <c r="S42" s="686"/>
      <c r="T42" s="686"/>
      <c r="U42" s="686"/>
      <c r="V42" s="686"/>
      <c r="W42" s="686"/>
      <c r="X42" s="686"/>
      <c r="Y42" s="687"/>
      <c r="Z42" s="688" t="s">
        <v>139</v>
      </c>
      <c r="AA42" s="688"/>
      <c r="AB42" s="688"/>
      <c r="AC42" s="688"/>
      <c r="AD42" s="689" t="s">
        <v>244</v>
      </c>
      <c r="AE42" s="689"/>
      <c r="AF42" s="689"/>
      <c r="AG42" s="689"/>
      <c r="AH42" s="689"/>
      <c r="AI42" s="689"/>
      <c r="AJ42" s="689"/>
      <c r="AK42" s="689"/>
      <c r="AL42" s="690" t="s">
        <v>244</v>
      </c>
      <c r="AM42" s="691"/>
      <c r="AN42" s="691"/>
      <c r="AO42" s="692"/>
      <c r="AQ42" s="784" t="s">
        <v>353</v>
      </c>
      <c r="AR42" s="785"/>
      <c r="AS42" s="785"/>
      <c r="AT42" s="785"/>
      <c r="AU42" s="785"/>
      <c r="AV42" s="785"/>
      <c r="AW42" s="785"/>
      <c r="AX42" s="785"/>
      <c r="AY42" s="786"/>
      <c r="AZ42" s="776">
        <v>988465</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311</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1409951</v>
      </c>
      <c r="CS42" s="686"/>
      <c r="CT42" s="686"/>
      <c r="CU42" s="686"/>
      <c r="CV42" s="686"/>
      <c r="CW42" s="686"/>
      <c r="CX42" s="686"/>
      <c r="CY42" s="687"/>
      <c r="CZ42" s="690">
        <v>7.5</v>
      </c>
      <c r="DA42" s="691"/>
      <c r="DB42" s="691"/>
      <c r="DC42" s="703"/>
      <c r="DD42" s="694">
        <v>568858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356</v>
      </c>
      <c r="C43" s="736"/>
      <c r="D43" s="736"/>
      <c r="E43" s="736"/>
      <c r="F43" s="736"/>
      <c r="G43" s="736"/>
      <c r="H43" s="736"/>
      <c r="I43" s="736"/>
      <c r="J43" s="736"/>
      <c r="K43" s="736"/>
      <c r="L43" s="736"/>
      <c r="M43" s="736"/>
      <c r="N43" s="736"/>
      <c r="O43" s="736"/>
      <c r="P43" s="736"/>
      <c r="Q43" s="737"/>
      <c r="R43" s="776">
        <v>19486265</v>
      </c>
      <c r="S43" s="777"/>
      <c r="T43" s="777"/>
      <c r="U43" s="777"/>
      <c r="V43" s="777"/>
      <c r="W43" s="777"/>
      <c r="X43" s="777"/>
      <c r="Y43" s="778"/>
      <c r="Z43" s="779">
        <v>100</v>
      </c>
      <c r="AA43" s="779"/>
      <c r="AB43" s="779"/>
      <c r="AC43" s="779"/>
      <c r="AD43" s="780">
        <v>9927001</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14539</v>
      </c>
      <c r="CS43" s="721"/>
      <c r="CT43" s="721"/>
      <c r="CU43" s="721"/>
      <c r="CV43" s="721"/>
      <c r="CW43" s="721"/>
      <c r="CX43" s="721"/>
      <c r="CY43" s="722"/>
      <c r="CZ43" s="690">
        <v>0.1</v>
      </c>
      <c r="DA43" s="719"/>
      <c r="DB43" s="719"/>
      <c r="DC43" s="723"/>
      <c r="DD43" s="694">
        <v>14539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1409951</v>
      </c>
      <c r="CS44" s="686"/>
      <c r="CT44" s="686"/>
      <c r="CU44" s="686"/>
      <c r="CV44" s="686"/>
      <c r="CW44" s="686"/>
      <c r="CX44" s="686"/>
      <c r="CY44" s="687"/>
      <c r="CZ44" s="690">
        <v>7.5</v>
      </c>
      <c r="DA44" s="691"/>
      <c r="DB44" s="691"/>
      <c r="DC44" s="703"/>
      <c r="DD44" s="694">
        <v>568858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325926</v>
      </c>
      <c r="CS45" s="721"/>
      <c r="CT45" s="721"/>
      <c r="CU45" s="721"/>
      <c r="CV45" s="721"/>
      <c r="CW45" s="721"/>
      <c r="CX45" s="721"/>
      <c r="CY45" s="722"/>
      <c r="CZ45" s="690">
        <v>1.7</v>
      </c>
      <c r="DA45" s="719"/>
      <c r="DB45" s="719"/>
      <c r="DC45" s="723"/>
      <c r="DD45" s="694">
        <v>25448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960186</v>
      </c>
      <c r="CS46" s="686"/>
      <c r="CT46" s="686"/>
      <c r="CU46" s="686"/>
      <c r="CV46" s="686"/>
      <c r="CW46" s="686"/>
      <c r="CX46" s="686"/>
      <c r="CY46" s="687"/>
      <c r="CZ46" s="690">
        <v>5.0999999999999996</v>
      </c>
      <c r="DA46" s="691"/>
      <c r="DB46" s="691"/>
      <c r="DC46" s="703"/>
      <c r="DD46" s="694">
        <v>436971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139</v>
      </c>
      <c r="CS47" s="721"/>
      <c r="CT47" s="721"/>
      <c r="CU47" s="721"/>
      <c r="CV47" s="721"/>
      <c r="CW47" s="721"/>
      <c r="CX47" s="721"/>
      <c r="CY47" s="722"/>
      <c r="CZ47" s="690" t="s">
        <v>139</v>
      </c>
      <c r="DA47" s="719"/>
      <c r="DB47" s="719"/>
      <c r="DC47" s="723"/>
      <c r="DD47" s="694" t="s">
        <v>139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244</v>
      </c>
      <c r="CS48" s="686"/>
      <c r="CT48" s="686"/>
      <c r="CU48" s="686"/>
      <c r="CV48" s="686"/>
      <c r="CW48" s="686"/>
      <c r="CX48" s="686"/>
      <c r="CY48" s="687"/>
      <c r="CZ48" s="690" t="s">
        <v>139</v>
      </c>
      <c r="DA48" s="691"/>
      <c r="DB48" s="691"/>
      <c r="DC48" s="703"/>
      <c r="DD48" s="694" t="s">
        <v>244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18718268</v>
      </c>
      <c r="CS49" s="756"/>
      <c r="CT49" s="756"/>
      <c r="CU49" s="756"/>
      <c r="CV49" s="756"/>
      <c r="CW49" s="756"/>
      <c r="CX49" s="756"/>
      <c r="CY49" s="787"/>
      <c r="CZ49" s="781">
        <v>100</v>
      </c>
      <c r="DA49" s="788"/>
      <c r="DB49" s="788"/>
      <c r="DC49" s="789"/>
      <c r="DD49" s="790">
        <v>10422288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2P+AGFoLnRuFg7JUiVkbCfEHbSznBen28OXkZotHi+YOoy+zvzFvQJ6CQjC0rYqIq61RTS3Hxz2pydHgRuoLwA==" saltValue="wK9iybOjg7sQ9uhUhZcSq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389</v>
      </c>
      <c r="C7" s="818"/>
      <c r="D7" s="818"/>
      <c r="E7" s="818"/>
      <c r="F7" s="818"/>
      <c r="G7" s="818"/>
      <c r="H7" s="818"/>
      <c r="I7" s="818"/>
      <c r="J7" s="818"/>
      <c r="K7" s="818"/>
      <c r="L7" s="818"/>
      <c r="M7" s="818"/>
      <c r="N7" s="818"/>
      <c r="O7" s="818"/>
      <c r="P7" s="819"/>
      <c r="Q7" s="820">
        <v>19091</v>
      </c>
      <c r="R7" s="821"/>
      <c r="S7" s="821"/>
      <c r="T7" s="821"/>
      <c r="U7" s="821"/>
      <c r="V7" s="821">
        <v>18327</v>
      </c>
      <c r="W7" s="821"/>
      <c r="X7" s="821"/>
      <c r="Y7" s="821"/>
      <c r="Z7" s="821"/>
      <c r="AA7" s="821">
        <v>763</v>
      </c>
      <c r="AB7" s="821"/>
      <c r="AC7" s="821"/>
      <c r="AD7" s="821"/>
      <c r="AE7" s="822"/>
      <c r="AF7" s="823">
        <v>736</v>
      </c>
      <c r="AG7" s="824"/>
      <c r="AH7" s="824"/>
      <c r="AI7" s="824"/>
      <c r="AJ7" s="825"/>
      <c r="AK7" s="860">
        <v>524</v>
      </c>
      <c r="AL7" s="861"/>
      <c r="AM7" s="861"/>
      <c r="AN7" s="861"/>
      <c r="AO7" s="861"/>
      <c r="AP7" s="861">
        <v>7517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592</v>
      </c>
      <c r="BT7" s="865"/>
      <c r="BU7" s="865"/>
      <c r="BV7" s="865"/>
      <c r="BW7" s="865"/>
      <c r="BX7" s="865"/>
      <c r="BY7" s="865"/>
      <c r="BZ7" s="865"/>
      <c r="CA7" s="865"/>
      <c r="CB7" s="865"/>
      <c r="CC7" s="865"/>
      <c r="CD7" s="865"/>
      <c r="CE7" s="865"/>
      <c r="CF7" s="865"/>
      <c r="CG7" s="866"/>
      <c r="CH7" s="857">
        <v>5</v>
      </c>
      <c r="CI7" s="858"/>
      <c r="CJ7" s="858"/>
      <c r="CK7" s="858"/>
      <c r="CL7" s="859"/>
      <c r="CM7" s="857">
        <v>10</v>
      </c>
      <c r="CN7" s="858"/>
      <c r="CO7" s="858"/>
      <c r="CP7" s="858"/>
      <c r="CQ7" s="859"/>
      <c r="CR7" s="857">
        <v>5</v>
      </c>
      <c r="CS7" s="858"/>
      <c r="CT7" s="858"/>
      <c r="CU7" s="858"/>
      <c r="CV7" s="859"/>
      <c r="CW7" s="857" t="s">
        <v>582</v>
      </c>
      <c r="CX7" s="858"/>
      <c r="CY7" s="858"/>
      <c r="CZ7" s="858"/>
      <c r="DA7" s="859"/>
      <c r="DB7" s="857" t="s">
        <v>582</v>
      </c>
      <c r="DC7" s="858"/>
      <c r="DD7" s="858"/>
      <c r="DE7" s="858"/>
      <c r="DF7" s="859"/>
      <c r="DG7" s="857" t="s">
        <v>582</v>
      </c>
      <c r="DH7" s="858"/>
      <c r="DI7" s="858"/>
      <c r="DJ7" s="858"/>
      <c r="DK7" s="859"/>
      <c r="DL7" s="857" t="s">
        <v>582</v>
      </c>
      <c r="DM7" s="858"/>
      <c r="DN7" s="858"/>
      <c r="DO7" s="858"/>
      <c r="DP7" s="859"/>
      <c r="DQ7" s="857" t="s">
        <v>582</v>
      </c>
      <c r="DR7" s="858"/>
      <c r="DS7" s="858"/>
      <c r="DT7" s="858"/>
      <c r="DU7" s="859"/>
      <c r="DV7" s="838"/>
      <c r="DW7" s="839"/>
      <c r="DX7" s="839"/>
      <c r="DY7" s="839"/>
      <c r="DZ7" s="840"/>
      <c r="EA7" s="256"/>
    </row>
    <row r="8" spans="1:131" s="257" customFormat="1" ht="26.25" customHeight="1">
      <c r="A8" s="263">
        <v>2</v>
      </c>
      <c r="B8" s="841" t="s">
        <v>390</v>
      </c>
      <c r="C8" s="842"/>
      <c r="D8" s="842"/>
      <c r="E8" s="842"/>
      <c r="F8" s="842"/>
      <c r="G8" s="842"/>
      <c r="H8" s="842"/>
      <c r="I8" s="842"/>
      <c r="J8" s="842"/>
      <c r="K8" s="842"/>
      <c r="L8" s="842"/>
      <c r="M8" s="842"/>
      <c r="N8" s="842"/>
      <c r="O8" s="842"/>
      <c r="P8" s="843"/>
      <c r="Q8" s="844">
        <v>661</v>
      </c>
      <c r="R8" s="845"/>
      <c r="S8" s="845"/>
      <c r="T8" s="845"/>
      <c r="U8" s="845"/>
      <c r="V8" s="845">
        <v>659</v>
      </c>
      <c r="W8" s="845"/>
      <c r="X8" s="845"/>
      <c r="Y8" s="845"/>
      <c r="Z8" s="845"/>
      <c r="AA8" s="845">
        <v>2</v>
      </c>
      <c r="AB8" s="845"/>
      <c r="AC8" s="845"/>
      <c r="AD8" s="845"/>
      <c r="AE8" s="846"/>
      <c r="AF8" s="847" t="s">
        <v>139</v>
      </c>
      <c r="AG8" s="848"/>
      <c r="AH8" s="848"/>
      <c r="AI8" s="848"/>
      <c r="AJ8" s="849"/>
      <c r="AK8" s="850">
        <v>268</v>
      </c>
      <c r="AL8" s="851"/>
      <c r="AM8" s="851"/>
      <c r="AN8" s="851"/>
      <c r="AO8" s="851"/>
      <c r="AP8" s="851">
        <v>1590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593</v>
      </c>
      <c r="BT8" s="855"/>
      <c r="BU8" s="855"/>
      <c r="BV8" s="855"/>
      <c r="BW8" s="855"/>
      <c r="BX8" s="855"/>
      <c r="BY8" s="855"/>
      <c r="BZ8" s="855"/>
      <c r="CA8" s="855"/>
      <c r="CB8" s="855"/>
      <c r="CC8" s="855"/>
      <c r="CD8" s="855"/>
      <c r="CE8" s="855"/>
      <c r="CF8" s="855"/>
      <c r="CG8" s="856"/>
      <c r="CH8" s="867">
        <v>2</v>
      </c>
      <c r="CI8" s="868"/>
      <c r="CJ8" s="868"/>
      <c r="CK8" s="868"/>
      <c r="CL8" s="869"/>
      <c r="CM8" s="867">
        <v>371</v>
      </c>
      <c r="CN8" s="868"/>
      <c r="CO8" s="868"/>
      <c r="CP8" s="868"/>
      <c r="CQ8" s="869"/>
      <c r="CR8" s="867">
        <v>50</v>
      </c>
      <c r="CS8" s="868"/>
      <c r="CT8" s="868"/>
      <c r="CU8" s="868"/>
      <c r="CV8" s="869"/>
      <c r="CW8" s="867" t="s">
        <v>582</v>
      </c>
      <c r="CX8" s="868"/>
      <c r="CY8" s="868"/>
      <c r="CZ8" s="868"/>
      <c r="DA8" s="869"/>
      <c r="DB8" s="867" t="s">
        <v>582</v>
      </c>
      <c r="DC8" s="868"/>
      <c r="DD8" s="868"/>
      <c r="DE8" s="868"/>
      <c r="DF8" s="869"/>
      <c r="DG8" s="867" t="s">
        <v>582</v>
      </c>
      <c r="DH8" s="868"/>
      <c r="DI8" s="868"/>
      <c r="DJ8" s="868"/>
      <c r="DK8" s="869"/>
      <c r="DL8" s="867" t="s">
        <v>582</v>
      </c>
      <c r="DM8" s="868"/>
      <c r="DN8" s="868"/>
      <c r="DO8" s="868"/>
      <c r="DP8" s="869"/>
      <c r="DQ8" s="867" t="s">
        <v>582</v>
      </c>
      <c r="DR8" s="868"/>
      <c r="DS8" s="868"/>
      <c r="DT8" s="868"/>
      <c r="DU8" s="869"/>
      <c r="DV8" s="870"/>
      <c r="DW8" s="871"/>
      <c r="DX8" s="871"/>
      <c r="DY8" s="871"/>
      <c r="DZ8" s="872"/>
      <c r="EA8" s="256"/>
    </row>
    <row r="9" spans="1:131" s="257" customFormat="1" ht="26.25" customHeight="1">
      <c r="A9" s="263">
        <v>3</v>
      </c>
      <c r="B9" s="841" t="s">
        <v>391</v>
      </c>
      <c r="C9" s="842"/>
      <c r="D9" s="842"/>
      <c r="E9" s="842"/>
      <c r="F9" s="842"/>
      <c r="G9" s="842"/>
      <c r="H9" s="842"/>
      <c r="I9" s="842"/>
      <c r="J9" s="842"/>
      <c r="K9" s="842"/>
      <c r="L9" s="842"/>
      <c r="M9" s="842"/>
      <c r="N9" s="842"/>
      <c r="O9" s="842"/>
      <c r="P9" s="843"/>
      <c r="Q9" s="844">
        <v>5</v>
      </c>
      <c r="R9" s="845"/>
      <c r="S9" s="845"/>
      <c r="T9" s="845"/>
      <c r="U9" s="845"/>
      <c r="V9" s="845">
        <v>2</v>
      </c>
      <c r="W9" s="845"/>
      <c r="X9" s="845"/>
      <c r="Y9" s="845"/>
      <c r="Z9" s="845"/>
      <c r="AA9" s="845">
        <v>2</v>
      </c>
      <c r="AB9" s="845"/>
      <c r="AC9" s="845"/>
      <c r="AD9" s="845"/>
      <c r="AE9" s="846"/>
      <c r="AF9" s="847">
        <v>2</v>
      </c>
      <c r="AG9" s="848"/>
      <c r="AH9" s="848"/>
      <c r="AI9" s="848"/>
      <c r="AJ9" s="849"/>
      <c r="AK9" s="850" t="s">
        <v>582</v>
      </c>
      <c r="AL9" s="851"/>
      <c r="AM9" s="851"/>
      <c r="AN9" s="851"/>
      <c r="AO9" s="851"/>
      <c r="AP9" s="851" t="s">
        <v>604</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t="s">
        <v>596</v>
      </c>
      <c r="BS9" s="854" t="s">
        <v>594</v>
      </c>
      <c r="BT9" s="855"/>
      <c r="BU9" s="855"/>
      <c r="BV9" s="855"/>
      <c r="BW9" s="855"/>
      <c r="BX9" s="855"/>
      <c r="BY9" s="855"/>
      <c r="BZ9" s="855"/>
      <c r="CA9" s="855"/>
      <c r="CB9" s="855"/>
      <c r="CC9" s="855"/>
      <c r="CD9" s="855"/>
      <c r="CE9" s="855"/>
      <c r="CF9" s="855"/>
      <c r="CG9" s="856"/>
      <c r="CH9" s="867">
        <v>1</v>
      </c>
      <c r="CI9" s="868"/>
      <c r="CJ9" s="868"/>
      <c r="CK9" s="868"/>
      <c r="CL9" s="869"/>
      <c r="CM9" s="867">
        <v>318</v>
      </c>
      <c r="CN9" s="868"/>
      <c r="CO9" s="868"/>
      <c r="CP9" s="868"/>
      <c r="CQ9" s="869"/>
      <c r="CR9" s="867">
        <v>5</v>
      </c>
      <c r="CS9" s="868"/>
      <c r="CT9" s="868"/>
      <c r="CU9" s="868"/>
      <c r="CV9" s="869"/>
      <c r="CW9" s="867" t="s">
        <v>582</v>
      </c>
      <c r="CX9" s="868"/>
      <c r="CY9" s="868"/>
      <c r="CZ9" s="868"/>
      <c r="DA9" s="869"/>
      <c r="DB9" s="867" t="s">
        <v>582</v>
      </c>
      <c r="DC9" s="868"/>
      <c r="DD9" s="868"/>
      <c r="DE9" s="868"/>
      <c r="DF9" s="869"/>
      <c r="DG9" s="867">
        <v>370</v>
      </c>
      <c r="DH9" s="868"/>
      <c r="DI9" s="868"/>
      <c r="DJ9" s="868"/>
      <c r="DK9" s="869"/>
      <c r="DL9" s="867" t="s">
        <v>582</v>
      </c>
      <c r="DM9" s="868"/>
      <c r="DN9" s="868"/>
      <c r="DO9" s="868"/>
      <c r="DP9" s="869"/>
      <c r="DQ9" s="867">
        <v>321</v>
      </c>
      <c r="DR9" s="868"/>
      <c r="DS9" s="868"/>
      <c r="DT9" s="868"/>
      <c r="DU9" s="869"/>
      <c r="DV9" s="870"/>
      <c r="DW9" s="871"/>
      <c r="DX9" s="871"/>
      <c r="DY9" s="871"/>
      <c r="DZ9" s="872"/>
      <c r="EA9" s="256"/>
    </row>
    <row r="10" spans="1:131" s="257" customFormat="1" ht="26.25" customHeight="1">
      <c r="A10" s="263">
        <v>4</v>
      </c>
      <c r="B10" s="841" t="s">
        <v>392</v>
      </c>
      <c r="C10" s="842"/>
      <c r="D10" s="842"/>
      <c r="E10" s="842"/>
      <c r="F10" s="842"/>
      <c r="G10" s="842"/>
      <c r="H10" s="842"/>
      <c r="I10" s="842"/>
      <c r="J10" s="842"/>
      <c r="K10" s="842"/>
      <c r="L10" s="842"/>
      <c r="M10" s="842"/>
      <c r="N10" s="842"/>
      <c r="O10" s="842"/>
      <c r="P10" s="843"/>
      <c r="Q10" s="844">
        <v>1</v>
      </c>
      <c r="R10" s="845"/>
      <c r="S10" s="845"/>
      <c r="T10" s="845"/>
      <c r="U10" s="845"/>
      <c r="V10" s="845">
        <v>0</v>
      </c>
      <c r="W10" s="845"/>
      <c r="X10" s="845"/>
      <c r="Y10" s="845"/>
      <c r="Z10" s="845"/>
      <c r="AA10" s="845">
        <v>1</v>
      </c>
      <c r="AB10" s="845"/>
      <c r="AC10" s="845"/>
      <c r="AD10" s="845"/>
      <c r="AE10" s="846"/>
      <c r="AF10" s="847">
        <v>1</v>
      </c>
      <c r="AG10" s="848"/>
      <c r="AH10" s="848"/>
      <c r="AI10" s="848"/>
      <c r="AJ10" s="849"/>
      <c r="AK10" s="850" t="s">
        <v>604</v>
      </c>
      <c r="AL10" s="851"/>
      <c r="AM10" s="851"/>
      <c r="AN10" s="851"/>
      <c r="AO10" s="851"/>
      <c r="AP10" s="851" t="s">
        <v>604</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595</v>
      </c>
      <c r="BT10" s="855"/>
      <c r="BU10" s="855"/>
      <c r="BV10" s="855"/>
      <c r="BW10" s="855"/>
      <c r="BX10" s="855"/>
      <c r="BY10" s="855"/>
      <c r="BZ10" s="855"/>
      <c r="CA10" s="855"/>
      <c r="CB10" s="855"/>
      <c r="CC10" s="855"/>
      <c r="CD10" s="855"/>
      <c r="CE10" s="855"/>
      <c r="CF10" s="855"/>
      <c r="CG10" s="856"/>
      <c r="CH10" s="867">
        <v>1</v>
      </c>
      <c r="CI10" s="868"/>
      <c r="CJ10" s="868"/>
      <c r="CK10" s="868"/>
      <c r="CL10" s="869"/>
      <c r="CM10" s="867">
        <v>18</v>
      </c>
      <c r="CN10" s="868"/>
      <c r="CO10" s="868"/>
      <c r="CP10" s="868"/>
      <c r="CQ10" s="869"/>
      <c r="CR10" s="867">
        <v>20</v>
      </c>
      <c r="CS10" s="868"/>
      <c r="CT10" s="868"/>
      <c r="CU10" s="868"/>
      <c r="CV10" s="869"/>
      <c r="CW10" s="867">
        <v>0</v>
      </c>
      <c r="CX10" s="868"/>
      <c r="CY10" s="868"/>
      <c r="CZ10" s="868"/>
      <c r="DA10" s="869"/>
      <c r="DB10" s="867" t="s">
        <v>582</v>
      </c>
      <c r="DC10" s="868"/>
      <c r="DD10" s="868"/>
      <c r="DE10" s="868"/>
      <c r="DF10" s="869"/>
      <c r="DG10" s="867" t="s">
        <v>582</v>
      </c>
      <c r="DH10" s="868"/>
      <c r="DI10" s="868"/>
      <c r="DJ10" s="868"/>
      <c r="DK10" s="869"/>
      <c r="DL10" s="867" t="s">
        <v>582</v>
      </c>
      <c r="DM10" s="868"/>
      <c r="DN10" s="868"/>
      <c r="DO10" s="868"/>
      <c r="DP10" s="869"/>
      <c r="DQ10" s="867" t="s">
        <v>582</v>
      </c>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394</v>
      </c>
      <c r="B23" s="876" t="s">
        <v>395</v>
      </c>
      <c r="C23" s="877"/>
      <c r="D23" s="877"/>
      <c r="E23" s="877"/>
      <c r="F23" s="877"/>
      <c r="G23" s="877"/>
      <c r="H23" s="877"/>
      <c r="I23" s="877"/>
      <c r="J23" s="877"/>
      <c r="K23" s="877"/>
      <c r="L23" s="877"/>
      <c r="M23" s="877"/>
      <c r="N23" s="877"/>
      <c r="O23" s="877"/>
      <c r="P23" s="878"/>
      <c r="Q23" s="879">
        <v>19486</v>
      </c>
      <c r="R23" s="880"/>
      <c r="S23" s="880"/>
      <c r="T23" s="880"/>
      <c r="U23" s="880"/>
      <c r="V23" s="880">
        <v>18718</v>
      </c>
      <c r="W23" s="880"/>
      <c r="X23" s="880"/>
      <c r="Y23" s="880"/>
      <c r="Z23" s="880"/>
      <c r="AA23" s="880">
        <v>768</v>
      </c>
      <c r="AB23" s="880"/>
      <c r="AC23" s="880"/>
      <c r="AD23" s="880"/>
      <c r="AE23" s="881"/>
      <c r="AF23" s="882">
        <v>738</v>
      </c>
      <c r="AG23" s="880"/>
      <c r="AH23" s="880"/>
      <c r="AI23" s="880"/>
      <c r="AJ23" s="883"/>
      <c r="AK23" s="884"/>
      <c r="AL23" s="885"/>
      <c r="AM23" s="885"/>
      <c r="AN23" s="885"/>
      <c r="AO23" s="885"/>
      <c r="AP23" s="880">
        <v>9108</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372</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407</v>
      </c>
      <c r="C28" s="818"/>
      <c r="D28" s="818"/>
      <c r="E28" s="818"/>
      <c r="F28" s="818"/>
      <c r="G28" s="818"/>
      <c r="H28" s="818"/>
      <c r="I28" s="818"/>
      <c r="J28" s="818"/>
      <c r="K28" s="818"/>
      <c r="L28" s="818"/>
      <c r="M28" s="818"/>
      <c r="N28" s="818"/>
      <c r="O28" s="818"/>
      <c r="P28" s="819"/>
      <c r="Q28" s="908">
        <v>3198</v>
      </c>
      <c r="R28" s="909"/>
      <c r="S28" s="909"/>
      <c r="T28" s="909"/>
      <c r="U28" s="909"/>
      <c r="V28" s="909">
        <v>3291</v>
      </c>
      <c r="W28" s="909"/>
      <c r="X28" s="909"/>
      <c r="Y28" s="909"/>
      <c r="Z28" s="909"/>
      <c r="AA28" s="909">
        <v>-93</v>
      </c>
      <c r="AB28" s="909"/>
      <c r="AC28" s="909"/>
      <c r="AD28" s="909"/>
      <c r="AE28" s="910"/>
      <c r="AF28" s="911">
        <v>-93</v>
      </c>
      <c r="AG28" s="909"/>
      <c r="AH28" s="909"/>
      <c r="AI28" s="909"/>
      <c r="AJ28" s="912"/>
      <c r="AK28" s="913">
        <v>361</v>
      </c>
      <c r="AL28" s="904"/>
      <c r="AM28" s="904"/>
      <c r="AN28" s="904"/>
      <c r="AO28" s="904"/>
      <c r="AP28" s="904" t="s">
        <v>582</v>
      </c>
      <c r="AQ28" s="904"/>
      <c r="AR28" s="904"/>
      <c r="AS28" s="904"/>
      <c r="AT28" s="904"/>
      <c r="AU28" s="904" t="s">
        <v>582</v>
      </c>
      <c r="AV28" s="904"/>
      <c r="AW28" s="904"/>
      <c r="AX28" s="904"/>
      <c r="AY28" s="904"/>
      <c r="AZ28" s="905" t="s">
        <v>582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408</v>
      </c>
      <c r="C29" s="842"/>
      <c r="D29" s="842"/>
      <c r="E29" s="842"/>
      <c r="F29" s="842"/>
      <c r="G29" s="842"/>
      <c r="H29" s="842"/>
      <c r="I29" s="842"/>
      <c r="J29" s="842"/>
      <c r="K29" s="842"/>
      <c r="L29" s="842"/>
      <c r="M29" s="842"/>
      <c r="N29" s="842"/>
      <c r="O29" s="842"/>
      <c r="P29" s="843"/>
      <c r="Q29" s="844">
        <v>507</v>
      </c>
      <c r="R29" s="845"/>
      <c r="S29" s="845"/>
      <c r="T29" s="845"/>
      <c r="U29" s="845"/>
      <c r="V29" s="845">
        <v>502</v>
      </c>
      <c r="W29" s="845"/>
      <c r="X29" s="845"/>
      <c r="Y29" s="845"/>
      <c r="Z29" s="845"/>
      <c r="AA29" s="845">
        <v>4</v>
      </c>
      <c r="AB29" s="845"/>
      <c r="AC29" s="845"/>
      <c r="AD29" s="845"/>
      <c r="AE29" s="846"/>
      <c r="AF29" s="847">
        <v>4</v>
      </c>
      <c r="AG29" s="848"/>
      <c r="AH29" s="848"/>
      <c r="AI29" s="848"/>
      <c r="AJ29" s="849"/>
      <c r="AK29" s="916">
        <v>128</v>
      </c>
      <c r="AL29" s="917"/>
      <c r="AM29" s="917"/>
      <c r="AN29" s="917"/>
      <c r="AO29" s="917"/>
      <c r="AP29" s="917" t="s">
        <v>582</v>
      </c>
      <c r="AQ29" s="917"/>
      <c r="AR29" s="917"/>
      <c r="AS29" s="917"/>
      <c r="AT29" s="917"/>
      <c r="AU29" s="917" t="s">
        <v>582</v>
      </c>
      <c r="AV29" s="917"/>
      <c r="AW29" s="917"/>
      <c r="AX29" s="917"/>
      <c r="AY29" s="917"/>
      <c r="AZ29" s="918" t="s">
        <v>582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409</v>
      </c>
      <c r="C30" s="842"/>
      <c r="D30" s="842"/>
      <c r="E30" s="842"/>
      <c r="F30" s="842"/>
      <c r="G30" s="842"/>
      <c r="H30" s="842"/>
      <c r="I30" s="842"/>
      <c r="J30" s="842"/>
      <c r="K30" s="842"/>
      <c r="L30" s="842"/>
      <c r="M30" s="842"/>
      <c r="N30" s="842"/>
      <c r="O30" s="842"/>
      <c r="P30" s="843"/>
      <c r="Q30" s="844">
        <v>2799</v>
      </c>
      <c r="R30" s="845"/>
      <c r="S30" s="845"/>
      <c r="T30" s="845"/>
      <c r="U30" s="845"/>
      <c r="V30" s="845">
        <v>2786</v>
      </c>
      <c r="W30" s="845"/>
      <c r="X30" s="845"/>
      <c r="Y30" s="845"/>
      <c r="Z30" s="845"/>
      <c r="AA30" s="845">
        <v>12</v>
      </c>
      <c r="AB30" s="845"/>
      <c r="AC30" s="845"/>
      <c r="AD30" s="845"/>
      <c r="AE30" s="846"/>
      <c r="AF30" s="847">
        <v>12</v>
      </c>
      <c r="AG30" s="848"/>
      <c r="AH30" s="848"/>
      <c r="AI30" s="848"/>
      <c r="AJ30" s="849"/>
      <c r="AK30" s="916">
        <v>467</v>
      </c>
      <c r="AL30" s="917"/>
      <c r="AM30" s="917"/>
      <c r="AN30" s="917"/>
      <c r="AO30" s="917"/>
      <c r="AP30" s="917" t="s">
        <v>582</v>
      </c>
      <c r="AQ30" s="917"/>
      <c r="AR30" s="917"/>
      <c r="AS30" s="917"/>
      <c r="AT30" s="917"/>
      <c r="AU30" s="917" t="s">
        <v>582</v>
      </c>
      <c r="AV30" s="917"/>
      <c r="AW30" s="917"/>
      <c r="AX30" s="917"/>
      <c r="AY30" s="917"/>
      <c r="AZ30" s="918" t="s">
        <v>582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410</v>
      </c>
      <c r="C31" s="842"/>
      <c r="D31" s="842"/>
      <c r="E31" s="842"/>
      <c r="F31" s="842"/>
      <c r="G31" s="842"/>
      <c r="H31" s="842"/>
      <c r="I31" s="842"/>
      <c r="J31" s="842"/>
      <c r="K31" s="842"/>
      <c r="L31" s="842"/>
      <c r="M31" s="842"/>
      <c r="N31" s="842"/>
      <c r="O31" s="842"/>
      <c r="P31" s="843"/>
      <c r="Q31" s="844">
        <v>990</v>
      </c>
      <c r="R31" s="845"/>
      <c r="S31" s="845"/>
      <c r="T31" s="845"/>
      <c r="U31" s="845"/>
      <c r="V31" s="845">
        <v>879</v>
      </c>
      <c r="W31" s="845"/>
      <c r="X31" s="845"/>
      <c r="Y31" s="845"/>
      <c r="Z31" s="845"/>
      <c r="AA31" s="845">
        <v>112</v>
      </c>
      <c r="AB31" s="845"/>
      <c r="AC31" s="845"/>
      <c r="AD31" s="845"/>
      <c r="AE31" s="846"/>
      <c r="AF31" s="847">
        <v>1310</v>
      </c>
      <c r="AG31" s="848"/>
      <c r="AH31" s="848"/>
      <c r="AI31" s="848"/>
      <c r="AJ31" s="849"/>
      <c r="AK31" s="916">
        <v>9</v>
      </c>
      <c r="AL31" s="917"/>
      <c r="AM31" s="917"/>
      <c r="AN31" s="917"/>
      <c r="AO31" s="917"/>
      <c r="AP31" s="917">
        <v>3284</v>
      </c>
      <c r="AQ31" s="917"/>
      <c r="AR31" s="917"/>
      <c r="AS31" s="917"/>
      <c r="AT31" s="917"/>
      <c r="AU31" s="917">
        <v>13</v>
      </c>
      <c r="AV31" s="917"/>
      <c r="AW31" s="917"/>
      <c r="AX31" s="917"/>
      <c r="AY31" s="917"/>
      <c r="AZ31" s="918" t="s">
        <v>582</v>
      </c>
      <c r="BA31" s="918"/>
      <c r="BB31" s="918"/>
      <c r="BC31" s="918"/>
      <c r="BD31" s="918"/>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412</v>
      </c>
      <c r="C32" s="842"/>
      <c r="D32" s="842"/>
      <c r="E32" s="842"/>
      <c r="F32" s="842"/>
      <c r="G32" s="842"/>
      <c r="H32" s="842"/>
      <c r="I32" s="842"/>
      <c r="J32" s="842"/>
      <c r="K32" s="842"/>
      <c r="L32" s="842"/>
      <c r="M32" s="842"/>
      <c r="N32" s="842"/>
      <c r="O32" s="842"/>
      <c r="P32" s="843"/>
      <c r="Q32" s="844">
        <v>898</v>
      </c>
      <c r="R32" s="845"/>
      <c r="S32" s="845"/>
      <c r="T32" s="845"/>
      <c r="U32" s="845"/>
      <c r="V32" s="845">
        <v>799</v>
      </c>
      <c r="W32" s="845"/>
      <c r="X32" s="845"/>
      <c r="Y32" s="845"/>
      <c r="Z32" s="845"/>
      <c r="AA32" s="845">
        <v>98</v>
      </c>
      <c r="AB32" s="845"/>
      <c r="AC32" s="845"/>
      <c r="AD32" s="845"/>
      <c r="AE32" s="846"/>
      <c r="AF32" s="847">
        <v>157</v>
      </c>
      <c r="AG32" s="848"/>
      <c r="AH32" s="848"/>
      <c r="AI32" s="848"/>
      <c r="AJ32" s="849"/>
      <c r="AK32" s="916">
        <v>406</v>
      </c>
      <c r="AL32" s="917"/>
      <c r="AM32" s="917"/>
      <c r="AN32" s="917"/>
      <c r="AO32" s="917"/>
      <c r="AP32" s="917">
        <v>5165</v>
      </c>
      <c r="AQ32" s="917"/>
      <c r="AR32" s="917"/>
      <c r="AS32" s="917"/>
      <c r="AT32" s="917"/>
      <c r="AU32" s="917">
        <v>3947</v>
      </c>
      <c r="AV32" s="917"/>
      <c r="AW32" s="917"/>
      <c r="AX32" s="917"/>
      <c r="AY32" s="917"/>
      <c r="AZ32" s="918" t="s">
        <v>582</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413</v>
      </c>
      <c r="C33" s="842"/>
      <c r="D33" s="842"/>
      <c r="E33" s="842"/>
      <c r="F33" s="842"/>
      <c r="G33" s="842"/>
      <c r="H33" s="842"/>
      <c r="I33" s="842"/>
      <c r="J33" s="842"/>
      <c r="K33" s="842"/>
      <c r="L33" s="842"/>
      <c r="M33" s="842"/>
      <c r="N33" s="842"/>
      <c r="O33" s="842"/>
      <c r="P33" s="843"/>
      <c r="Q33" s="844">
        <v>176</v>
      </c>
      <c r="R33" s="845"/>
      <c r="S33" s="845"/>
      <c r="T33" s="845"/>
      <c r="U33" s="845"/>
      <c r="V33" s="845">
        <v>0</v>
      </c>
      <c r="W33" s="845"/>
      <c r="X33" s="845"/>
      <c r="Y33" s="845"/>
      <c r="Z33" s="845"/>
      <c r="AA33" s="845">
        <v>176</v>
      </c>
      <c r="AB33" s="845"/>
      <c r="AC33" s="845"/>
      <c r="AD33" s="845"/>
      <c r="AE33" s="846"/>
      <c r="AF33" s="847">
        <v>322</v>
      </c>
      <c r="AG33" s="848"/>
      <c r="AH33" s="848"/>
      <c r="AI33" s="848"/>
      <c r="AJ33" s="849"/>
      <c r="AK33" s="916" t="s">
        <v>582</v>
      </c>
      <c r="AL33" s="917"/>
      <c r="AM33" s="917"/>
      <c r="AN33" s="917"/>
      <c r="AO33" s="917"/>
      <c r="AP33" s="917" t="s">
        <v>582</v>
      </c>
      <c r="AQ33" s="917"/>
      <c r="AR33" s="917"/>
      <c r="AS33" s="917"/>
      <c r="AT33" s="917"/>
      <c r="AU33" s="917" t="s">
        <v>582</v>
      </c>
      <c r="AV33" s="917"/>
      <c r="AW33" s="917"/>
      <c r="AX33" s="917"/>
      <c r="AY33" s="917"/>
      <c r="AZ33" s="918" t="s">
        <v>582</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394</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1712</v>
      </c>
      <c r="AG63" s="928"/>
      <c r="AH63" s="928"/>
      <c r="AI63" s="928"/>
      <c r="AJ63" s="929"/>
      <c r="AK63" s="930"/>
      <c r="AL63" s="925"/>
      <c r="AM63" s="925"/>
      <c r="AN63" s="925"/>
      <c r="AO63" s="925"/>
      <c r="AP63" s="928">
        <v>8450</v>
      </c>
      <c r="AQ63" s="928"/>
      <c r="AR63" s="928"/>
      <c r="AS63" s="928"/>
      <c r="AT63" s="928"/>
      <c r="AU63" s="928">
        <v>3960</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424</v>
      </c>
      <c r="AL66" s="827"/>
      <c r="AM66" s="827"/>
      <c r="AN66" s="827"/>
      <c r="AO66" s="828"/>
      <c r="AP66" s="803" t="s">
        <v>404</v>
      </c>
      <c r="AQ66" s="804"/>
      <c r="AR66" s="804"/>
      <c r="AS66" s="804"/>
      <c r="AT66" s="805"/>
      <c r="AU66" s="803" t="s">
        <v>425</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583</v>
      </c>
      <c r="C68" s="956"/>
      <c r="D68" s="956"/>
      <c r="E68" s="956"/>
      <c r="F68" s="956"/>
      <c r="G68" s="956"/>
      <c r="H68" s="956"/>
      <c r="I68" s="956"/>
      <c r="J68" s="956"/>
      <c r="K68" s="956"/>
      <c r="L68" s="956"/>
      <c r="M68" s="956"/>
      <c r="N68" s="956"/>
      <c r="O68" s="956"/>
      <c r="P68" s="957"/>
      <c r="Q68" s="958">
        <v>168</v>
      </c>
      <c r="R68" s="952"/>
      <c r="S68" s="952"/>
      <c r="T68" s="952"/>
      <c r="U68" s="952"/>
      <c r="V68" s="952">
        <v>146</v>
      </c>
      <c r="W68" s="952"/>
      <c r="X68" s="952"/>
      <c r="Y68" s="952"/>
      <c r="Z68" s="952"/>
      <c r="AA68" s="952">
        <v>21</v>
      </c>
      <c r="AB68" s="952"/>
      <c r="AC68" s="952"/>
      <c r="AD68" s="952"/>
      <c r="AE68" s="952"/>
      <c r="AF68" s="952">
        <v>21</v>
      </c>
      <c r="AG68" s="952"/>
      <c r="AH68" s="952"/>
      <c r="AI68" s="952"/>
      <c r="AJ68" s="952"/>
      <c r="AK68" s="952" t="s">
        <v>515</v>
      </c>
      <c r="AL68" s="952"/>
      <c r="AM68" s="952"/>
      <c r="AN68" s="952"/>
      <c r="AO68" s="952"/>
      <c r="AP68" s="952" t="s">
        <v>515</v>
      </c>
      <c r="AQ68" s="952"/>
      <c r="AR68" s="952"/>
      <c r="AS68" s="952"/>
      <c r="AT68" s="952"/>
      <c r="AU68" s="952" t="s">
        <v>604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584</v>
      </c>
      <c r="C69" s="960"/>
      <c r="D69" s="960"/>
      <c r="E69" s="960"/>
      <c r="F69" s="960"/>
      <c r="G69" s="960"/>
      <c r="H69" s="960"/>
      <c r="I69" s="960"/>
      <c r="J69" s="960"/>
      <c r="K69" s="960"/>
      <c r="L69" s="960"/>
      <c r="M69" s="960"/>
      <c r="N69" s="960"/>
      <c r="O69" s="960"/>
      <c r="P69" s="961"/>
      <c r="Q69" s="962">
        <v>772932</v>
      </c>
      <c r="R69" s="917"/>
      <c r="S69" s="917"/>
      <c r="T69" s="917"/>
      <c r="U69" s="917"/>
      <c r="V69" s="917">
        <v>740589</v>
      </c>
      <c r="W69" s="917"/>
      <c r="X69" s="917"/>
      <c r="Y69" s="917"/>
      <c r="Z69" s="917"/>
      <c r="AA69" s="917">
        <v>32343</v>
      </c>
      <c r="AB69" s="917"/>
      <c r="AC69" s="917"/>
      <c r="AD69" s="917"/>
      <c r="AE69" s="917"/>
      <c r="AF69" s="917">
        <v>32343</v>
      </c>
      <c r="AG69" s="917"/>
      <c r="AH69" s="917"/>
      <c r="AI69" s="917"/>
      <c r="AJ69" s="917"/>
      <c r="AK69" s="917">
        <v>691</v>
      </c>
      <c r="AL69" s="917"/>
      <c r="AM69" s="917"/>
      <c r="AN69" s="917"/>
      <c r="AO69" s="917"/>
      <c r="AP69" s="917" t="s">
        <v>515</v>
      </c>
      <c r="AQ69" s="917"/>
      <c r="AR69" s="917"/>
      <c r="AS69" s="917"/>
      <c r="AT69" s="917"/>
      <c r="AU69" s="917" t="s">
        <v>604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585</v>
      </c>
      <c r="C70" s="960"/>
      <c r="D70" s="960"/>
      <c r="E70" s="960"/>
      <c r="F70" s="960"/>
      <c r="G70" s="960"/>
      <c r="H70" s="960"/>
      <c r="I70" s="960"/>
      <c r="J70" s="960"/>
      <c r="K70" s="960"/>
      <c r="L70" s="960"/>
      <c r="M70" s="960"/>
      <c r="N70" s="960"/>
      <c r="O70" s="960"/>
      <c r="P70" s="961"/>
      <c r="Q70" s="962">
        <v>983</v>
      </c>
      <c r="R70" s="917"/>
      <c r="S70" s="917"/>
      <c r="T70" s="917"/>
      <c r="U70" s="917"/>
      <c r="V70" s="917">
        <v>824</v>
      </c>
      <c r="W70" s="917"/>
      <c r="X70" s="917"/>
      <c r="Y70" s="917"/>
      <c r="Z70" s="917"/>
      <c r="AA70" s="917">
        <v>159</v>
      </c>
      <c r="AB70" s="917"/>
      <c r="AC70" s="917"/>
      <c r="AD70" s="917"/>
      <c r="AE70" s="917"/>
      <c r="AF70" s="917">
        <v>1274</v>
      </c>
      <c r="AG70" s="917"/>
      <c r="AH70" s="917"/>
      <c r="AI70" s="917"/>
      <c r="AJ70" s="917"/>
      <c r="AK70" s="917" t="s">
        <v>582</v>
      </c>
      <c r="AL70" s="917"/>
      <c r="AM70" s="917"/>
      <c r="AN70" s="917"/>
      <c r="AO70" s="917"/>
      <c r="AP70" s="917">
        <v>3520</v>
      </c>
      <c r="AQ70" s="917"/>
      <c r="AR70" s="917"/>
      <c r="AS70" s="917"/>
      <c r="AT70" s="917"/>
      <c r="AU70" s="917" t="s">
        <v>582</v>
      </c>
      <c r="AV70" s="917"/>
      <c r="AW70" s="917"/>
      <c r="AX70" s="917"/>
      <c r="AY70" s="917"/>
      <c r="AZ70" s="963" t="s">
        <v>591</v>
      </c>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586</v>
      </c>
      <c r="C71" s="960"/>
      <c r="D71" s="960"/>
      <c r="E71" s="960"/>
      <c r="F71" s="960"/>
      <c r="G71" s="960"/>
      <c r="H71" s="960"/>
      <c r="I71" s="960"/>
      <c r="J71" s="960"/>
      <c r="K71" s="960"/>
      <c r="L71" s="960"/>
      <c r="M71" s="960"/>
      <c r="N71" s="960"/>
      <c r="O71" s="960"/>
      <c r="P71" s="961"/>
      <c r="Q71" s="962">
        <v>236</v>
      </c>
      <c r="R71" s="917"/>
      <c r="S71" s="917"/>
      <c r="T71" s="917"/>
      <c r="U71" s="917"/>
      <c r="V71" s="917">
        <v>228</v>
      </c>
      <c r="W71" s="917"/>
      <c r="X71" s="917"/>
      <c r="Y71" s="917"/>
      <c r="Z71" s="917"/>
      <c r="AA71" s="917">
        <v>8</v>
      </c>
      <c r="AB71" s="917"/>
      <c r="AC71" s="917"/>
      <c r="AD71" s="917"/>
      <c r="AE71" s="917"/>
      <c r="AF71" s="917">
        <v>8</v>
      </c>
      <c r="AG71" s="917"/>
      <c r="AH71" s="917"/>
      <c r="AI71" s="917"/>
      <c r="AJ71" s="917"/>
      <c r="AK71" s="917">
        <v>45</v>
      </c>
      <c r="AL71" s="917"/>
      <c r="AM71" s="917"/>
      <c r="AN71" s="917"/>
      <c r="AO71" s="917"/>
      <c r="AP71" s="917" t="s">
        <v>515</v>
      </c>
      <c r="AQ71" s="917"/>
      <c r="AR71" s="917"/>
      <c r="AS71" s="917"/>
      <c r="AT71" s="917"/>
      <c r="AU71" s="917" t="s">
        <v>604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606</v>
      </c>
      <c r="C72" s="960"/>
      <c r="D72" s="960"/>
      <c r="E72" s="960"/>
      <c r="F72" s="960"/>
      <c r="G72" s="960"/>
      <c r="H72" s="960"/>
      <c r="I72" s="960"/>
      <c r="J72" s="960"/>
      <c r="K72" s="960"/>
      <c r="L72" s="960"/>
      <c r="M72" s="960"/>
      <c r="N72" s="960"/>
      <c r="O72" s="960"/>
      <c r="P72" s="961"/>
      <c r="Q72" s="962">
        <v>65</v>
      </c>
      <c r="R72" s="917"/>
      <c r="S72" s="917"/>
      <c r="T72" s="917"/>
      <c r="U72" s="917"/>
      <c r="V72" s="917">
        <v>65</v>
      </c>
      <c r="W72" s="917"/>
      <c r="X72" s="917"/>
      <c r="Y72" s="917"/>
      <c r="Z72" s="917"/>
      <c r="AA72" s="917" t="s">
        <v>515</v>
      </c>
      <c r="AB72" s="917"/>
      <c r="AC72" s="917"/>
      <c r="AD72" s="917"/>
      <c r="AE72" s="917"/>
      <c r="AF72" s="917" t="s">
        <v>515</v>
      </c>
      <c r="AG72" s="917"/>
      <c r="AH72" s="917"/>
      <c r="AI72" s="917"/>
      <c r="AJ72" s="917"/>
      <c r="AK72" s="917" t="s">
        <v>515</v>
      </c>
      <c r="AL72" s="917"/>
      <c r="AM72" s="917"/>
      <c r="AN72" s="917"/>
      <c r="AO72" s="917"/>
      <c r="AP72" s="917" t="s">
        <v>515</v>
      </c>
      <c r="AQ72" s="917"/>
      <c r="AR72" s="917"/>
      <c r="AS72" s="917"/>
      <c r="AT72" s="917"/>
      <c r="AU72" s="917" t="s">
        <v>604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605</v>
      </c>
      <c r="C73" s="960"/>
      <c r="D73" s="960"/>
      <c r="E73" s="960"/>
      <c r="F73" s="960"/>
      <c r="G73" s="960"/>
      <c r="H73" s="960"/>
      <c r="I73" s="960"/>
      <c r="J73" s="960"/>
      <c r="K73" s="960"/>
      <c r="L73" s="960"/>
      <c r="M73" s="960"/>
      <c r="N73" s="960"/>
      <c r="O73" s="960"/>
      <c r="P73" s="961"/>
      <c r="Q73" s="962">
        <v>10665</v>
      </c>
      <c r="R73" s="917"/>
      <c r="S73" s="917"/>
      <c r="T73" s="917"/>
      <c r="U73" s="917"/>
      <c r="V73" s="917">
        <v>10638</v>
      </c>
      <c r="W73" s="917"/>
      <c r="X73" s="917"/>
      <c r="Y73" s="917"/>
      <c r="Z73" s="917"/>
      <c r="AA73" s="917">
        <v>27</v>
      </c>
      <c r="AB73" s="917"/>
      <c r="AC73" s="917"/>
      <c r="AD73" s="917"/>
      <c r="AE73" s="917"/>
      <c r="AF73" s="917">
        <v>27</v>
      </c>
      <c r="AG73" s="917"/>
      <c r="AH73" s="917"/>
      <c r="AI73" s="917"/>
      <c r="AJ73" s="917"/>
      <c r="AK73" s="917" t="s">
        <v>515</v>
      </c>
      <c r="AL73" s="917"/>
      <c r="AM73" s="917"/>
      <c r="AN73" s="917"/>
      <c r="AO73" s="917"/>
      <c r="AP73" s="917" t="s">
        <v>515</v>
      </c>
      <c r="AQ73" s="917"/>
      <c r="AR73" s="917"/>
      <c r="AS73" s="917"/>
      <c r="AT73" s="917"/>
      <c r="AU73" s="917" t="s">
        <v>604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607</v>
      </c>
      <c r="C74" s="960"/>
      <c r="D74" s="960"/>
      <c r="E74" s="960"/>
      <c r="F74" s="960"/>
      <c r="G74" s="960"/>
      <c r="H74" s="960"/>
      <c r="I74" s="960"/>
      <c r="J74" s="960"/>
      <c r="K74" s="960"/>
      <c r="L74" s="960"/>
      <c r="M74" s="960"/>
      <c r="N74" s="960"/>
      <c r="O74" s="960"/>
      <c r="P74" s="961"/>
      <c r="Q74" s="962">
        <v>60</v>
      </c>
      <c r="R74" s="917"/>
      <c r="S74" s="917"/>
      <c r="T74" s="917"/>
      <c r="U74" s="917"/>
      <c r="V74" s="917">
        <v>60</v>
      </c>
      <c r="W74" s="917"/>
      <c r="X74" s="917"/>
      <c r="Y74" s="917"/>
      <c r="Z74" s="917"/>
      <c r="AA74" s="917" t="s">
        <v>515</v>
      </c>
      <c r="AB74" s="917"/>
      <c r="AC74" s="917"/>
      <c r="AD74" s="917"/>
      <c r="AE74" s="917"/>
      <c r="AF74" s="917" t="s">
        <v>515</v>
      </c>
      <c r="AG74" s="917"/>
      <c r="AH74" s="917"/>
      <c r="AI74" s="917"/>
      <c r="AJ74" s="917"/>
      <c r="AK74" s="917" t="s">
        <v>515</v>
      </c>
      <c r="AL74" s="917"/>
      <c r="AM74" s="917"/>
      <c r="AN74" s="917"/>
      <c r="AO74" s="917"/>
      <c r="AP74" s="917" t="s">
        <v>515</v>
      </c>
      <c r="AQ74" s="917"/>
      <c r="AR74" s="917"/>
      <c r="AS74" s="917"/>
      <c r="AT74" s="917"/>
      <c r="AU74" s="917" t="s">
        <v>604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587</v>
      </c>
      <c r="C75" s="960"/>
      <c r="D75" s="960"/>
      <c r="E75" s="960"/>
      <c r="F75" s="960"/>
      <c r="G75" s="960"/>
      <c r="H75" s="960"/>
      <c r="I75" s="960"/>
      <c r="J75" s="960"/>
      <c r="K75" s="960"/>
      <c r="L75" s="960"/>
      <c r="M75" s="960"/>
      <c r="N75" s="960"/>
      <c r="O75" s="960"/>
      <c r="P75" s="961"/>
      <c r="Q75" s="965">
        <v>21</v>
      </c>
      <c r="R75" s="966"/>
      <c r="S75" s="966"/>
      <c r="T75" s="966"/>
      <c r="U75" s="916"/>
      <c r="V75" s="967">
        <v>19</v>
      </c>
      <c r="W75" s="966"/>
      <c r="X75" s="966"/>
      <c r="Y75" s="966"/>
      <c r="Z75" s="916"/>
      <c r="AA75" s="967">
        <v>2</v>
      </c>
      <c r="AB75" s="966"/>
      <c r="AC75" s="966"/>
      <c r="AD75" s="966"/>
      <c r="AE75" s="916"/>
      <c r="AF75" s="967">
        <v>2</v>
      </c>
      <c r="AG75" s="966"/>
      <c r="AH75" s="966"/>
      <c r="AI75" s="966"/>
      <c r="AJ75" s="916"/>
      <c r="AK75" s="967">
        <v>1</v>
      </c>
      <c r="AL75" s="966"/>
      <c r="AM75" s="966"/>
      <c r="AN75" s="966"/>
      <c r="AO75" s="916"/>
      <c r="AP75" s="967" t="s">
        <v>515</v>
      </c>
      <c r="AQ75" s="966"/>
      <c r="AR75" s="966"/>
      <c r="AS75" s="966"/>
      <c r="AT75" s="916"/>
      <c r="AU75" s="967" t="s">
        <v>604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588</v>
      </c>
      <c r="C76" s="960"/>
      <c r="D76" s="960"/>
      <c r="E76" s="960"/>
      <c r="F76" s="960"/>
      <c r="G76" s="960"/>
      <c r="H76" s="960"/>
      <c r="I76" s="960"/>
      <c r="J76" s="960"/>
      <c r="K76" s="960"/>
      <c r="L76" s="960"/>
      <c r="M76" s="960"/>
      <c r="N76" s="960"/>
      <c r="O76" s="960"/>
      <c r="P76" s="961"/>
      <c r="Q76" s="965">
        <v>293</v>
      </c>
      <c r="R76" s="966"/>
      <c r="S76" s="966"/>
      <c r="T76" s="966"/>
      <c r="U76" s="916"/>
      <c r="V76" s="967">
        <v>283</v>
      </c>
      <c r="W76" s="966"/>
      <c r="X76" s="966"/>
      <c r="Y76" s="966"/>
      <c r="Z76" s="916"/>
      <c r="AA76" s="967">
        <v>11</v>
      </c>
      <c r="AB76" s="966"/>
      <c r="AC76" s="966"/>
      <c r="AD76" s="966"/>
      <c r="AE76" s="916"/>
      <c r="AF76" s="967">
        <v>11</v>
      </c>
      <c r="AG76" s="966"/>
      <c r="AH76" s="966"/>
      <c r="AI76" s="966"/>
      <c r="AJ76" s="916"/>
      <c r="AK76" s="967">
        <v>51</v>
      </c>
      <c r="AL76" s="966"/>
      <c r="AM76" s="966"/>
      <c r="AN76" s="966"/>
      <c r="AO76" s="916"/>
      <c r="AP76" s="967" t="s">
        <v>515</v>
      </c>
      <c r="AQ76" s="966"/>
      <c r="AR76" s="966"/>
      <c r="AS76" s="966"/>
      <c r="AT76" s="916"/>
      <c r="AU76" s="967" t="s">
        <v>604</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589</v>
      </c>
      <c r="C77" s="960"/>
      <c r="D77" s="960"/>
      <c r="E77" s="960"/>
      <c r="F77" s="960"/>
      <c r="G77" s="960"/>
      <c r="H77" s="960"/>
      <c r="I77" s="960"/>
      <c r="J77" s="960"/>
      <c r="K77" s="960"/>
      <c r="L77" s="960"/>
      <c r="M77" s="960"/>
      <c r="N77" s="960"/>
      <c r="O77" s="960"/>
      <c r="P77" s="961"/>
      <c r="Q77" s="965">
        <v>198</v>
      </c>
      <c r="R77" s="966"/>
      <c r="S77" s="966"/>
      <c r="T77" s="966"/>
      <c r="U77" s="916"/>
      <c r="V77" s="967">
        <v>188</v>
      </c>
      <c r="W77" s="966"/>
      <c r="X77" s="966"/>
      <c r="Y77" s="966"/>
      <c r="Z77" s="916"/>
      <c r="AA77" s="967">
        <v>10</v>
      </c>
      <c r="AB77" s="966"/>
      <c r="AC77" s="966"/>
      <c r="AD77" s="966"/>
      <c r="AE77" s="916"/>
      <c r="AF77" s="967">
        <v>10</v>
      </c>
      <c r="AG77" s="966"/>
      <c r="AH77" s="966"/>
      <c r="AI77" s="966"/>
      <c r="AJ77" s="916"/>
      <c r="AK77" s="967" t="s">
        <v>515</v>
      </c>
      <c r="AL77" s="966"/>
      <c r="AM77" s="966"/>
      <c r="AN77" s="966"/>
      <c r="AO77" s="916"/>
      <c r="AP77" s="967" t="s">
        <v>515</v>
      </c>
      <c r="AQ77" s="966"/>
      <c r="AR77" s="966"/>
      <c r="AS77" s="966"/>
      <c r="AT77" s="916"/>
      <c r="AU77" s="967" t="s">
        <v>604</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590</v>
      </c>
      <c r="C78" s="960"/>
      <c r="D78" s="960"/>
      <c r="E78" s="960"/>
      <c r="F78" s="960"/>
      <c r="G78" s="960"/>
      <c r="H78" s="960"/>
      <c r="I78" s="960"/>
      <c r="J78" s="960"/>
      <c r="K78" s="960"/>
      <c r="L78" s="960"/>
      <c r="M78" s="960"/>
      <c r="N78" s="960"/>
      <c r="O78" s="960"/>
      <c r="P78" s="961"/>
      <c r="Q78" s="962">
        <v>83</v>
      </c>
      <c r="R78" s="917"/>
      <c r="S78" s="917"/>
      <c r="T78" s="917"/>
      <c r="U78" s="917"/>
      <c r="V78" s="917">
        <v>81</v>
      </c>
      <c r="W78" s="917"/>
      <c r="X78" s="917"/>
      <c r="Y78" s="917"/>
      <c r="Z78" s="917"/>
      <c r="AA78" s="917">
        <v>2</v>
      </c>
      <c r="AB78" s="917"/>
      <c r="AC78" s="917"/>
      <c r="AD78" s="917"/>
      <c r="AE78" s="917"/>
      <c r="AF78" s="917">
        <v>2</v>
      </c>
      <c r="AG78" s="917"/>
      <c r="AH78" s="917"/>
      <c r="AI78" s="917"/>
      <c r="AJ78" s="917"/>
      <c r="AK78" s="917" t="s">
        <v>515</v>
      </c>
      <c r="AL78" s="917"/>
      <c r="AM78" s="917"/>
      <c r="AN78" s="917"/>
      <c r="AO78" s="917"/>
      <c r="AP78" s="917" t="s">
        <v>515</v>
      </c>
      <c r="AQ78" s="917"/>
      <c r="AR78" s="917"/>
      <c r="AS78" s="917"/>
      <c r="AT78" s="917"/>
      <c r="AU78" s="917" t="s">
        <v>515</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394</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33699</v>
      </c>
      <c r="AG88" s="928"/>
      <c r="AH88" s="928"/>
      <c r="AI88" s="928"/>
      <c r="AJ88" s="928"/>
      <c r="AK88" s="925"/>
      <c r="AL88" s="925"/>
      <c r="AM88" s="925"/>
      <c r="AN88" s="925"/>
      <c r="AO88" s="925"/>
      <c r="AP88" s="928">
        <v>3520</v>
      </c>
      <c r="AQ88" s="928"/>
      <c r="AR88" s="928"/>
      <c r="AS88" s="928"/>
      <c r="AT88" s="928"/>
      <c r="AU88" s="928" t="s">
        <v>515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80</v>
      </c>
      <c r="CS102" s="936"/>
      <c r="CT102" s="936"/>
      <c r="CU102" s="936"/>
      <c r="CV102" s="979"/>
      <c r="CW102" s="978">
        <v>0</v>
      </c>
      <c r="CX102" s="936"/>
      <c r="CY102" s="936"/>
      <c r="CZ102" s="936"/>
      <c r="DA102" s="979"/>
      <c r="DB102" s="978" t="s">
        <v>582</v>
      </c>
      <c r="DC102" s="936"/>
      <c r="DD102" s="936"/>
      <c r="DE102" s="936"/>
      <c r="DF102" s="979"/>
      <c r="DG102" s="978">
        <v>370</v>
      </c>
      <c r="DH102" s="936"/>
      <c r="DI102" s="936"/>
      <c r="DJ102" s="936"/>
      <c r="DK102" s="979"/>
      <c r="DL102" s="978" t="s">
        <v>582</v>
      </c>
      <c r="DM102" s="936"/>
      <c r="DN102" s="936"/>
      <c r="DO102" s="936"/>
      <c r="DP102" s="979"/>
      <c r="DQ102" s="978">
        <v>321</v>
      </c>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307</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307</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307</v>
      </c>
      <c r="DR109" s="981"/>
      <c r="DS109" s="981"/>
      <c r="DT109" s="981"/>
      <c r="DU109" s="982"/>
      <c r="DV109" s="980" t="s">
        <v>437</v>
      </c>
      <c r="DW109" s="981"/>
      <c r="DX109" s="981"/>
      <c r="DY109" s="981"/>
      <c r="DZ109" s="983"/>
    </row>
    <row r="110" spans="1:131" s="248" customFormat="1" ht="26.25" customHeight="1">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1390938</v>
      </c>
      <c r="AB110" s="988"/>
      <c r="AC110" s="988"/>
      <c r="AD110" s="988"/>
      <c r="AE110" s="989"/>
      <c r="AF110" s="990">
        <v>1279040</v>
      </c>
      <c r="AG110" s="988"/>
      <c r="AH110" s="988"/>
      <c r="AI110" s="988"/>
      <c r="AJ110" s="989"/>
      <c r="AK110" s="990">
        <v>1225284</v>
      </c>
      <c r="AL110" s="988"/>
      <c r="AM110" s="988"/>
      <c r="AN110" s="988"/>
      <c r="AO110" s="989"/>
      <c r="AP110" s="991">
        <v>13.4</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10758478</v>
      </c>
      <c r="BR110" s="1023"/>
      <c r="BS110" s="1023"/>
      <c r="BT110" s="1023"/>
      <c r="BU110" s="1023"/>
      <c r="BV110" s="1023">
        <v>9759424</v>
      </c>
      <c r="BW110" s="1023"/>
      <c r="BX110" s="1023"/>
      <c r="BY110" s="1023"/>
      <c r="BZ110" s="1023"/>
      <c r="CA110" s="1023">
        <v>9107507</v>
      </c>
      <c r="CB110" s="1023"/>
      <c r="CC110" s="1023"/>
      <c r="CD110" s="1023"/>
      <c r="CE110" s="1023"/>
      <c r="CF110" s="1037">
        <v>99.9</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396</v>
      </c>
      <c r="DH110" s="1023"/>
      <c r="DI110" s="1023"/>
      <c r="DJ110" s="1023"/>
      <c r="DK110" s="1023"/>
      <c r="DL110" s="1023" t="s">
        <v>417</v>
      </c>
      <c r="DM110" s="1023"/>
      <c r="DN110" s="1023"/>
      <c r="DO110" s="1023"/>
      <c r="DP110" s="1023"/>
      <c r="DQ110" s="1023" t="s">
        <v>443</v>
      </c>
      <c r="DR110" s="1023"/>
      <c r="DS110" s="1023"/>
      <c r="DT110" s="1023"/>
      <c r="DU110" s="1023"/>
      <c r="DV110" s="1024" t="s">
        <v>396</v>
      </c>
      <c r="DW110" s="1024"/>
      <c r="DX110" s="1024"/>
      <c r="DY110" s="1024"/>
      <c r="DZ110" s="1025"/>
    </row>
    <row r="111" spans="1:131" s="248" customFormat="1" ht="26.25" customHeight="1">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396</v>
      </c>
      <c r="AB111" s="1030"/>
      <c r="AC111" s="1030"/>
      <c r="AD111" s="1030"/>
      <c r="AE111" s="1031"/>
      <c r="AF111" s="1032" t="s">
        <v>417</v>
      </c>
      <c r="AG111" s="1030"/>
      <c r="AH111" s="1030"/>
      <c r="AI111" s="1030"/>
      <c r="AJ111" s="1031"/>
      <c r="AK111" s="1032" t="s">
        <v>417</v>
      </c>
      <c r="AL111" s="1030"/>
      <c r="AM111" s="1030"/>
      <c r="AN111" s="1030"/>
      <c r="AO111" s="1031"/>
      <c r="AP111" s="1033" t="s">
        <v>417</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v>6498</v>
      </c>
      <c r="BR111" s="1016"/>
      <c r="BS111" s="1016"/>
      <c r="BT111" s="1016"/>
      <c r="BU111" s="1016"/>
      <c r="BV111" s="1016">
        <v>4718</v>
      </c>
      <c r="BW111" s="1016"/>
      <c r="BX111" s="1016"/>
      <c r="BY111" s="1016"/>
      <c r="BZ111" s="1016"/>
      <c r="CA111" s="1016">
        <v>3585</v>
      </c>
      <c r="CB111" s="1016"/>
      <c r="CC111" s="1016"/>
      <c r="CD111" s="1016"/>
      <c r="CE111" s="1016"/>
      <c r="CF111" s="1010">
        <v>0</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139</v>
      </c>
      <c r="DH111" s="1016"/>
      <c r="DI111" s="1016"/>
      <c r="DJ111" s="1016"/>
      <c r="DK111" s="1016"/>
      <c r="DL111" s="1016" t="s">
        <v>396</v>
      </c>
      <c r="DM111" s="1016"/>
      <c r="DN111" s="1016"/>
      <c r="DO111" s="1016"/>
      <c r="DP111" s="1016"/>
      <c r="DQ111" s="1016" t="s">
        <v>139</v>
      </c>
      <c r="DR111" s="1016"/>
      <c r="DS111" s="1016"/>
      <c r="DT111" s="1016"/>
      <c r="DU111" s="1016"/>
      <c r="DV111" s="1017" t="s">
        <v>396</v>
      </c>
      <c r="DW111" s="1017"/>
      <c r="DX111" s="1017"/>
      <c r="DY111" s="1017"/>
      <c r="DZ111" s="1018"/>
    </row>
    <row r="112" spans="1:131" s="248" customFormat="1" ht="26.25" customHeight="1">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139</v>
      </c>
      <c r="AB112" s="1055"/>
      <c r="AC112" s="1055"/>
      <c r="AD112" s="1055"/>
      <c r="AE112" s="1056"/>
      <c r="AF112" s="1057" t="s">
        <v>417</v>
      </c>
      <c r="AG112" s="1055"/>
      <c r="AH112" s="1055"/>
      <c r="AI112" s="1055"/>
      <c r="AJ112" s="1056"/>
      <c r="AK112" s="1057" t="s">
        <v>417</v>
      </c>
      <c r="AL112" s="1055"/>
      <c r="AM112" s="1055"/>
      <c r="AN112" s="1055"/>
      <c r="AO112" s="1056"/>
      <c r="AP112" s="1058" t="s">
        <v>417</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4505520</v>
      </c>
      <c r="BR112" s="1016"/>
      <c r="BS112" s="1016"/>
      <c r="BT112" s="1016"/>
      <c r="BU112" s="1016"/>
      <c r="BV112" s="1016">
        <v>4105597</v>
      </c>
      <c r="BW112" s="1016"/>
      <c r="BX112" s="1016"/>
      <c r="BY112" s="1016"/>
      <c r="BZ112" s="1016"/>
      <c r="CA112" s="1016">
        <v>3959847</v>
      </c>
      <c r="CB112" s="1016"/>
      <c r="CC112" s="1016"/>
      <c r="CD112" s="1016"/>
      <c r="CE112" s="1016"/>
      <c r="CF112" s="1010">
        <v>43.4</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417</v>
      </c>
      <c r="DH112" s="1016"/>
      <c r="DI112" s="1016"/>
      <c r="DJ112" s="1016"/>
      <c r="DK112" s="1016"/>
      <c r="DL112" s="1016" t="s">
        <v>417</v>
      </c>
      <c r="DM112" s="1016"/>
      <c r="DN112" s="1016"/>
      <c r="DO112" s="1016"/>
      <c r="DP112" s="1016"/>
      <c r="DQ112" s="1016" t="s">
        <v>443</v>
      </c>
      <c r="DR112" s="1016"/>
      <c r="DS112" s="1016"/>
      <c r="DT112" s="1016"/>
      <c r="DU112" s="1016"/>
      <c r="DV112" s="1017" t="s">
        <v>139</v>
      </c>
      <c r="DW112" s="1017"/>
      <c r="DX112" s="1017"/>
      <c r="DY112" s="1017"/>
      <c r="DZ112" s="1018"/>
    </row>
    <row r="113" spans="1:130" s="248" customFormat="1" ht="26.25" customHeight="1">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266239</v>
      </c>
      <c r="AB113" s="1030"/>
      <c r="AC113" s="1030"/>
      <c r="AD113" s="1030"/>
      <c r="AE113" s="1031"/>
      <c r="AF113" s="1032">
        <v>274906</v>
      </c>
      <c r="AG113" s="1030"/>
      <c r="AH113" s="1030"/>
      <c r="AI113" s="1030"/>
      <c r="AJ113" s="1031"/>
      <c r="AK113" s="1032">
        <v>300821</v>
      </c>
      <c r="AL113" s="1030"/>
      <c r="AM113" s="1030"/>
      <c r="AN113" s="1030"/>
      <c r="AO113" s="1031"/>
      <c r="AP113" s="1033">
        <v>3.3</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t="s">
        <v>417</v>
      </c>
      <c r="BR113" s="1016"/>
      <c r="BS113" s="1016"/>
      <c r="BT113" s="1016"/>
      <c r="BU113" s="1016"/>
      <c r="BV113" s="1016" t="s">
        <v>139</v>
      </c>
      <c r="BW113" s="1016"/>
      <c r="BX113" s="1016"/>
      <c r="BY113" s="1016"/>
      <c r="BZ113" s="1016"/>
      <c r="CA113" s="1016" t="s">
        <v>396</v>
      </c>
      <c r="CB113" s="1016"/>
      <c r="CC113" s="1016"/>
      <c r="CD113" s="1016"/>
      <c r="CE113" s="1016"/>
      <c r="CF113" s="1010" t="s">
        <v>396</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417</v>
      </c>
      <c r="DH113" s="1055"/>
      <c r="DI113" s="1055"/>
      <c r="DJ113" s="1055"/>
      <c r="DK113" s="1056"/>
      <c r="DL113" s="1057" t="s">
        <v>417</v>
      </c>
      <c r="DM113" s="1055"/>
      <c r="DN113" s="1055"/>
      <c r="DO113" s="1055"/>
      <c r="DP113" s="1056"/>
      <c r="DQ113" s="1057" t="s">
        <v>417</v>
      </c>
      <c r="DR113" s="1055"/>
      <c r="DS113" s="1055"/>
      <c r="DT113" s="1055"/>
      <c r="DU113" s="1056"/>
      <c r="DV113" s="1058" t="s">
        <v>417</v>
      </c>
      <c r="DW113" s="1059"/>
      <c r="DX113" s="1059"/>
      <c r="DY113" s="1059"/>
      <c r="DZ113" s="1060"/>
    </row>
    <row r="114" spans="1:130" s="248" customFormat="1" ht="26.25" customHeight="1">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417</v>
      </c>
      <c r="AB114" s="1055"/>
      <c r="AC114" s="1055"/>
      <c r="AD114" s="1055"/>
      <c r="AE114" s="1056"/>
      <c r="AF114" s="1057" t="s">
        <v>417</v>
      </c>
      <c r="AG114" s="1055"/>
      <c r="AH114" s="1055"/>
      <c r="AI114" s="1055"/>
      <c r="AJ114" s="1056"/>
      <c r="AK114" s="1057" t="s">
        <v>417</v>
      </c>
      <c r="AL114" s="1055"/>
      <c r="AM114" s="1055"/>
      <c r="AN114" s="1055"/>
      <c r="AO114" s="1056"/>
      <c r="AP114" s="1058" t="s">
        <v>417</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2375232</v>
      </c>
      <c r="BR114" s="1016"/>
      <c r="BS114" s="1016"/>
      <c r="BT114" s="1016"/>
      <c r="BU114" s="1016"/>
      <c r="BV114" s="1016">
        <v>2311767</v>
      </c>
      <c r="BW114" s="1016"/>
      <c r="BX114" s="1016"/>
      <c r="BY114" s="1016"/>
      <c r="BZ114" s="1016"/>
      <c r="CA114" s="1016">
        <v>2393297</v>
      </c>
      <c r="CB114" s="1016"/>
      <c r="CC114" s="1016"/>
      <c r="CD114" s="1016"/>
      <c r="CE114" s="1016"/>
      <c r="CF114" s="1010">
        <v>26.3</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417</v>
      </c>
      <c r="DH114" s="1055"/>
      <c r="DI114" s="1055"/>
      <c r="DJ114" s="1055"/>
      <c r="DK114" s="1056"/>
      <c r="DL114" s="1057" t="s">
        <v>417</v>
      </c>
      <c r="DM114" s="1055"/>
      <c r="DN114" s="1055"/>
      <c r="DO114" s="1055"/>
      <c r="DP114" s="1056"/>
      <c r="DQ114" s="1057" t="s">
        <v>417</v>
      </c>
      <c r="DR114" s="1055"/>
      <c r="DS114" s="1055"/>
      <c r="DT114" s="1055"/>
      <c r="DU114" s="1056"/>
      <c r="DV114" s="1058" t="s">
        <v>417</v>
      </c>
      <c r="DW114" s="1059"/>
      <c r="DX114" s="1059"/>
      <c r="DY114" s="1059"/>
      <c r="DZ114" s="1060"/>
    </row>
    <row r="115" spans="1:130" s="248" customFormat="1" ht="26.25" customHeight="1">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2783</v>
      </c>
      <c r="AB115" s="1030"/>
      <c r="AC115" s="1030"/>
      <c r="AD115" s="1030"/>
      <c r="AE115" s="1031"/>
      <c r="AF115" s="1032">
        <v>1780</v>
      </c>
      <c r="AG115" s="1030"/>
      <c r="AH115" s="1030"/>
      <c r="AI115" s="1030"/>
      <c r="AJ115" s="1031"/>
      <c r="AK115" s="1032">
        <v>1133</v>
      </c>
      <c r="AL115" s="1030"/>
      <c r="AM115" s="1030"/>
      <c r="AN115" s="1030"/>
      <c r="AO115" s="1031"/>
      <c r="AP115" s="1033">
        <v>0</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v>325940</v>
      </c>
      <c r="BR115" s="1016"/>
      <c r="BS115" s="1016"/>
      <c r="BT115" s="1016"/>
      <c r="BU115" s="1016"/>
      <c r="BV115" s="1016">
        <v>322702</v>
      </c>
      <c r="BW115" s="1016"/>
      <c r="BX115" s="1016"/>
      <c r="BY115" s="1016"/>
      <c r="BZ115" s="1016"/>
      <c r="CA115" s="1016">
        <v>321325</v>
      </c>
      <c r="CB115" s="1016"/>
      <c r="CC115" s="1016"/>
      <c r="CD115" s="1016"/>
      <c r="CE115" s="1016"/>
      <c r="CF115" s="1010">
        <v>3.5</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417</v>
      </c>
      <c r="DH115" s="1055"/>
      <c r="DI115" s="1055"/>
      <c r="DJ115" s="1055"/>
      <c r="DK115" s="1056"/>
      <c r="DL115" s="1057" t="s">
        <v>417</v>
      </c>
      <c r="DM115" s="1055"/>
      <c r="DN115" s="1055"/>
      <c r="DO115" s="1055"/>
      <c r="DP115" s="1056"/>
      <c r="DQ115" s="1057" t="s">
        <v>417</v>
      </c>
      <c r="DR115" s="1055"/>
      <c r="DS115" s="1055"/>
      <c r="DT115" s="1055"/>
      <c r="DU115" s="1056"/>
      <c r="DV115" s="1058" t="s">
        <v>417</v>
      </c>
      <c r="DW115" s="1059"/>
      <c r="DX115" s="1059"/>
      <c r="DY115" s="1059"/>
      <c r="DZ115" s="1060"/>
    </row>
    <row r="116" spans="1:130" s="248" customFormat="1" ht="26.25" customHeight="1">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27</v>
      </c>
      <c r="AB116" s="1055"/>
      <c r="AC116" s="1055"/>
      <c r="AD116" s="1055"/>
      <c r="AE116" s="1056"/>
      <c r="AF116" s="1057">
        <v>25</v>
      </c>
      <c r="AG116" s="1055"/>
      <c r="AH116" s="1055"/>
      <c r="AI116" s="1055"/>
      <c r="AJ116" s="1056"/>
      <c r="AK116" s="1057">
        <v>18</v>
      </c>
      <c r="AL116" s="1055"/>
      <c r="AM116" s="1055"/>
      <c r="AN116" s="1055"/>
      <c r="AO116" s="1056"/>
      <c r="AP116" s="1058">
        <v>0</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417</v>
      </c>
      <c r="BR116" s="1016"/>
      <c r="BS116" s="1016"/>
      <c r="BT116" s="1016"/>
      <c r="BU116" s="1016"/>
      <c r="BV116" s="1016" t="s">
        <v>417</v>
      </c>
      <c r="BW116" s="1016"/>
      <c r="BX116" s="1016"/>
      <c r="BY116" s="1016"/>
      <c r="BZ116" s="1016"/>
      <c r="CA116" s="1016" t="s">
        <v>417</v>
      </c>
      <c r="CB116" s="1016"/>
      <c r="CC116" s="1016"/>
      <c r="CD116" s="1016"/>
      <c r="CE116" s="1016"/>
      <c r="CF116" s="1010" t="s">
        <v>417</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417</v>
      </c>
      <c r="DH116" s="1055"/>
      <c r="DI116" s="1055"/>
      <c r="DJ116" s="1055"/>
      <c r="DK116" s="1056"/>
      <c r="DL116" s="1057" t="s">
        <v>443</v>
      </c>
      <c r="DM116" s="1055"/>
      <c r="DN116" s="1055"/>
      <c r="DO116" s="1055"/>
      <c r="DP116" s="1056"/>
      <c r="DQ116" s="1057" t="s">
        <v>139</v>
      </c>
      <c r="DR116" s="1055"/>
      <c r="DS116" s="1055"/>
      <c r="DT116" s="1055"/>
      <c r="DU116" s="1056"/>
      <c r="DV116" s="1058" t="s">
        <v>417</v>
      </c>
      <c r="DW116" s="1059"/>
      <c r="DX116" s="1059"/>
      <c r="DY116" s="1059"/>
      <c r="DZ116" s="1060"/>
    </row>
    <row r="117" spans="1:130" s="248" customFormat="1" ht="26.25" customHeight="1">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1659987</v>
      </c>
      <c r="AB117" s="1073"/>
      <c r="AC117" s="1073"/>
      <c r="AD117" s="1073"/>
      <c r="AE117" s="1074"/>
      <c r="AF117" s="1075">
        <v>1555751</v>
      </c>
      <c r="AG117" s="1073"/>
      <c r="AH117" s="1073"/>
      <c r="AI117" s="1073"/>
      <c r="AJ117" s="1074"/>
      <c r="AK117" s="1075">
        <v>1527256</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443</v>
      </c>
      <c r="BR117" s="1016"/>
      <c r="BS117" s="1016"/>
      <c r="BT117" s="1016"/>
      <c r="BU117" s="1016"/>
      <c r="BV117" s="1016" t="s">
        <v>443</v>
      </c>
      <c r="BW117" s="1016"/>
      <c r="BX117" s="1016"/>
      <c r="BY117" s="1016"/>
      <c r="BZ117" s="1016"/>
      <c r="CA117" s="1016" t="s">
        <v>443</v>
      </c>
      <c r="CB117" s="1016"/>
      <c r="CC117" s="1016"/>
      <c r="CD117" s="1016"/>
      <c r="CE117" s="1016"/>
      <c r="CF117" s="1010" t="s">
        <v>443</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443</v>
      </c>
      <c r="DH117" s="1055"/>
      <c r="DI117" s="1055"/>
      <c r="DJ117" s="1055"/>
      <c r="DK117" s="1056"/>
      <c r="DL117" s="1057" t="s">
        <v>443</v>
      </c>
      <c r="DM117" s="1055"/>
      <c r="DN117" s="1055"/>
      <c r="DO117" s="1055"/>
      <c r="DP117" s="1056"/>
      <c r="DQ117" s="1057" t="s">
        <v>443</v>
      </c>
      <c r="DR117" s="1055"/>
      <c r="DS117" s="1055"/>
      <c r="DT117" s="1055"/>
      <c r="DU117" s="1056"/>
      <c r="DV117" s="1058" t="s">
        <v>443</v>
      </c>
      <c r="DW117" s="1059"/>
      <c r="DX117" s="1059"/>
      <c r="DY117" s="1059"/>
      <c r="DZ117" s="1060"/>
    </row>
    <row r="118" spans="1:130" s="248" customFormat="1" ht="26.25" customHeight="1">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307</v>
      </c>
      <c r="AL118" s="981"/>
      <c r="AM118" s="981"/>
      <c r="AN118" s="981"/>
      <c r="AO118" s="982"/>
      <c r="AP118" s="1067" t="s">
        <v>437</v>
      </c>
      <c r="AQ118" s="1068"/>
      <c r="AR118" s="1068"/>
      <c r="AS118" s="1068"/>
      <c r="AT118" s="1069"/>
      <c r="AU118" s="996"/>
      <c r="AV118" s="997"/>
      <c r="AW118" s="997"/>
      <c r="AX118" s="997"/>
      <c r="AY118" s="997"/>
      <c r="AZ118" s="1070" t="s">
        <v>466</v>
      </c>
      <c r="BA118" s="1061"/>
      <c r="BB118" s="1061"/>
      <c r="BC118" s="1061"/>
      <c r="BD118" s="1061"/>
      <c r="BE118" s="1061"/>
      <c r="BF118" s="1061"/>
      <c r="BG118" s="1061"/>
      <c r="BH118" s="1061"/>
      <c r="BI118" s="1061"/>
      <c r="BJ118" s="1061"/>
      <c r="BK118" s="1061"/>
      <c r="BL118" s="1061"/>
      <c r="BM118" s="1061"/>
      <c r="BN118" s="1061"/>
      <c r="BO118" s="1061"/>
      <c r="BP118" s="1062"/>
      <c r="BQ118" s="1093" t="s">
        <v>417</v>
      </c>
      <c r="BR118" s="1094"/>
      <c r="BS118" s="1094"/>
      <c r="BT118" s="1094"/>
      <c r="BU118" s="1094"/>
      <c r="BV118" s="1094" t="s">
        <v>139</v>
      </c>
      <c r="BW118" s="1094"/>
      <c r="BX118" s="1094"/>
      <c r="BY118" s="1094"/>
      <c r="BZ118" s="1094"/>
      <c r="CA118" s="1094" t="s">
        <v>417</v>
      </c>
      <c r="CB118" s="1094"/>
      <c r="CC118" s="1094"/>
      <c r="CD118" s="1094"/>
      <c r="CE118" s="1094"/>
      <c r="CF118" s="1010" t="s">
        <v>417</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139</v>
      </c>
      <c r="DH118" s="1055"/>
      <c r="DI118" s="1055"/>
      <c r="DJ118" s="1055"/>
      <c r="DK118" s="1056"/>
      <c r="DL118" s="1057" t="s">
        <v>417</v>
      </c>
      <c r="DM118" s="1055"/>
      <c r="DN118" s="1055"/>
      <c r="DO118" s="1055"/>
      <c r="DP118" s="1056"/>
      <c r="DQ118" s="1057" t="s">
        <v>417</v>
      </c>
      <c r="DR118" s="1055"/>
      <c r="DS118" s="1055"/>
      <c r="DT118" s="1055"/>
      <c r="DU118" s="1056"/>
      <c r="DV118" s="1058" t="s">
        <v>139</v>
      </c>
      <c r="DW118" s="1059"/>
      <c r="DX118" s="1059"/>
      <c r="DY118" s="1059"/>
      <c r="DZ118" s="1060"/>
    </row>
    <row r="119" spans="1:130" s="248" customFormat="1" ht="26.25" customHeight="1">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139</v>
      </c>
      <c r="AB119" s="988"/>
      <c r="AC119" s="988"/>
      <c r="AD119" s="988"/>
      <c r="AE119" s="989"/>
      <c r="AF119" s="990" t="s">
        <v>139</v>
      </c>
      <c r="AG119" s="988"/>
      <c r="AH119" s="988"/>
      <c r="AI119" s="988"/>
      <c r="AJ119" s="989"/>
      <c r="AK119" s="990" t="s">
        <v>417</v>
      </c>
      <c r="AL119" s="988"/>
      <c r="AM119" s="988"/>
      <c r="AN119" s="988"/>
      <c r="AO119" s="989"/>
      <c r="AP119" s="991" t="s">
        <v>139</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468</v>
      </c>
      <c r="BP119" s="1102"/>
      <c r="BQ119" s="1093">
        <v>17971668</v>
      </c>
      <c r="BR119" s="1094"/>
      <c r="BS119" s="1094"/>
      <c r="BT119" s="1094"/>
      <c r="BU119" s="1094"/>
      <c r="BV119" s="1094">
        <v>16504208</v>
      </c>
      <c r="BW119" s="1094"/>
      <c r="BX119" s="1094"/>
      <c r="BY119" s="1094"/>
      <c r="BZ119" s="1094"/>
      <c r="CA119" s="1094">
        <v>15785561</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6498</v>
      </c>
      <c r="DH119" s="1080"/>
      <c r="DI119" s="1080"/>
      <c r="DJ119" s="1080"/>
      <c r="DK119" s="1081"/>
      <c r="DL119" s="1079">
        <v>4718</v>
      </c>
      <c r="DM119" s="1080"/>
      <c r="DN119" s="1080"/>
      <c r="DO119" s="1080"/>
      <c r="DP119" s="1081"/>
      <c r="DQ119" s="1079">
        <v>3585</v>
      </c>
      <c r="DR119" s="1080"/>
      <c r="DS119" s="1080"/>
      <c r="DT119" s="1080"/>
      <c r="DU119" s="1081"/>
      <c r="DV119" s="1082">
        <v>0</v>
      </c>
      <c r="DW119" s="1083"/>
      <c r="DX119" s="1083"/>
      <c r="DY119" s="1083"/>
      <c r="DZ119" s="1084"/>
    </row>
    <row r="120" spans="1:130" s="248" customFormat="1" ht="26.25" customHeight="1">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139</v>
      </c>
      <c r="AB120" s="1055"/>
      <c r="AC120" s="1055"/>
      <c r="AD120" s="1055"/>
      <c r="AE120" s="1056"/>
      <c r="AF120" s="1057" t="s">
        <v>417</v>
      </c>
      <c r="AG120" s="1055"/>
      <c r="AH120" s="1055"/>
      <c r="AI120" s="1055"/>
      <c r="AJ120" s="1056"/>
      <c r="AK120" s="1057" t="s">
        <v>417</v>
      </c>
      <c r="AL120" s="1055"/>
      <c r="AM120" s="1055"/>
      <c r="AN120" s="1055"/>
      <c r="AO120" s="1056"/>
      <c r="AP120" s="1058" t="s">
        <v>417</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5967938</v>
      </c>
      <c r="BR120" s="1023"/>
      <c r="BS120" s="1023"/>
      <c r="BT120" s="1023"/>
      <c r="BU120" s="1023"/>
      <c r="BV120" s="1023">
        <v>6662830</v>
      </c>
      <c r="BW120" s="1023"/>
      <c r="BX120" s="1023"/>
      <c r="BY120" s="1023"/>
      <c r="BZ120" s="1023"/>
      <c r="CA120" s="1023">
        <v>6858430</v>
      </c>
      <c r="CB120" s="1023"/>
      <c r="CC120" s="1023"/>
      <c r="CD120" s="1023"/>
      <c r="CE120" s="1023"/>
      <c r="CF120" s="1037">
        <v>75.2</v>
      </c>
      <c r="CG120" s="1038"/>
      <c r="CH120" s="1038"/>
      <c r="CI120" s="1038"/>
      <c r="CJ120" s="1038"/>
      <c r="CK120" s="1103" t="s">
        <v>472</v>
      </c>
      <c r="CL120" s="1104"/>
      <c r="CM120" s="1104"/>
      <c r="CN120" s="1104"/>
      <c r="CO120" s="1105"/>
      <c r="CP120" s="1111" t="s">
        <v>412</v>
      </c>
      <c r="CQ120" s="1112"/>
      <c r="CR120" s="1112"/>
      <c r="CS120" s="1112"/>
      <c r="CT120" s="1112"/>
      <c r="CU120" s="1112"/>
      <c r="CV120" s="1112"/>
      <c r="CW120" s="1112"/>
      <c r="CX120" s="1112"/>
      <c r="CY120" s="1112"/>
      <c r="CZ120" s="1112"/>
      <c r="DA120" s="1112"/>
      <c r="DB120" s="1112"/>
      <c r="DC120" s="1112"/>
      <c r="DD120" s="1112"/>
      <c r="DE120" s="1112"/>
      <c r="DF120" s="1113"/>
      <c r="DG120" s="1022">
        <v>4490663</v>
      </c>
      <c r="DH120" s="1023"/>
      <c r="DI120" s="1023"/>
      <c r="DJ120" s="1023"/>
      <c r="DK120" s="1023"/>
      <c r="DL120" s="1023">
        <v>4088328</v>
      </c>
      <c r="DM120" s="1023"/>
      <c r="DN120" s="1023"/>
      <c r="DO120" s="1023"/>
      <c r="DP120" s="1023"/>
      <c r="DQ120" s="1023">
        <v>3946713</v>
      </c>
      <c r="DR120" s="1023"/>
      <c r="DS120" s="1023"/>
      <c r="DT120" s="1023"/>
      <c r="DU120" s="1023"/>
      <c r="DV120" s="1024">
        <v>43.3</v>
      </c>
      <c r="DW120" s="1024"/>
      <c r="DX120" s="1024"/>
      <c r="DY120" s="1024"/>
      <c r="DZ120" s="1025"/>
    </row>
    <row r="121" spans="1:130" s="248" customFormat="1" ht="26.25" customHeight="1">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417</v>
      </c>
      <c r="AB121" s="1055"/>
      <c r="AC121" s="1055"/>
      <c r="AD121" s="1055"/>
      <c r="AE121" s="1056"/>
      <c r="AF121" s="1057" t="s">
        <v>139</v>
      </c>
      <c r="AG121" s="1055"/>
      <c r="AH121" s="1055"/>
      <c r="AI121" s="1055"/>
      <c r="AJ121" s="1056"/>
      <c r="AK121" s="1057" t="s">
        <v>417</v>
      </c>
      <c r="AL121" s="1055"/>
      <c r="AM121" s="1055"/>
      <c r="AN121" s="1055"/>
      <c r="AO121" s="1056"/>
      <c r="AP121" s="1058" t="s">
        <v>417</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v>302983</v>
      </c>
      <c r="BR121" s="1016"/>
      <c r="BS121" s="1016"/>
      <c r="BT121" s="1016"/>
      <c r="BU121" s="1016"/>
      <c r="BV121" s="1016">
        <v>311607</v>
      </c>
      <c r="BW121" s="1016"/>
      <c r="BX121" s="1016"/>
      <c r="BY121" s="1016"/>
      <c r="BZ121" s="1016"/>
      <c r="CA121" s="1016">
        <v>273742</v>
      </c>
      <c r="CB121" s="1016"/>
      <c r="CC121" s="1016"/>
      <c r="CD121" s="1016"/>
      <c r="CE121" s="1016"/>
      <c r="CF121" s="1010">
        <v>3</v>
      </c>
      <c r="CG121" s="1011"/>
      <c r="CH121" s="1011"/>
      <c r="CI121" s="1011"/>
      <c r="CJ121" s="1011"/>
      <c r="CK121" s="1106"/>
      <c r="CL121" s="1107"/>
      <c r="CM121" s="1107"/>
      <c r="CN121" s="1107"/>
      <c r="CO121" s="1108"/>
      <c r="CP121" s="1116" t="s">
        <v>410</v>
      </c>
      <c r="CQ121" s="1117"/>
      <c r="CR121" s="1117"/>
      <c r="CS121" s="1117"/>
      <c r="CT121" s="1117"/>
      <c r="CU121" s="1117"/>
      <c r="CV121" s="1117"/>
      <c r="CW121" s="1117"/>
      <c r="CX121" s="1117"/>
      <c r="CY121" s="1117"/>
      <c r="CZ121" s="1117"/>
      <c r="DA121" s="1117"/>
      <c r="DB121" s="1117"/>
      <c r="DC121" s="1117"/>
      <c r="DD121" s="1117"/>
      <c r="DE121" s="1117"/>
      <c r="DF121" s="1118"/>
      <c r="DG121" s="1015">
        <v>14857</v>
      </c>
      <c r="DH121" s="1016"/>
      <c r="DI121" s="1016"/>
      <c r="DJ121" s="1016"/>
      <c r="DK121" s="1016"/>
      <c r="DL121" s="1016">
        <v>17269</v>
      </c>
      <c r="DM121" s="1016"/>
      <c r="DN121" s="1016"/>
      <c r="DO121" s="1016"/>
      <c r="DP121" s="1016"/>
      <c r="DQ121" s="1016">
        <v>13134</v>
      </c>
      <c r="DR121" s="1016"/>
      <c r="DS121" s="1016"/>
      <c r="DT121" s="1016"/>
      <c r="DU121" s="1016"/>
      <c r="DV121" s="1017">
        <v>0.1</v>
      </c>
      <c r="DW121" s="1017"/>
      <c r="DX121" s="1017"/>
      <c r="DY121" s="1017"/>
      <c r="DZ121" s="1018"/>
    </row>
    <row r="122" spans="1:130" s="248" customFormat="1" ht="26.25" customHeight="1">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139</v>
      </c>
      <c r="AB122" s="1055"/>
      <c r="AC122" s="1055"/>
      <c r="AD122" s="1055"/>
      <c r="AE122" s="1056"/>
      <c r="AF122" s="1057" t="s">
        <v>417</v>
      </c>
      <c r="AG122" s="1055"/>
      <c r="AH122" s="1055"/>
      <c r="AI122" s="1055"/>
      <c r="AJ122" s="1056"/>
      <c r="AK122" s="1057" t="s">
        <v>417</v>
      </c>
      <c r="AL122" s="1055"/>
      <c r="AM122" s="1055"/>
      <c r="AN122" s="1055"/>
      <c r="AO122" s="1056"/>
      <c r="AP122" s="1058" t="s">
        <v>417</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6299891</v>
      </c>
      <c r="BR122" s="1094"/>
      <c r="BS122" s="1094"/>
      <c r="BT122" s="1094"/>
      <c r="BU122" s="1094"/>
      <c r="BV122" s="1094">
        <v>5789405</v>
      </c>
      <c r="BW122" s="1094"/>
      <c r="BX122" s="1094"/>
      <c r="BY122" s="1094"/>
      <c r="BZ122" s="1094"/>
      <c r="CA122" s="1094">
        <v>5300028</v>
      </c>
      <c r="CB122" s="1094"/>
      <c r="CC122" s="1094"/>
      <c r="CD122" s="1094"/>
      <c r="CE122" s="1094"/>
      <c r="CF122" s="1114">
        <v>58.1</v>
      </c>
      <c r="CG122" s="1115"/>
      <c r="CH122" s="1115"/>
      <c r="CI122" s="1115"/>
      <c r="CJ122" s="1115"/>
      <c r="CK122" s="1106"/>
      <c r="CL122" s="1107"/>
      <c r="CM122" s="1107"/>
      <c r="CN122" s="1107"/>
      <c r="CO122" s="1108"/>
      <c r="CP122" s="1116" t="s">
        <v>476</v>
      </c>
      <c r="CQ122" s="1117"/>
      <c r="CR122" s="1117"/>
      <c r="CS122" s="1117"/>
      <c r="CT122" s="1117"/>
      <c r="CU122" s="1117"/>
      <c r="CV122" s="1117"/>
      <c r="CW122" s="1117"/>
      <c r="CX122" s="1117"/>
      <c r="CY122" s="1117"/>
      <c r="CZ122" s="1117"/>
      <c r="DA122" s="1117"/>
      <c r="DB122" s="1117"/>
      <c r="DC122" s="1117"/>
      <c r="DD122" s="1117"/>
      <c r="DE122" s="1117"/>
      <c r="DF122" s="1118"/>
      <c r="DG122" s="1015" t="s">
        <v>417</v>
      </c>
      <c r="DH122" s="1016"/>
      <c r="DI122" s="1016"/>
      <c r="DJ122" s="1016"/>
      <c r="DK122" s="1016"/>
      <c r="DL122" s="1016" t="s">
        <v>417</v>
      </c>
      <c r="DM122" s="1016"/>
      <c r="DN122" s="1016"/>
      <c r="DO122" s="1016"/>
      <c r="DP122" s="1016"/>
      <c r="DQ122" s="1016" t="s">
        <v>417</v>
      </c>
      <c r="DR122" s="1016"/>
      <c r="DS122" s="1016"/>
      <c r="DT122" s="1016"/>
      <c r="DU122" s="1016"/>
      <c r="DV122" s="1017" t="s">
        <v>139</v>
      </c>
      <c r="DW122" s="1017"/>
      <c r="DX122" s="1017"/>
      <c r="DY122" s="1017"/>
      <c r="DZ122" s="1018"/>
    </row>
    <row r="123" spans="1:130" s="248" customFormat="1" ht="26.25" customHeight="1">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139</v>
      </c>
      <c r="AB123" s="1055"/>
      <c r="AC123" s="1055"/>
      <c r="AD123" s="1055"/>
      <c r="AE123" s="1056"/>
      <c r="AF123" s="1057" t="s">
        <v>417</v>
      </c>
      <c r="AG123" s="1055"/>
      <c r="AH123" s="1055"/>
      <c r="AI123" s="1055"/>
      <c r="AJ123" s="1056"/>
      <c r="AK123" s="1057" t="s">
        <v>417</v>
      </c>
      <c r="AL123" s="1055"/>
      <c r="AM123" s="1055"/>
      <c r="AN123" s="1055"/>
      <c r="AO123" s="1056"/>
      <c r="AP123" s="1058" t="s">
        <v>417</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477</v>
      </c>
      <c r="BP123" s="1102"/>
      <c r="BQ123" s="1161">
        <v>12570812</v>
      </c>
      <c r="BR123" s="1162"/>
      <c r="BS123" s="1162"/>
      <c r="BT123" s="1162"/>
      <c r="BU123" s="1162"/>
      <c r="BV123" s="1162">
        <v>12763842</v>
      </c>
      <c r="BW123" s="1162"/>
      <c r="BX123" s="1162"/>
      <c r="BY123" s="1162"/>
      <c r="BZ123" s="1162"/>
      <c r="CA123" s="1162">
        <v>12432200</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417</v>
      </c>
      <c r="AB124" s="1055"/>
      <c r="AC124" s="1055"/>
      <c r="AD124" s="1055"/>
      <c r="AE124" s="1056"/>
      <c r="AF124" s="1057" t="s">
        <v>139</v>
      </c>
      <c r="AG124" s="1055"/>
      <c r="AH124" s="1055"/>
      <c r="AI124" s="1055"/>
      <c r="AJ124" s="1056"/>
      <c r="AK124" s="1057" t="s">
        <v>417</v>
      </c>
      <c r="AL124" s="1055"/>
      <c r="AM124" s="1055"/>
      <c r="AN124" s="1055"/>
      <c r="AO124" s="1056"/>
      <c r="AP124" s="1058" t="s">
        <v>417</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62.5</v>
      </c>
      <c r="BR124" s="1124"/>
      <c r="BS124" s="1124"/>
      <c r="BT124" s="1124"/>
      <c r="BU124" s="1124"/>
      <c r="BV124" s="1124">
        <v>43.3</v>
      </c>
      <c r="BW124" s="1124"/>
      <c r="BX124" s="1124"/>
      <c r="BY124" s="1124"/>
      <c r="BZ124" s="1124"/>
      <c r="CA124" s="1124">
        <v>36.700000000000003</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t="s">
        <v>139</v>
      </c>
      <c r="DH124" s="1080"/>
      <c r="DI124" s="1080"/>
      <c r="DJ124" s="1080"/>
      <c r="DK124" s="1081"/>
      <c r="DL124" s="1079" t="s">
        <v>417</v>
      </c>
      <c r="DM124" s="1080"/>
      <c r="DN124" s="1080"/>
      <c r="DO124" s="1080"/>
      <c r="DP124" s="1081"/>
      <c r="DQ124" s="1079" t="s">
        <v>417</v>
      </c>
      <c r="DR124" s="1080"/>
      <c r="DS124" s="1080"/>
      <c r="DT124" s="1080"/>
      <c r="DU124" s="1081"/>
      <c r="DV124" s="1082" t="s">
        <v>139</v>
      </c>
      <c r="DW124" s="1083"/>
      <c r="DX124" s="1083"/>
      <c r="DY124" s="1083"/>
      <c r="DZ124" s="1084"/>
    </row>
    <row r="125" spans="1:130" s="248" customFormat="1" ht="26.25" customHeight="1">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417</v>
      </c>
      <c r="AB125" s="1055"/>
      <c r="AC125" s="1055"/>
      <c r="AD125" s="1055"/>
      <c r="AE125" s="1056"/>
      <c r="AF125" s="1057" t="s">
        <v>417</v>
      </c>
      <c r="AG125" s="1055"/>
      <c r="AH125" s="1055"/>
      <c r="AI125" s="1055"/>
      <c r="AJ125" s="1056"/>
      <c r="AK125" s="1057" t="s">
        <v>417</v>
      </c>
      <c r="AL125" s="1055"/>
      <c r="AM125" s="1055"/>
      <c r="AN125" s="1055"/>
      <c r="AO125" s="1056"/>
      <c r="AP125" s="1058" t="s">
        <v>417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417</v>
      </c>
      <c r="DH125" s="1023"/>
      <c r="DI125" s="1023"/>
      <c r="DJ125" s="1023"/>
      <c r="DK125" s="1023"/>
      <c r="DL125" s="1023" t="s">
        <v>139</v>
      </c>
      <c r="DM125" s="1023"/>
      <c r="DN125" s="1023"/>
      <c r="DO125" s="1023"/>
      <c r="DP125" s="1023"/>
      <c r="DQ125" s="1023" t="s">
        <v>417</v>
      </c>
      <c r="DR125" s="1023"/>
      <c r="DS125" s="1023"/>
      <c r="DT125" s="1023"/>
      <c r="DU125" s="1023"/>
      <c r="DV125" s="1024" t="s">
        <v>417</v>
      </c>
      <c r="DW125" s="1024"/>
      <c r="DX125" s="1024"/>
      <c r="DY125" s="1024"/>
      <c r="DZ125" s="1025"/>
    </row>
    <row r="126" spans="1:130" s="248" customFormat="1" ht="26.25" customHeight="1" thickBot="1">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417</v>
      </c>
      <c r="AB126" s="1055"/>
      <c r="AC126" s="1055"/>
      <c r="AD126" s="1055"/>
      <c r="AE126" s="1056"/>
      <c r="AF126" s="1057" t="s">
        <v>417</v>
      </c>
      <c r="AG126" s="1055"/>
      <c r="AH126" s="1055"/>
      <c r="AI126" s="1055"/>
      <c r="AJ126" s="1056"/>
      <c r="AK126" s="1057" t="s">
        <v>417</v>
      </c>
      <c r="AL126" s="1055"/>
      <c r="AM126" s="1055"/>
      <c r="AN126" s="1055"/>
      <c r="AO126" s="1056"/>
      <c r="AP126" s="1058" t="s">
        <v>417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v>325940</v>
      </c>
      <c r="DH126" s="1016"/>
      <c r="DI126" s="1016"/>
      <c r="DJ126" s="1016"/>
      <c r="DK126" s="1016"/>
      <c r="DL126" s="1016">
        <v>322702</v>
      </c>
      <c r="DM126" s="1016"/>
      <c r="DN126" s="1016"/>
      <c r="DO126" s="1016"/>
      <c r="DP126" s="1016"/>
      <c r="DQ126" s="1016">
        <v>321325</v>
      </c>
      <c r="DR126" s="1016"/>
      <c r="DS126" s="1016"/>
      <c r="DT126" s="1016"/>
      <c r="DU126" s="1016"/>
      <c r="DV126" s="1017">
        <v>3.5</v>
      </c>
      <c r="DW126" s="1017"/>
      <c r="DX126" s="1017"/>
      <c r="DY126" s="1017"/>
      <c r="DZ126" s="1018"/>
    </row>
    <row r="127" spans="1:130" s="248" customFormat="1" ht="26.25" customHeight="1">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2783</v>
      </c>
      <c r="AB127" s="1055"/>
      <c r="AC127" s="1055"/>
      <c r="AD127" s="1055"/>
      <c r="AE127" s="1056"/>
      <c r="AF127" s="1057">
        <v>1780</v>
      </c>
      <c r="AG127" s="1055"/>
      <c r="AH127" s="1055"/>
      <c r="AI127" s="1055"/>
      <c r="AJ127" s="1056"/>
      <c r="AK127" s="1057">
        <v>1133</v>
      </c>
      <c r="AL127" s="1055"/>
      <c r="AM127" s="1055"/>
      <c r="AN127" s="1055"/>
      <c r="AO127" s="1056"/>
      <c r="AP127" s="1058">
        <v>0</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417</v>
      </c>
      <c r="DH127" s="1016"/>
      <c r="DI127" s="1016"/>
      <c r="DJ127" s="1016"/>
      <c r="DK127" s="1016"/>
      <c r="DL127" s="1016" t="s">
        <v>417</v>
      </c>
      <c r="DM127" s="1016"/>
      <c r="DN127" s="1016"/>
      <c r="DO127" s="1016"/>
      <c r="DP127" s="1016"/>
      <c r="DQ127" s="1016" t="s">
        <v>139</v>
      </c>
      <c r="DR127" s="1016"/>
      <c r="DS127" s="1016"/>
      <c r="DT127" s="1016"/>
      <c r="DU127" s="1016"/>
      <c r="DV127" s="1017" t="s">
        <v>417</v>
      </c>
      <c r="DW127" s="1017"/>
      <c r="DX127" s="1017"/>
      <c r="DY127" s="1017"/>
      <c r="DZ127" s="1018"/>
    </row>
    <row r="128" spans="1:130" s="248" customFormat="1" ht="26.25" customHeight="1" thickBot="1">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35736</v>
      </c>
      <c r="AB128" s="1144"/>
      <c r="AC128" s="1144"/>
      <c r="AD128" s="1144"/>
      <c r="AE128" s="1145"/>
      <c r="AF128" s="1146">
        <v>35234</v>
      </c>
      <c r="AG128" s="1144"/>
      <c r="AH128" s="1144"/>
      <c r="AI128" s="1144"/>
      <c r="AJ128" s="1145"/>
      <c r="AK128" s="1146">
        <v>29455</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417</v>
      </c>
      <c r="BG128" s="1151"/>
      <c r="BH128" s="1151"/>
      <c r="BI128" s="1151"/>
      <c r="BJ128" s="1151"/>
      <c r="BK128" s="1151"/>
      <c r="BL128" s="1152"/>
      <c r="BM128" s="1150">
        <v>13.37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417</v>
      </c>
      <c r="DH128" s="1136"/>
      <c r="DI128" s="1136"/>
      <c r="DJ128" s="1136"/>
      <c r="DK128" s="1136"/>
      <c r="DL128" s="1136" t="s">
        <v>417</v>
      </c>
      <c r="DM128" s="1136"/>
      <c r="DN128" s="1136"/>
      <c r="DO128" s="1136"/>
      <c r="DP128" s="1136"/>
      <c r="DQ128" s="1136" t="s">
        <v>417</v>
      </c>
      <c r="DR128" s="1136"/>
      <c r="DS128" s="1136"/>
      <c r="DT128" s="1136"/>
      <c r="DU128" s="1136"/>
      <c r="DV128" s="1137" t="s">
        <v>417</v>
      </c>
      <c r="DW128" s="1137"/>
      <c r="DX128" s="1137"/>
      <c r="DY128" s="1137"/>
      <c r="DZ128" s="1138"/>
    </row>
    <row r="129" spans="1:131" s="248" customFormat="1" ht="26.25" customHeight="1">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9390398</v>
      </c>
      <c r="AB129" s="1055"/>
      <c r="AC129" s="1055"/>
      <c r="AD129" s="1055"/>
      <c r="AE129" s="1056"/>
      <c r="AF129" s="1057">
        <v>9338425</v>
      </c>
      <c r="AG129" s="1055"/>
      <c r="AH129" s="1055"/>
      <c r="AI129" s="1055"/>
      <c r="AJ129" s="1056"/>
      <c r="AK129" s="1057">
        <v>9794260</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417</v>
      </c>
      <c r="BG129" s="1165"/>
      <c r="BH129" s="1165"/>
      <c r="BI129" s="1165"/>
      <c r="BJ129" s="1165"/>
      <c r="BK129" s="1165"/>
      <c r="BL129" s="1166"/>
      <c r="BM129" s="1164">
        <v>18.37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755393</v>
      </c>
      <c r="AB130" s="1055"/>
      <c r="AC130" s="1055"/>
      <c r="AD130" s="1055"/>
      <c r="AE130" s="1056"/>
      <c r="AF130" s="1057">
        <v>714049</v>
      </c>
      <c r="AG130" s="1055"/>
      <c r="AH130" s="1055"/>
      <c r="AI130" s="1055"/>
      <c r="AJ130" s="1056"/>
      <c r="AK130" s="1057">
        <v>678269</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9.4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8635005</v>
      </c>
      <c r="AB131" s="1080"/>
      <c r="AC131" s="1080"/>
      <c r="AD131" s="1080"/>
      <c r="AE131" s="1081"/>
      <c r="AF131" s="1079">
        <v>8624376</v>
      </c>
      <c r="AG131" s="1080"/>
      <c r="AH131" s="1080"/>
      <c r="AI131" s="1080"/>
      <c r="AJ131" s="1081"/>
      <c r="AK131" s="1079">
        <v>9115991</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v>36.700000000000003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10.06204397</v>
      </c>
      <c r="AB132" s="1196"/>
      <c r="AC132" s="1196"/>
      <c r="AD132" s="1196"/>
      <c r="AE132" s="1197"/>
      <c r="AF132" s="1198">
        <v>9.3510301499999997</v>
      </c>
      <c r="AG132" s="1196"/>
      <c r="AH132" s="1196"/>
      <c r="AI132" s="1196"/>
      <c r="AJ132" s="1197"/>
      <c r="AK132" s="1198">
        <v>8.990048367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11.2</v>
      </c>
      <c r="AB133" s="1179"/>
      <c r="AC133" s="1179"/>
      <c r="AD133" s="1179"/>
      <c r="AE133" s="1180"/>
      <c r="AF133" s="1178">
        <v>10.199999999999999</v>
      </c>
      <c r="AG133" s="1179"/>
      <c r="AH133" s="1179"/>
      <c r="AI133" s="1179"/>
      <c r="AJ133" s="1180"/>
      <c r="AK133" s="1178">
        <v>9.4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Mxtd663tSweUFcaKvY7d2FO75KPfOD+BPr/GtLDaCciAz4bjeVrIu2ZxQtLiJD21G3V6KFzaMWkpgHSfEDbiQ==" saltValue="C+NWfx1gAqTO+HzOwFQz4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fIC9LmC2G+XoRpWYiSZFzldc/eiGvZvTlimSlz4REjsyQLPVo6rXh4ESF04oBwiEO1hxyUanbbbeAQUi9Y/mkA==" saltValue="n4eJSMDt3A/zY3+yKrTkF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zKQBBKPVp5GdF4XhWYwbiuylDtdChfzxmKM/nSnkWbjxr7MGBrEwW5tP+9t0Y2RuQeqyp3h7jIOz1AJUJXVxg==" saltValue="zAd+fzm9RQGXTq8uJ64pH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2713343</v>
      </c>
      <c r="AP9" s="314">
        <v>72450</v>
      </c>
      <c r="AQ9" s="315">
        <v>71124</v>
      </c>
      <c r="AR9" s="316">
        <v>1.9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10036</v>
      </c>
      <c r="AP10" s="317">
        <v>268</v>
      </c>
      <c r="AQ10" s="318">
        <v>8282</v>
      </c>
      <c r="AR10" s="319">
        <v>-96.8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v>16117</v>
      </c>
      <c r="AP11" s="317">
        <v>430</v>
      </c>
      <c r="AQ11" s="318">
        <v>547</v>
      </c>
      <c r="AR11" s="319">
        <v>-21.4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515</v>
      </c>
      <c r="AP12" s="317" t="s">
        <v>515</v>
      </c>
      <c r="AQ12" s="318">
        <v>5</v>
      </c>
      <c r="AR12" s="319" t="s">
        <v>515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v>108493</v>
      </c>
      <c r="AP13" s="317">
        <v>2897</v>
      </c>
      <c r="AQ13" s="318">
        <v>2930</v>
      </c>
      <c r="AR13" s="319">
        <v>-1.1000000000000001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v>14539</v>
      </c>
      <c r="AP14" s="317">
        <v>388</v>
      </c>
      <c r="AQ14" s="318">
        <v>1382</v>
      </c>
      <c r="AR14" s="319">
        <v>-71.900000000000006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-183126</v>
      </c>
      <c r="AP15" s="317">
        <v>-4890</v>
      </c>
      <c r="AQ15" s="318">
        <v>-4924</v>
      </c>
      <c r="AR15" s="319">
        <v>-0.7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2679402</v>
      </c>
      <c r="AP16" s="317">
        <v>71544</v>
      </c>
      <c r="AQ16" s="318">
        <v>79347</v>
      </c>
      <c r="AR16" s="319">
        <v>-9.8000000000000007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7.08</v>
      </c>
      <c r="AP21" s="331">
        <v>7.49</v>
      </c>
      <c r="AQ21" s="332">
        <v>-0.41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100.9</v>
      </c>
      <c r="AP22" s="336">
        <v>97.5</v>
      </c>
      <c r="AQ22" s="337">
        <v>3.4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1225284</v>
      </c>
      <c r="AP32" s="345">
        <v>32717</v>
      </c>
      <c r="AQ32" s="346">
        <v>30764</v>
      </c>
      <c r="AR32" s="347">
        <v>6.3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515</v>
      </c>
      <c r="AP33" s="345" t="s">
        <v>515</v>
      </c>
      <c r="AQ33" s="346" t="s">
        <v>515</v>
      </c>
      <c r="AR33" s="347" t="s">
        <v>515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515</v>
      </c>
      <c r="AP34" s="345" t="s">
        <v>515</v>
      </c>
      <c r="AQ34" s="346" t="s">
        <v>515</v>
      </c>
      <c r="AR34" s="347" t="s">
        <v>515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v>300821</v>
      </c>
      <c r="AP35" s="345">
        <v>8032</v>
      </c>
      <c r="AQ35" s="346">
        <v>12161</v>
      </c>
      <c r="AR35" s="347">
        <v>-34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t="s">
        <v>515</v>
      </c>
      <c r="AP36" s="345" t="s">
        <v>515</v>
      </c>
      <c r="AQ36" s="346">
        <v>1793</v>
      </c>
      <c r="AR36" s="347" t="s">
        <v>515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v>1133</v>
      </c>
      <c r="AP37" s="345">
        <v>30</v>
      </c>
      <c r="AQ37" s="346">
        <v>575</v>
      </c>
      <c r="AR37" s="347">
        <v>-94.8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v>18</v>
      </c>
      <c r="AP38" s="348">
        <v>0</v>
      </c>
      <c r="AQ38" s="349">
        <v>1</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v>-29455</v>
      </c>
      <c r="AP39" s="345">
        <v>-786</v>
      </c>
      <c r="AQ39" s="346">
        <v>-2883</v>
      </c>
      <c r="AR39" s="347">
        <v>-72.7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-678269</v>
      </c>
      <c r="AP40" s="345">
        <v>-18111</v>
      </c>
      <c r="AQ40" s="346">
        <v>-29973</v>
      </c>
      <c r="AR40" s="347">
        <v>-39.6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819532</v>
      </c>
      <c r="AP41" s="345">
        <v>21883</v>
      </c>
      <c r="AQ41" s="346">
        <v>12437</v>
      </c>
      <c r="AR41" s="347">
        <v>76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938943</v>
      </c>
      <c r="AN51" s="367">
        <v>25419</v>
      </c>
      <c r="AO51" s="368">
        <v>-45.8</v>
      </c>
      <c r="AP51" s="369">
        <v>57122</v>
      </c>
      <c r="AQ51" s="370">
        <v>0.4</v>
      </c>
      <c r="AR51" s="371">
        <v>-46.2</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406947</v>
      </c>
      <c r="AN52" s="375">
        <v>11017</v>
      </c>
      <c r="AO52" s="376">
        <v>-59.5</v>
      </c>
      <c r="AP52" s="377">
        <v>36191</v>
      </c>
      <c r="AQ52" s="378">
        <v>11.2</v>
      </c>
      <c r="AR52" s="379">
        <v>-70.7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1017313</v>
      </c>
      <c r="AN53" s="367">
        <v>27228</v>
      </c>
      <c r="AO53" s="368">
        <v>7.1</v>
      </c>
      <c r="AP53" s="369">
        <v>53655</v>
      </c>
      <c r="AQ53" s="370">
        <v>-6.1</v>
      </c>
      <c r="AR53" s="371">
        <v>13.2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448283</v>
      </c>
      <c r="AN54" s="375">
        <v>11998</v>
      </c>
      <c r="AO54" s="376">
        <v>8.9</v>
      </c>
      <c r="AP54" s="377">
        <v>32719</v>
      </c>
      <c r="AQ54" s="378">
        <v>-9.6</v>
      </c>
      <c r="AR54" s="379">
        <v>18.5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1134103</v>
      </c>
      <c r="AN55" s="367">
        <v>30121</v>
      </c>
      <c r="AO55" s="368">
        <v>10.6</v>
      </c>
      <c r="AP55" s="369">
        <v>53869</v>
      </c>
      <c r="AQ55" s="370">
        <v>0.4</v>
      </c>
      <c r="AR55" s="371">
        <v>10.199999999999999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658994</v>
      </c>
      <c r="AN56" s="375">
        <v>17502</v>
      </c>
      <c r="AO56" s="376">
        <v>45.9</v>
      </c>
      <c r="AP56" s="377">
        <v>35046</v>
      </c>
      <c r="AQ56" s="378">
        <v>7.1</v>
      </c>
      <c r="AR56" s="379">
        <v>38.799999999999997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1355895</v>
      </c>
      <c r="AN57" s="367">
        <v>36201</v>
      </c>
      <c r="AO57" s="368">
        <v>20.2</v>
      </c>
      <c r="AP57" s="369">
        <v>59119</v>
      </c>
      <c r="AQ57" s="370">
        <v>9.6999999999999993</v>
      </c>
      <c r="AR57" s="371">
        <v>10.5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756706</v>
      </c>
      <c r="AN58" s="375">
        <v>20203</v>
      </c>
      <c r="AO58" s="376">
        <v>15.4</v>
      </c>
      <c r="AP58" s="377">
        <v>29900</v>
      </c>
      <c r="AQ58" s="378">
        <v>-14.7</v>
      </c>
      <c r="AR58" s="379">
        <v>30.1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1409951</v>
      </c>
      <c r="AN59" s="367">
        <v>37648</v>
      </c>
      <c r="AO59" s="368">
        <v>4</v>
      </c>
      <c r="AP59" s="369">
        <v>53895</v>
      </c>
      <c r="AQ59" s="370">
        <v>-8.8000000000000007</v>
      </c>
      <c r="AR59" s="371">
        <v>12.8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960186</v>
      </c>
      <c r="AN60" s="375">
        <v>25638</v>
      </c>
      <c r="AO60" s="376">
        <v>26.9</v>
      </c>
      <c r="AP60" s="377">
        <v>31224</v>
      </c>
      <c r="AQ60" s="378">
        <v>4.4000000000000004</v>
      </c>
      <c r="AR60" s="379">
        <v>22.5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1171241</v>
      </c>
      <c r="AN61" s="382">
        <v>31323</v>
      </c>
      <c r="AO61" s="383">
        <v>-0.8</v>
      </c>
      <c r="AP61" s="384">
        <v>55532</v>
      </c>
      <c r="AQ61" s="385">
        <v>-0.9</v>
      </c>
      <c r="AR61" s="371">
        <v>0.1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646223</v>
      </c>
      <c r="AN62" s="375">
        <v>17272</v>
      </c>
      <c r="AO62" s="376">
        <v>7.5</v>
      </c>
      <c r="AP62" s="377">
        <v>33016</v>
      </c>
      <c r="AQ62" s="378">
        <v>-0.3</v>
      </c>
      <c r="AR62" s="379">
        <v>7.8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Vm7OfE1I67Kz+2m37mUG/YFjic4kjZJGZgwnq2DYnIwK2OI0mfYJYO8ORxPjqKWlvDCVHJeIGe2DsjflvGriHQ==" saltValue="tRfDceJVwAuS/p0V+VMC3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554</v>
      </c>
    </row>
    <row r="120" spans="125:125" ht="13.5" hidden="1" customHeight="1"/>
    <row r="121" spans="125:125" ht="13.5" hidden="1" customHeight="1">
      <c r="DU121" s="292"/>
    </row>
  </sheetData>
  <sheetProtection algorithmName="SHA-512" hashValue="LrH7JMBiDhdrPj7XXQRjLLOzcbjUomJpIMJPVz8htEPHPzjX6oD+1o43S2NeULTFKaaxJaBFCeg3/doUCqHNwg==" saltValue="hxSEnXEpA7rdLa5IQzbtR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555</v>
      </c>
    </row>
  </sheetData>
  <sheetProtection algorithmName="SHA-512" hashValue="RS9X9ZG8H0WXjmoMIhYXZCronhIwMQOE+Q/P5qZifGbqQYcIaQHmpH+8xqvymbNeHpuzo7NZalXyzTAJoaWMZA==" saltValue="DfXpqMwNXm8AMqsJ5RDUs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8" t="s">
        <v>3</v>
      </c>
      <c r="D47" s="1238"/>
      <c r="E47" s="1239"/>
      <c r="F47" s="11">
        <v>33.79</v>
      </c>
      <c r="G47" s="12">
        <v>36.72</v>
      </c>
      <c r="H47" s="12">
        <v>40.17</v>
      </c>
      <c r="I47" s="12">
        <v>42.86</v>
      </c>
      <c r="J47" s="13">
        <v>42.53</v>
      </c>
    </row>
    <row r="48" spans="2:10" ht="57.75" customHeight="1">
      <c r="B48" s="14"/>
      <c r="C48" s="1240" t="s">
        <v>4</v>
      </c>
      <c r="D48" s="1240"/>
      <c r="E48" s="1241"/>
      <c r="F48" s="15">
        <v>10.24</v>
      </c>
      <c r="G48" s="16">
        <v>11.19</v>
      </c>
      <c r="H48" s="16">
        <v>7.89</v>
      </c>
      <c r="I48" s="16">
        <v>7.12</v>
      </c>
      <c r="J48" s="17">
        <v>7.54</v>
      </c>
    </row>
    <row r="49" spans="2:10" ht="57.75" customHeight="1" thickBot="1">
      <c r="B49" s="18"/>
      <c r="C49" s="1242" t="s">
        <v>5</v>
      </c>
      <c r="D49" s="1242"/>
      <c r="E49" s="1243"/>
      <c r="F49" s="19">
        <v>3.04</v>
      </c>
      <c r="G49" s="20">
        <v>6.33</v>
      </c>
      <c r="H49" s="20">
        <v>2.56</v>
      </c>
      <c r="I49" s="20">
        <v>4.74</v>
      </c>
      <c r="J49" s="21">
        <v>2.41</v>
      </c>
    </row>
    <row r="50" spans="2:10" ht="13.5" customHeight="1"/>
  </sheetData>
  <sheetProtection algorithmName="SHA-512" hashValue="Z3DS5XSWxpJ4WVv4QQuLVC2Flf/qBowKrgL5i8pFbYcpcuktzSXMSeCZPhs8glWuOHOcssxUVyOlinPJvV961Q==" saltValue="gxo4nNwKJ0GEK33CYmJg0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2022-09-08T06:48:48Z</cp:lastPrinted>
  <dcterms:created xsi:type="dcterms:W3CDTF">2022-02-02T07:07:28Z</dcterms:created>
  <dcterms:modified xsi:type="dcterms:W3CDTF">2022-09-27T07:39:50Z</dcterms:modified>
  <cp:category/>
</cp:coreProperties>
</file>