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<sst xmlns="http://schemas.openxmlformats.org/spreadsheetml/2006/main" count="1109" uniqueCount="640">
  <si>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</si>
  <si>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</si>
  <si>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</si>
  <si>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</si>
  <si>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</si>
  <si>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</si>
  <si>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</si>
  <si>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</si>
  <si>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</si>
  <si>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</si>
  <si>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</si>
  <si>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</si>
  <si>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</si>
  <si>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</si>
  <si>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</si>
  <si>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</si>
  <si>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</si>
  <si>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</si>
  <si>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</si>
  <si>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</si>
  <si>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</si>
  <si>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</si>
  <si>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</si>
  <si>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</si>
  <si>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</si>
  <si>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</si>
  <si>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</si>
  <si>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</si>
  <si>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</si>
  <si>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</si>
  <si>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</si>
  <si>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</si>
  <si>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</si>
  <si>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</si>
  <si>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</si>
  <si>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</si>
  <si>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</si>
  <si>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</si>
  <si>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</si>
  <si>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</si>
  <si>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</si>
  <si>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</si>
  <si>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</si>
  <si>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</si>
  <si>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</si>
  <si>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</si>
  <si>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</si>
  <si>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</si>
  <si>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</si>
  <si>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</si>
  <si>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</si>
  <si>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</si>
  <si>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</si>
  <si>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</si>
  <si>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</si>
  <si>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</si>
  <si>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</si>
  <si>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</si>
  <si>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</si>
  <si>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</si>
  <si>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</si>
  <si>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</si>
  <si>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</si>
  <si>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</si>
  <si>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</si>
  <si>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</si>
  <si>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</si>
  <si>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</si>
  <si>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</si>
  <si>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</si>
  <si>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</si>
  <si>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</si>
  <si>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</si>
  <si>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</si>
  <si>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</si>
  <si>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</si>
  <si>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</si>
  <si>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</si>
  <si>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</si>
  <si>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</si>
  <si>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</si>
  <si>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</si>
  <si>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</si>
  <si>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</si>
  <si>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</si>
  <si>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</si>
  <si>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</si>
  <si>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</si>
  <si>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</si>
  <si>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</si>
  <si>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</si>
  <si>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</si>
  <si>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</si>
  <si>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</si>
  <si>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</si>
  <si>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</si>
  <si>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</si>
  <si>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小郡市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</si>
  <si>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</si>
  <si>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</si>
  <si>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</si>
  <si>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</si>
  <si>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</si>
  <si>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</si>
  <si>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</si>
  <si>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</si>
  <si>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</si>
  <si>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</si>
  <si>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</si>
  <si>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</si>
  <si>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</si>
  <si>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</si>
  <si>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</si>
  <si>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</si>
  <si>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</si>
  <si>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</si>
  <si>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</si>
  <si>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</si>
  <si>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</si>
  <si>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</si>
  <si>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</si>
  <si>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</si>
  <si>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</si>
  <si>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</si>
  <si>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</si>
  <si>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</si>
  <si>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</si>
  <si>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</si>
  <si>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</si>
  <si>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</si>
  <si>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</si>
  <si>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</si>
  <si>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</si>
  <si>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</si>
  <si>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</si>
  <si>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</si>
  <si>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</si>
  <si>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</si>
  <si>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</si>
  <si>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</si>
  <si>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</si>
  <si>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</si>
  <si>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</si>
  <si>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</si>
  <si>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</si>
  <si>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</si>
  <si>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</si>
  <si>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</si>
  <si>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</si>
  <si>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</si>
  <si>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</si>
  <si>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</si>
  <si>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</si>
  <si>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</si>
  <si>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</si>
  <si>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</si>
  <si>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</si>
  <si>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</si>
  <si>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</si>
  <si>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</si>
  <si>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</si>
  <si>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</si>
  <si>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</si>
  <si>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</si>
  <si>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</si>
  <si>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</si>
  <si>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</si>
  <si>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</si>
  <si>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</si>
  <si>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</si>
  <si>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</si>
  <si>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</si>
  <si>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</si>
  <si>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</si>
  <si>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</si>
  <si>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</si>
  <si>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</si>
  <si>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</si>
  <si>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</si>
  <si>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</si>
  <si>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</si>
  <si>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</si>
  <si>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</si>
  <si>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</si>
  <si>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</si>
  <si>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</si>
  <si>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</si>
  <si>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</si>
  <si>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</si>
  <si>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</si>
  <si>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</si>
  <si>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</si>
  <si>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</si>
  <si>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</si>
  <si>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</si>
  <si>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</si>
  <si>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</si>
  <si>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</si>
  <si>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</si>
  <si>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</si>
  <si>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</si>
  <si>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</si>
  <si>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</si>
  <si>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</si>
  <si>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</si>
  <si>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</si>
  <si>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</si>
  <si>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</si>
  <si>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</si>
  <si>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</si>
  <si>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</si>
  <si>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</si>
  <si>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福岡県小郡市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</si>
  <si>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</si>
  <si>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</si>
  <si>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</si>
  <si>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</si>
  <si>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</si>
  <si>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</si>
  <si>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</si>
  <si>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</si>
  <si>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</si>
  <si>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</si>
  <si>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</si>
  <si>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</si>
  <si>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</si>
  <si>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</si>
  <si>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</si>
  <si>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</si>
  <si>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</si>
  <si>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</si>
  <si>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</si>
  <si>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</si>
  <si>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</si>
  <si>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</si>
  <si>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</si>
  <si>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</si>
  <si>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</si>
  <si>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</si>
  <si>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</si>
  <si>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</si>
  <si>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</si>
  <si>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</si>
  <si>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</si>
  <si>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</si>
  <si>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</si>
  <si>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</si>
  <si>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</si>
  <si>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</si>
  <si>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</si>
  <si>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</si>
  <si>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</si>
  <si>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</si>
  <si>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</si>
  <si>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</si>
  <si>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</si>
  <si>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</si>
  <si>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</si>
  <si>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</si>
  <si>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</si>
  <si>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</si>
  <si>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</si>
  <si>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</si>
  <si>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</si>
  <si>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</si>
  <si>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</si>
  <si>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</si>
  <si>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</si>
  <si>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</si>
  <si>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</si>
  <si>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</si>
  <si>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</si>
  <si>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</si>
  <si>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</si>
  <si>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</si>
  <si>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</si>
  <si>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</si>
  <si>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</si>
  <si>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</si>
  <si>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</si>
  <si>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</si>
  <si>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</si>
  <si>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</si>
  <si>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</si>
  <si>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</si>
  <si>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</si>
  <si>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</si>
  <si>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</si>
  <si>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</si>
  <si>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</si>
  <si>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</si>
  <si>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</si>
  <si>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</si>
  <si>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</si>
  <si>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</si>
  <si>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</si>
  <si>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</si>
  <si>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</si>
  <si>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</si>
  <si>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</si>
  <si>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</si>
  <si>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</si>
  <si>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</si>
  <si>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</si>
  <si>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</si>
  <si>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</si>
  <si>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</si>
  <si>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</si>
  <si>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</si>
  <si>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</si>
  <si>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</si>
  <si>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</si>
  <si>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</si>
  <si>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</si>
  <si>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</si>
  <si>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</si>
  <si>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</si>
  <si>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</si>
  <si>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</si>
  <si>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</si>
  <si>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</si>
  <si>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</si>
  <si>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</si>
  <si>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</si>
  <si>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</si>
  <si>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</si>
  <si>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</si>
  <si>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</si>
  <si>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</si>
  <si>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</si>
  <si>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</si>
  <si>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</si>
  <si>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</si>
  <si>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</si>
  <si>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</si>
  <si>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</si>
  <si>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</si>
  <si>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</si>
  <si>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</si>
  <si>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</si>
  <si>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</si>
  <si>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</si>
  <si>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</si>
  <si>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</si>
  <si>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</si>
  <si>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</si>
  <si>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</si>
  <si>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</si>
  <si>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</si>
  <si>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</si>
  <si>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</si>
  <si>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</si>
  <si>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</si>
  <si>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</si>
  <si>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</si>
  <si>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</si>
  <si>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</si>
  <si>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</si>
  <si>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</si>
  <si>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</si>
  <si>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</si>
  <si>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</si>
  <si>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</si>
  <si>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</si>
  <si>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</si>
  <si>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</si>
  <si>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福岡県小郡市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</si>
  <si>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</si>
  <si>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</si>
  <si>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</si>
  <si>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</si>
  <si>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</si>
  <si>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</si>
  <si>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</si>
  <si>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</si>
  <si>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</si>
  <si>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</si>
  <si>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</si>
  <si>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</si>
  <si>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</si>
  <si>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</si>
  <si>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</si>
  <si>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</si>
  <si>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</si>
  <si>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</si>
  <si>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</si>
  <si>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</si>
  <si>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小郡市住宅新築資金等貸付事業特別会計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</si>
  <si>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</si>
  <si>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</si>
  <si>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</si>
  <si>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</si>
  <si>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</si>
  <si>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</si>
  <si>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</si>
  <si>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</si>
  <si>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</si>
  <si>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</si>
  <si>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</si>
  <si>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</si>
  <si>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</si>
  <si>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</si>
  <si>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小郡市国民健康保険事業特別会計</t>
    <phoneticPr fontId="5"/>
  </si>
  <si>
    <t>小郡市後期高齢者医療特別会計</t>
    <phoneticPr fontId="5"/>
  </si>
  <si>
    <t>小郡市介護保険事業特別会計（介護保険事業勘定）</t>
    <phoneticPr fontId="5"/>
  </si>
  <si>
    <t>小郡市介護保険事業特別会計（介護サービス事業勘定）</t>
    <phoneticPr fontId="5"/>
  </si>
  <si>
    <t>-</t>
    <phoneticPr fontId="5"/>
  </si>
  <si>
    <t>小郡市下水道事業会計</t>
    <phoneticPr fontId="5"/>
  </si>
  <si>
    <t>法適用企業</t>
    <phoneticPr fontId="5"/>
  </si>
  <si>
    <t>小郡市工業団地整備事業特別会計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</si>
  <si>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</si>
  <si>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</si>
  <si>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</si>
  <si>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</si>
  <si>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</si>
  <si>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</si>
  <si>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</si>
  <si>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</si>
  <si>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</si>
  <si>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</si>
  <si>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</si>
  <si>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</si>
  <si>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</si>
  <si>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</si>
  <si>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</si>
  <si>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</si>
  <si>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</si>
  <si>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</si>
  <si>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</si>
  <si>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</si>
  <si>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</si>
  <si>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</si>
  <si>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</si>
  <si>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</si>
  <si>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</si>
  <si>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</si>
  <si>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</si>
  <si>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</si>
  <si>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</si>
  <si>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</si>
  <si>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</si>
  <si>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</si>
  <si>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</si>
  <si>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</si>
  <si>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</si>
  <si>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</si>
  <si>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</si>
  <si>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</si>
  <si>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</si>
  <si>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</si>
  <si>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</si>
  <si>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</si>
  <si>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</si>
  <si>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</si>
  <si>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</si>
  <si>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</si>
  <si>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</si>
  <si>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</si>
  <si>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</si>
  <si>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</si>
  <si>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</si>
  <si>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</si>
  <si>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</si>
  <si>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</si>
  <si>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</si>
  <si>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</si>
  <si>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</si>
  <si>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</si>
  <si>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</si>
  <si>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</si>
  <si>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</si>
  <si>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</si>
  <si>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</si>
  <si>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</si>
  <si>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小郡市下水道事業会計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</si>
  <si>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</si>
  <si>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</si>
  <si>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小郡市工業団地整備事業特別会計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</si>
  <si>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</si>
  <si>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</si>
  <si>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</si>
  <si>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</si>
  <si>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</si>
  <si>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</si>
  <si>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</si>
  <si>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</si>
  <si>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</si>
  <si>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</si>
  <si>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</si>
  <si>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</si>
  <si>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</si>
  <si>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</si>
  <si>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</si>
  <si>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</si>
  <si>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</si>
  <si>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</si>
  <si>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</si>
  <si>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</si>
  <si>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</si>
  <si>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</si>
  <si>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</si>
  <si>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</si>
  <si>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</si>
  <si>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</si>
  <si>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</si>
  <si>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</si>
  <si>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</si>
  <si>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</si>
  <si>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</si>
  <si>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</si>
  <si>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</si>
  <si>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</si>
  <si>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</si>
  <si>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</si>
  <si>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</si>
  <si>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</si>
  <si>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</si>
  <si>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</si>
  <si>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</si>
  <si>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</si>
  <si>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</si>
  <si>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</si>
  <si>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</si>
  <si>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</si>
  <si>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</si>
  <si>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</si>
  <si>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</si>
  <si>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</si>
  <si>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</si>
  <si>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</si>
  <si>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</si>
  <si>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</si>
  <si>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</si>
  <si>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</si>
  <si>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</si>
  <si>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</si>
  <si>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</si>
  <si>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</si>
  <si>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</si>
  <si>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</si>
  <si>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</si>
  <si>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</si>
  <si>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</si>
  <si>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</si>
  <si>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</si>
  <si>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</si>
  <si>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</si>
  <si>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</si>
  <si>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</si>
  <si>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</si>
  <si>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</si>
  <si>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</si>
  <si>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</si>
  <si>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</si>
  <si>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</si>
  <si>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</si>
  <si>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</si>
  <si>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</si>
  <si>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</si>
  <si>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</si>
  <si>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</si>
  <si>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</si>
  <si>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</si>
  <si>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</si>
  <si>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</si>
  <si>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</si>
  <si>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</si>
  <si>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6.14</t>
  </si>
  <si>
    <t>▲ 6.22</t>
  </si>
  <si>
    <t>▲ 4.70</t>
  </si>
  <si>
    <t>▲ 2.42</t>
  </si>
  <si>
    <t>小郡市下水道事業会計</t>
  </si>
  <si>
    <t>一般会計</t>
  </si>
  <si>
    <t>小郡市国民健康保険事業特別会計</t>
  </si>
  <si>
    <t>▲ 4.64</t>
  </si>
  <si>
    <t>▲ 1.90</t>
  </si>
  <si>
    <t>▲ 0.83</t>
  </si>
  <si>
    <t>小郡市後期高齢者医療特別会計</t>
  </si>
  <si>
    <t>小郡市介護保険事業特別会計（介護保険事業勘定）</t>
  </si>
  <si>
    <t>小郡市住宅新築資金等貸付事業特別会計</t>
  </si>
  <si>
    <t>小郡市工業団地整備事業特別会計</t>
  </si>
  <si>
    <t>小郡市介護保険事業特別会計（介護サービス事業勘定）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</si>
  <si>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</si>
  <si>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</si>
  <si>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</si>
  <si>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</si>
  <si>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</si>
  <si>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</si>
  <si>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</si>
  <si>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</si>
  <si>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</si>
  <si>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両筑衛生施設組合</t>
    <rPh sb="0" eb="1">
      <t>リョウ</t>
    </rPh>
    <rPh sb="1" eb="2">
      <t>チク</t>
    </rPh>
    <rPh sb="2" eb="4">
      <t>エイセイ</t>
    </rPh>
    <rPh sb="4" eb="6">
      <t>シセツ</t>
    </rPh>
    <rPh sb="6" eb="8">
      <t>クミアイ</t>
    </rPh>
    <phoneticPr fontId="2"/>
  </si>
  <si>
    <t>久留米市外三市町高等学校組合</t>
    <rPh sb="0" eb="4">
      <t>クルメシ</t>
    </rPh>
    <rPh sb="4" eb="5">
      <t>ガイ</t>
    </rPh>
    <rPh sb="5" eb="6">
      <t>サン</t>
    </rPh>
    <rPh sb="6" eb="8">
      <t>シチョウ</t>
    </rPh>
    <rPh sb="8" eb="10">
      <t>コウトウ</t>
    </rPh>
    <rPh sb="10" eb="12">
      <t>ガッコウ</t>
    </rPh>
    <rPh sb="12" eb="14">
      <t>クミアイ</t>
    </rPh>
    <phoneticPr fontId="2"/>
  </si>
  <si>
    <t>福岡県市町村消防団員等公務災害補償組合</t>
    <rPh sb="0" eb="3">
      <t>フクオカケン</t>
    </rPh>
    <rPh sb="3" eb="6">
      <t>シチョウソン</t>
    </rPh>
    <rPh sb="6" eb="9">
      <t>ショウボウダン</t>
    </rPh>
    <rPh sb="9" eb="10">
      <t>イン</t>
    </rPh>
    <rPh sb="10" eb="11">
      <t>ナド</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</si>
  <si>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</si>
  <si>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</si>
  <si>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2"/>
  </si>
  <si>
    <t>久留米広域市町村圏事務組合（ふるさと振興事業特別会計）</t>
    <rPh sb="0" eb="3">
      <t>クルメ</t>
    </rPh>
    <rPh sb="3" eb="5">
      <t>コウイキ</t>
    </rPh>
    <rPh sb="5" eb="8">
      <t>シチョウソン</t>
    </rPh>
    <rPh sb="8" eb="9">
      <t>ケン</t>
    </rPh>
    <rPh sb="9" eb="11">
      <t>ジム</t>
    </rPh>
    <rPh sb="11" eb="13">
      <t>クミアイ</t>
    </rPh>
    <rPh sb="18" eb="20">
      <t>シンコウ</t>
    </rPh>
    <rPh sb="20" eb="22">
      <t>ジギョウ</t>
    </rPh>
    <rPh sb="22" eb="24">
      <t>トクベツ</t>
    </rPh>
    <rPh sb="24" eb="26">
      <t>カイケイ</t>
    </rPh>
    <phoneticPr fontId="2"/>
  </si>
  <si>
    <t>久留米広域市町村圏事務組合（小児救急医療支援事業特別会計）</t>
    <rPh sb="0" eb="3">
      <t>クルメ</t>
    </rPh>
    <rPh sb="3" eb="5">
      <t>コウイキ</t>
    </rPh>
    <rPh sb="5" eb="8">
      <t>シチョウソン</t>
    </rPh>
    <rPh sb="8" eb="9">
      <t>ケン</t>
    </rPh>
    <rPh sb="9" eb="11">
      <t>ジム</t>
    </rPh>
    <rPh sb="11" eb="13">
      <t>クミアイ</t>
    </rPh>
    <rPh sb="14" eb="16">
      <t>ショウニ</t>
    </rPh>
    <rPh sb="16" eb="18">
      <t>キュウキュウ</t>
    </rPh>
    <rPh sb="18" eb="20">
      <t>イリョウ</t>
    </rPh>
    <rPh sb="20" eb="22">
      <t>シエン</t>
    </rPh>
    <rPh sb="22" eb="24">
      <t>ジギョウ</t>
    </rPh>
    <rPh sb="24" eb="26">
      <t>トクベツ</t>
    </rPh>
    <rPh sb="26" eb="28">
      <t>カイケイ</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</si>
  <si>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2"/>
  </si>
  <si>
    <t>筑紫野・基山・小郡清掃施設組合</t>
    <rPh sb="0" eb="3">
      <t>チクシノ</t>
    </rPh>
    <rPh sb="4" eb="6">
      <t>キヤマ</t>
    </rPh>
    <rPh sb="7" eb="9">
      <t>オゴオリ</t>
    </rPh>
    <rPh sb="9" eb="11">
      <t>セイソウ</t>
    </rPh>
    <rPh sb="11" eb="13">
      <t>シセツ</t>
    </rPh>
    <rPh sb="13" eb="15">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</si>
  <si>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</si>
  <si>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</si>
  <si>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</si>
  <si>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</si>
  <si>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三井水道企業団</t>
    <rPh sb="0" eb="2">
      <t>ミイ</t>
    </rPh>
    <rPh sb="2" eb="4">
      <t>スイドウ</t>
    </rPh>
    <rPh sb="4" eb="6">
      <t>キギョウ</t>
    </rPh>
    <rPh sb="6" eb="7">
      <t>ダン</t>
    </rPh>
    <phoneticPr fontId="2"/>
  </si>
  <si>
    <t>山神水道企業団</t>
    <rPh sb="0" eb="2">
      <t>ヤマガミ</t>
    </rPh>
    <rPh sb="2" eb="4">
      <t>スイドウ</t>
    </rPh>
    <rPh sb="4" eb="6">
      <t>キギョウ</t>
    </rPh>
    <rPh sb="6" eb="7">
      <t>ダン</t>
    </rPh>
    <phoneticPr fontId="2"/>
  </si>
  <si>
    <t>福岡県南広域水道企業団</t>
    <rPh sb="0" eb="3">
      <t>フクオカケン</t>
    </rPh>
    <rPh sb="3" eb="4">
      <t>ミナミ</t>
    </rPh>
    <rPh sb="4" eb="6">
      <t>コウイキ</t>
    </rPh>
    <rPh sb="6" eb="8">
      <t>スイドウ</t>
    </rPh>
    <rPh sb="8" eb="10">
      <t>キギョウ</t>
    </rPh>
    <rPh sb="10" eb="11">
      <t>ダン</t>
    </rPh>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</si>
  <si>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</si>
  <si>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</si>
  <si>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</si>
  <si>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</si>
  <si>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</si>
  <si>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</si>
  <si>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小郡市土地開発公社</t>
    <rPh sb="0" eb="3">
      <t>オゴオリシ</t>
    </rPh>
    <rPh sb="3" eb="5">
      <t>トチ</t>
    </rPh>
    <rPh sb="5" eb="7">
      <t>カイハツ</t>
    </rPh>
    <rPh sb="7" eb="9">
      <t>コウシャ</t>
    </rPh>
    <phoneticPr fontId="2"/>
  </si>
  <si>
    <t>まちづくり支援基金</t>
    <rPh sb="5" eb="7">
      <t>シエン</t>
    </rPh>
    <rPh sb="7" eb="9">
      <t>キキン</t>
    </rPh>
    <phoneticPr fontId="5"/>
  </si>
  <si>
    <t>庁舎建設基金</t>
    <rPh sb="0" eb="2">
      <t>チョウシャ</t>
    </rPh>
    <rPh sb="2" eb="4">
      <t>ケンセツ</t>
    </rPh>
    <rPh sb="4" eb="6">
      <t>キキン</t>
    </rPh>
    <phoneticPr fontId="5"/>
  </si>
  <si>
    <t>災害対策基金</t>
    <rPh sb="0" eb="2">
      <t>サイガイ</t>
    </rPh>
    <rPh sb="2" eb="4">
      <t>タイサク</t>
    </rPh>
    <rPh sb="4" eb="6">
      <t>キキン</t>
    </rPh>
    <phoneticPr fontId="5"/>
  </si>
  <si>
    <t>公共施設等整備基金</t>
    <rPh sb="0" eb="2">
      <t>コウキョウ</t>
    </rPh>
    <rPh sb="2" eb="4">
      <t>シセツ</t>
    </rPh>
    <rPh sb="4" eb="5">
      <t>トウ</t>
    </rPh>
    <rPh sb="5" eb="7">
      <t>セイビ</t>
    </rPh>
    <rPh sb="7" eb="9">
      <t>キキン</t>
    </rPh>
    <phoneticPr fontId="5"/>
  </si>
  <si>
    <t>埋蔵文化財調査基金</t>
    <rPh sb="0" eb="2">
      <t>マイゾウ</t>
    </rPh>
    <rPh sb="2" eb="4">
      <t>ブンカ</t>
    </rPh>
    <rPh sb="4" eb="5">
      <t>ザイ</t>
    </rPh>
    <rPh sb="5" eb="7">
      <t>チョウサ</t>
    </rPh>
    <rPh sb="7" eb="9">
      <t>キキン</t>
    </rPh>
    <phoneticPr fontId="5"/>
  </si>
  <si>
    <t>-</t>
    <phoneticPr fontId="2"/>
  </si>
  <si>
    <t>-</t>
    <phoneticPr fontId="2"/>
  </si>
  <si>
    <t>-</t>
    <phoneticPr fontId="2"/>
  </si>
  <si>
    <t>　</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</si>
  <si>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</si>
  <si>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</si>
  <si>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</si>
  <si>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一部事務組合への負担金の減少等に起因して年々将来負担比率は改善しているが、類似団体平均より高い状況にある。また、有形固定資産減価償却率も類似団体より高いため、公共施設については効果的な長寿命化を行う必要がある。</t>
    <rPh sb="0" eb="2">
      <t>イチブ</t>
    </rPh>
    <rPh sb="2" eb="4">
      <t>ジム</t>
    </rPh>
    <rPh sb="4" eb="6">
      <t>クミアイ</t>
    </rPh>
    <rPh sb="8" eb="10">
      <t>フタン</t>
    </rPh>
    <rPh sb="10" eb="11">
      <t>キン</t>
    </rPh>
    <rPh sb="12" eb="14">
      <t>ゲンショウ</t>
    </rPh>
    <rPh sb="14" eb="15">
      <t>ナド</t>
    </rPh>
    <rPh sb="16" eb="18">
      <t>キイン</t>
    </rPh>
    <rPh sb="20" eb="22">
      <t>ネンネン</t>
    </rPh>
    <rPh sb="22" eb="24">
      <t>ショウライ</t>
    </rPh>
    <rPh sb="24" eb="26">
      <t>フタン</t>
    </rPh>
    <rPh sb="26" eb="28">
      <t>ヒリツ</t>
    </rPh>
    <rPh sb="29" eb="31">
      <t>カイゼン</t>
    </rPh>
    <rPh sb="37" eb="39">
      <t>ルイジ</t>
    </rPh>
    <rPh sb="39" eb="41">
      <t>ダンタイ</t>
    </rPh>
    <rPh sb="41" eb="43">
      <t>ヘイキン</t>
    </rPh>
    <rPh sb="45" eb="46">
      <t>タカ</t>
    </rPh>
    <rPh sb="47" eb="49">
      <t>ジョウキョウ</t>
    </rPh>
    <rPh sb="56" eb="58">
      <t>ユウケイ</t>
    </rPh>
    <rPh sb="58" eb="60">
      <t>コテイ</t>
    </rPh>
    <rPh sb="60" eb="62">
      <t>シサン</t>
    </rPh>
    <rPh sb="62" eb="64">
      <t>ゲンカ</t>
    </rPh>
    <rPh sb="64" eb="66">
      <t>ショウキャク</t>
    </rPh>
    <rPh sb="66" eb="67">
      <t>リツ</t>
    </rPh>
    <rPh sb="68" eb="70">
      <t>ルイジ</t>
    </rPh>
    <rPh sb="70" eb="72">
      <t>ダンタイ</t>
    </rPh>
    <rPh sb="74" eb="75">
      <t>タカ</t>
    </rPh>
    <rPh sb="79" eb="81">
      <t>コウキョウ</t>
    </rPh>
    <rPh sb="81" eb="83">
      <t>シセツ</t>
    </rPh>
    <rPh sb="88" eb="91">
      <t>コウカテキ</t>
    </rPh>
    <rPh sb="92" eb="95">
      <t>チョウジュミョウ</t>
    </rPh>
    <rPh sb="95" eb="96">
      <t>カ</t>
    </rPh>
    <rPh sb="97" eb="98">
      <t>オコナ</t>
    </rPh>
    <rPh sb="99" eb="10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</si>
  <si>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</si>
  <si>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</si>
  <si>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</si>
  <si>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</si>
  <si>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</si>
  <si>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</si>
  <si>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年々改善しているものの類似団体平均より高い水準にある。大型事業の必要性・緊急性を精査し、毎年の起債発行額を元金償還額以下にすることで当該比率の健全化に努める。</t>
    <rPh sb="0" eb="2">
      <t>ショウライ</t>
    </rPh>
    <rPh sb="2" eb="4">
      <t>フタン</t>
    </rPh>
    <rPh sb="4" eb="6">
      <t>ヒリツ</t>
    </rPh>
    <rPh sb="7" eb="9">
      <t>ジッシツ</t>
    </rPh>
    <rPh sb="9" eb="12">
      <t>コウサイヒ</t>
    </rPh>
    <rPh sb="12" eb="14">
      <t>ヒリツ</t>
    </rPh>
    <rPh sb="17" eb="19">
      <t>ネンネン</t>
    </rPh>
    <rPh sb="19" eb="21">
      <t>カイゼン</t>
    </rPh>
    <rPh sb="28" eb="30">
      <t>ルイジ</t>
    </rPh>
    <rPh sb="30" eb="32">
      <t>ダンタイ</t>
    </rPh>
    <rPh sb="32" eb="34">
      <t>ヘイキン</t>
    </rPh>
    <rPh sb="36" eb="37">
      <t>タカ</t>
    </rPh>
    <rPh sb="38" eb="40">
      <t>スイジュン</t>
    </rPh>
    <rPh sb="44" eb="46">
      <t>オオガタ</t>
    </rPh>
    <rPh sb="46" eb="48">
      <t>ジギョウ</t>
    </rPh>
    <rPh sb="49" eb="52">
      <t>ヒツヨウセイ</t>
    </rPh>
    <rPh sb="53" eb="56">
      <t>キンキュウセイ</t>
    </rPh>
    <rPh sb="57" eb="59">
      <t>セイサ</t>
    </rPh>
    <rPh sb="61" eb="63">
      <t>マイトシ</t>
    </rPh>
    <rPh sb="64" eb="66">
      <t>キサイ</t>
    </rPh>
    <rPh sb="66" eb="69">
      <t>ハッコウガク</t>
    </rPh>
    <rPh sb="70" eb="72">
      <t>ガンキン</t>
    </rPh>
    <rPh sb="72" eb="74">
      <t>ショウカン</t>
    </rPh>
    <rPh sb="74" eb="75">
      <t>ガク</t>
    </rPh>
    <rPh sb="75" eb="77">
      <t>イカ</t>
    </rPh>
    <rPh sb="83" eb="85">
      <t>トウガイ</t>
    </rPh>
    <rPh sb="85" eb="87">
      <t>ヒリツ</t>
    </rPh>
    <rPh sb="88" eb="91">
      <t>ケンゼンカ</t>
    </rPh>
    <rPh sb="92" eb="93">
      <t>ツト</t>
    </rPh>
    <phoneticPr fontId="5"/>
  </si>
  <si>
    <t>実質公債費比率</t>
    <phoneticPr fontId="5"/>
  </si>
  <si>
    <t>有形固定資産減価償却率</t>
    <phoneticPr fontId="5"/>
  </si>
  <si>
    <t>類似団体内平均値</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</si>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</sst>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xmlns:c16r2="http://schemas.microsoft.com/office/drawing/2015/06/chart">
            <c:ext xmlns:c16="http://schemas.microsoft.com/office/drawing/2014/chart" uri="{C3380CC4-5D6E-409C-BE32-E72D297353CC}">
              <c16:uniqueId val="{00000000-1A07-45CD-83C9-1AB2391C1B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50538</c:v>
                </c:pt>
                <c:pt idx="1">
                  <c:v>39164</c:v>
                </c:pt>
                <c:pt idx="2">
                  <c:v>34449</c:v>
                </c:pt>
                <c:pt idx="3">
                  <c:v>61238</c:v>
                </c:pt>
                <c:pt idx="4">
                  <c:v>32506</c:v>
                </c:pt>
              </c:numCache>
            </c:numRef>
          </c:val>
          <c:smooth val="0"/>
          <c:extLst xmlns:c16r2="http://schemas.microsoft.com/office/drawing/2015/06/chart">
            <c:ext xmlns:c16="http://schemas.microsoft.com/office/drawing/2014/chart" uri="{C3380CC4-5D6E-409C-BE32-E72D297353CC}">
              <c16:uniqueId val="{00000001-1A07-45CD-83C9-1AB2391C1BB4}"/>
            </c:ext>
          </c:extLst>
        </c:ser>
        <c:dLbls>
          <c:showLegendKey val="0"/>
          <c:showVal val="0"/>
          <c:showCatName val="0"/>
          <c:showSerName val="0"/>
          <c:showPercent val="0"/>
          <c:showBubbleSize val="0"/>
        </c:dLbls>
        <c:marker val="1"/>
        <c:smooth val="0"/>
        <c:axId val="486315208"/>
        <c:axId val="488593576"/>
      </c:lineChart>
      <c:catAx>
        <c:axId val="486315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593576"/>
        <c:crosses val="autoZero"/>
        <c:auto val="1"/>
        <c:lblAlgn val="ctr"/>
        <c:lblOffset val="100"/>
        <c:tickLblSkip val="1"/>
        <c:tickMarkSkip val="1"/>
        <c:noMultiLvlLbl val="0"/>
      </c:catAx>
      <c:valAx>
        <c:axId val="4885935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315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3.85</c:v>
                </c:pt>
                <c:pt idx="1">
                  <c:v>2.31</c:v>
                </c:pt>
                <c:pt idx="2">
                  <c:v>1.87</c:v>
                </c:pt>
                <c:pt idx="3">
                  <c:v>1.89</c:v>
                </c:pt>
                <c:pt idx="4">
                  <c:v>2.08</c:v>
                </c:pt>
              </c:numCache>
            </c:numRef>
          </c:val>
          <c:extLst xmlns:c16r2="http://schemas.microsoft.com/office/drawing/2015/06/chart">
            <c:ext xmlns:c16="http://schemas.microsoft.com/office/drawing/2014/chart" uri="{C3380CC4-5D6E-409C-BE32-E72D297353CC}">
              <c16:uniqueId val="{00000000-7117-4431-9B5B-B2FE689D5B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25.86</c:v>
                </c:pt>
                <c:pt idx="1">
                  <c:v>19.149999999999999</c:v>
                </c:pt>
                <c:pt idx="2">
                  <c:v>14.84</c:v>
                </c:pt>
                <c:pt idx="3">
                  <c:v>12.33</c:v>
                </c:pt>
                <c:pt idx="4">
                  <c:v>17.3</c:v>
                </c:pt>
              </c:numCache>
            </c:numRef>
          </c:val>
          <c:extLst xmlns:c16r2="http://schemas.microsoft.com/office/drawing/2015/06/chart">
            <c:ext xmlns:c16="http://schemas.microsoft.com/office/drawing/2014/chart" uri="{C3380CC4-5D6E-409C-BE32-E72D297353CC}">
              <c16:uniqueId val="{00000001-7117-4431-9B5B-B2FE689D5BAF}"/>
            </c:ext>
          </c:extLst>
        </c:ser>
        <c:dLbls>
          <c:showLegendKey val="0"/>
          <c:showVal val="0"/>
          <c:showCatName val="0"/>
          <c:showSerName val="0"/>
          <c:showPercent val="0"/>
          <c:showBubbleSize val="0"/>
        </c:dLbls>
        <c:gapWidth val="250"/>
        <c:overlap val="100"/>
        <c:axId val="486095952"/>
        <c:axId val="486096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-6.14</c:v>
                </c:pt>
                <c:pt idx="1">
                  <c:v>-6.22</c:v>
                </c:pt>
                <c:pt idx="2">
                  <c:v>-4.7</c:v>
                </c:pt>
                <c:pt idx="3">
                  <c:v>-2.42</c:v>
                </c:pt>
                <c:pt idx="4">
                  <c:v>4.42</c:v>
                </c:pt>
              </c:numCache>
            </c:numRef>
          </c:val>
          <c:smooth val="0"/>
          <c:extLst xmlns:c16r2="http://schemas.microsoft.com/office/drawing/2015/06/chart">
            <c:ext xmlns:c16="http://schemas.microsoft.com/office/drawing/2014/chart" uri="{C3380CC4-5D6E-409C-BE32-E72D297353CC}">
              <c16:uniqueId val="{00000002-7117-4431-9B5B-B2FE689D5BAF}"/>
            </c:ext>
          </c:extLst>
        </c:ser>
        <c:dLbls>
          <c:showLegendKey val="0"/>
          <c:showVal val="0"/>
          <c:showCatName val="0"/>
          <c:showSerName val="0"/>
          <c:showPercent val="0"/>
          <c:showBubbleSize val="0"/>
        </c:dLbls>
        <c:marker val="1"/>
        <c:smooth val="0"/>
        <c:axId val="486095952"/>
        <c:axId val="486096336"/>
      </c:lineChart>
      <c:catAx>
        <c:axId val="48609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6096336"/>
        <c:crosses val="autoZero"/>
        <c:auto val="1"/>
        <c:lblAlgn val="ctr"/>
        <c:lblOffset val="100"/>
        <c:tickLblSkip val="1"/>
        <c:tickMarkSkip val="1"/>
        <c:noMultiLvlLbl val="0"/>
      </c:catAx>
      <c:valAx>
        <c:axId val="48609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09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691-4866-977A-DF771A59F4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691-4866-977A-DF771A59F426}"/>
            </c:ext>
          </c:extLst>
        </c:ser>
        <c:ser>
          <c:idx val="2"/>
          <c:order val="2"/>
          <c:tx>
            <c:strRef>
              <c:f>データシート!$A$29</c:f>
              <c:strCache>
                <c:ptCount val="1"/>
                <c:pt idx="0">
                  <c:v>小郡市介護保険事業特別会計（介護サービス事業勘定）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0.14000000000000001</c:v>
                </c:pt>
                <c:pt idx="2">
                  <c:v>#N/A</c:v>
                </c:pt>
                <c:pt idx="3">
                  <c:v>0.15</c:v>
                </c:pt>
                <c:pt idx="4">
                  <c:v>#N/A</c:v>
                </c:pt>
                <c:pt idx="5">
                  <c:v>0.09</c:v>
                </c:pt>
                <c:pt idx="6">
                  <c:v>#N/A</c:v>
                </c:pt>
                <c:pt idx="7">
                  <c:v>7.0000000000000007E-2</c:v>
                </c:pt>
                <c:pt idx="8">
                  <c:v>#N/A</c:v>
                </c:pt>
                <c:pt idx="9">
                  <c:v>0</c:v>
                </c:pt>
              </c:numCache>
            </c:numRef>
          </c:val>
          <c:extLst xmlns:c16r2="http://schemas.microsoft.com/office/drawing/2015/06/chart">
            <c:ext xmlns:c16="http://schemas.microsoft.com/office/drawing/2014/chart" uri="{C3380CC4-5D6E-409C-BE32-E72D297353CC}">
              <c16:uniqueId val="{00000002-2691-4866-977A-DF771A59F426}"/>
            </c:ext>
          </c:extLst>
        </c:ser>
        <c:ser>
          <c:idx val="3"/>
          <c:order val="3"/>
          <c:tx>
            <c:strRef>
              <c:f>データシート!$A$30</c:f>
              <c:strCache>
                <c:ptCount val="1"/>
                <c:pt idx="0">
                  <c:v>小郡市工業団地整備事業特別会計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0.4</c:v>
                </c:pt>
                <c:pt idx="4">
                  <c:v>#N/A</c:v>
                </c:pt>
                <c:pt idx="5">
                  <c:v>0.39</c:v>
                </c:pt>
                <c:pt idx="6">
                  <c:v>#N/A</c:v>
                </c:pt>
                <c:pt idx="7">
                  <c:v>0.39</c:v>
                </c:pt>
                <c:pt idx="8">
                  <c:v>#N/A</c:v>
                </c:pt>
                <c:pt idx="9">
                  <c:v>0.06</c:v>
                </c:pt>
              </c:numCache>
            </c:numRef>
          </c:val>
          <c:extLst xmlns:c16r2="http://schemas.microsoft.com/office/drawing/2015/06/chart">
            <c:ext xmlns:c16="http://schemas.microsoft.com/office/drawing/2014/chart" uri="{C3380CC4-5D6E-409C-BE32-E72D297353CC}">
              <c16:uniqueId val="{00000003-2691-4866-977A-DF771A59F426}"/>
            </c:ext>
          </c:extLst>
        </c:ser>
        <c:ser>
          <c:idx val="4"/>
          <c:order val="4"/>
          <c:tx>
            <c:strRef>
              <c:f>データシート!$A$31</c:f>
              <c:strCache>
                <c:ptCount val="1"/>
                <c:pt idx="0">
                  <c:v>小郡市住宅新築資金等貸付事業特別会計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0.09</c:v>
                </c:pt>
                <c:pt idx="4">
                  <c:v>#N/A</c:v>
                </c:pt>
                <c:pt idx="5">
                  <c:v>0.09</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4-2691-4866-977A-DF771A59F426}"/>
            </c:ext>
          </c:extLst>
        </c:ser>
        <c:ser>
          <c:idx val="5"/>
          <c:order val="5"/>
          <c:tx>
            <c:strRef>
              <c:f>データシート!$A$32</c:f>
              <c:strCache>
                <c:ptCount val="1"/>
                <c:pt idx="0">
                  <c:v>小郡市介護保険事業特別会計（介護保険事業勘定）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0.74</c:v>
                </c:pt>
                <c:pt idx="2">
                  <c:v>#N/A</c:v>
                </c:pt>
                <c:pt idx="3">
                  <c:v>0.54</c:v>
                </c:pt>
                <c:pt idx="4">
                  <c:v>#N/A</c:v>
                </c:pt>
                <c:pt idx="5">
                  <c:v>0.3</c:v>
                </c:pt>
                <c:pt idx="6">
                  <c:v>#N/A</c:v>
                </c:pt>
                <c:pt idx="7">
                  <c:v>0.59</c:v>
                </c:pt>
                <c:pt idx="8">
                  <c:v>#N/A</c:v>
                </c:pt>
                <c:pt idx="9">
                  <c:v>0.18</c:v>
                </c:pt>
              </c:numCache>
            </c:numRef>
          </c:val>
          <c:extLst xmlns:c16r2="http://schemas.microsoft.com/office/drawing/2015/06/chart">
            <c:ext xmlns:c16="http://schemas.microsoft.com/office/drawing/2014/chart" uri="{C3380CC4-5D6E-409C-BE32-E72D297353CC}">
              <c16:uniqueId val="{00000005-2691-4866-977A-DF771A59F426}"/>
            </c:ext>
          </c:extLst>
        </c:ser>
        <c:ser>
          <c:idx val="6"/>
          <c:order val="6"/>
          <c:tx>
            <c:strRef>
              <c:f>データシート!$A$33</c:f>
              <c:strCache>
                <c:ptCount val="1"/>
                <c:pt idx="0">
                  <c:v>小郡市後期高齢者医療特別会計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0.21</c:v>
                </c:pt>
                <c:pt idx="2">
                  <c:v>#N/A</c:v>
                </c:pt>
                <c:pt idx="3">
                  <c:v>0.23</c:v>
                </c:pt>
                <c:pt idx="4">
                  <c:v>#N/A</c:v>
                </c:pt>
                <c:pt idx="5">
                  <c:v>0.22</c:v>
                </c:pt>
                <c:pt idx="6">
                  <c:v>#N/A</c:v>
                </c:pt>
                <c:pt idx="7">
                  <c:v>0.23</c:v>
                </c:pt>
                <c:pt idx="8">
                  <c:v>#N/A</c:v>
                </c:pt>
                <c:pt idx="9">
                  <c:v>0.21</c:v>
                </c:pt>
              </c:numCache>
            </c:numRef>
          </c:val>
          <c:extLst xmlns:c16r2="http://schemas.microsoft.com/office/drawing/2015/06/chart">
            <c:ext xmlns:c16="http://schemas.microsoft.com/office/drawing/2014/chart" uri="{C3380CC4-5D6E-409C-BE32-E72D297353CC}">
              <c16:uniqueId val="{00000006-2691-4866-977A-DF771A59F426}"/>
            </c:ext>
          </c:extLst>
        </c:ser>
        <c:ser>
          <c:idx val="7"/>
          <c:order val="7"/>
          <c:tx>
            <c:strRef>
              <c:f>データシート!$A$34</c:f>
              <c:strCache>
                <c:ptCount val="1"/>
                <c:pt idx="0">
                  <c:v>小郡市国民健康保険事業特別会計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4.6399999999999997</c:v>
                </c:pt>
                <c:pt idx="1">
                  <c:v>#N/A</c:v>
                </c:pt>
                <c:pt idx="2">
                  <c:v>1.9</c:v>
                </c:pt>
                <c:pt idx="3">
                  <c:v>#N/A</c:v>
                </c:pt>
                <c:pt idx="4">
                  <c:v>0.83</c:v>
                </c:pt>
                <c:pt idx="5">
                  <c:v>#N/A</c:v>
                </c:pt>
                <c:pt idx="6">
                  <c:v>#N/A</c:v>
                </c:pt>
                <c:pt idx="7">
                  <c:v>0.98</c:v>
                </c:pt>
                <c:pt idx="8">
                  <c:v>#N/A</c:v>
                </c:pt>
                <c:pt idx="9">
                  <c:v>1.31</c:v>
                </c:pt>
              </c:numCache>
            </c:numRef>
          </c:val>
          <c:extLst xmlns:c16r2="http://schemas.microsoft.com/office/drawing/2015/06/chart">
            <c:ext xmlns:c16="http://schemas.microsoft.com/office/drawing/2014/chart" uri="{C3380CC4-5D6E-409C-BE32-E72D297353CC}">
              <c16:uniqueId val="{00000007-2691-4866-977A-DF771A59F42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3.76</c:v>
                </c:pt>
                <c:pt idx="2">
                  <c:v>#N/A</c:v>
                </c:pt>
                <c:pt idx="3">
                  <c:v>2.21</c:v>
                </c:pt>
                <c:pt idx="4">
                  <c:v>#N/A</c:v>
                </c:pt>
                <c:pt idx="5">
                  <c:v>1.78</c:v>
                </c:pt>
                <c:pt idx="6">
                  <c:v>#N/A</c:v>
                </c:pt>
                <c:pt idx="7">
                  <c:v>1.8</c:v>
                </c:pt>
                <c:pt idx="8">
                  <c:v>#N/A</c:v>
                </c:pt>
                <c:pt idx="9">
                  <c:v>1.98</c:v>
                </c:pt>
              </c:numCache>
            </c:numRef>
          </c:val>
          <c:extLst xmlns:c16r2="http://schemas.microsoft.com/office/drawing/2015/06/chart">
            <c:ext xmlns:c16="http://schemas.microsoft.com/office/drawing/2014/chart" uri="{C3380CC4-5D6E-409C-BE32-E72D297353CC}">
              <c16:uniqueId val="{00000008-2691-4866-977A-DF771A59F426}"/>
            </c:ext>
          </c:extLst>
        </c:ser>
        <c:ser>
          <c:idx val="9"/>
          <c:order val="9"/>
          <c:tx>
            <c:strRef>
              <c:f>データシート!$A$36</c:f>
              <c:strCache>
                <c:ptCount val="1"/>
                <c:pt idx="0">
                  <c:v>小郡市下水道事業会計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3.86</c:v>
                </c:pt>
                <c:pt idx="4">
                  <c:v>#N/A</c:v>
                </c:pt>
                <c:pt idx="5">
                  <c:v>2.86</c:v>
                </c:pt>
                <c:pt idx="6">
                  <c:v>#N/A</c:v>
                </c:pt>
                <c:pt idx="7">
                  <c:v>3.36</c:v>
                </c:pt>
                <c:pt idx="8">
                  <c:v>#N/A</c:v>
                </c:pt>
                <c:pt idx="9">
                  <c:v>3.76</c:v>
                </c:pt>
              </c:numCache>
            </c:numRef>
          </c:val>
          <c:extLst xmlns:c16r2="http://schemas.microsoft.com/office/drawing/2015/06/chart">
            <c:ext xmlns:c16="http://schemas.microsoft.com/office/drawing/2014/chart" uri="{C3380CC4-5D6E-409C-BE32-E72D297353CC}">
              <c16:uniqueId val="{00000009-2691-4866-977A-DF771A59F426}"/>
            </c:ext>
          </c:extLst>
        </c:ser>
        <c:dLbls>
          <c:showLegendKey val="0"/>
          <c:showVal val="0"/>
          <c:showCatName val="0"/>
          <c:showSerName val="0"/>
          <c:showPercent val="0"/>
          <c:showBubbleSize val="0"/>
        </c:dLbls>
        <c:gapWidth val="150"/>
        <c:overlap val="100"/>
        <c:axId val="497323488"/>
        <c:axId val="497323872"/>
      </c:barChart>
      <c:catAx>
        <c:axId val="49732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323872"/>
        <c:crosses val="autoZero"/>
        <c:auto val="1"/>
        <c:lblAlgn val="ctr"/>
        <c:lblOffset val="100"/>
        <c:tickLblSkip val="1"/>
        <c:tickMarkSkip val="1"/>
        <c:noMultiLvlLbl val="0"/>
      </c:catAx>
      <c:valAx>
        <c:axId val="49732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323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1828</c:v>
                </c:pt>
                <c:pt idx="5">
                  <c:v>1812</c:v>
                </c:pt>
                <c:pt idx="8">
                  <c:v>1732</c:v>
                </c:pt>
                <c:pt idx="11">
                  <c:v>1680</c:v>
                </c:pt>
                <c:pt idx="14">
                  <c:v>1617</c:v>
                </c:pt>
              </c:numCache>
            </c:numRef>
          </c:val>
          <c:extLst xmlns:c16r2="http://schemas.microsoft.com/office/drawing/2015/06/chart">
            <c:ext xmlns:c16="http://schemas.microsoft.com/office/drawing/2014/chart" uri="{C3380CC4-5D6E-409C-BE32-E72D297353CC}">
              <c16:uniqueId val="{00000000-AA06-4C4E-9BE3-7E087B0732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A06-4C4E-9BE3-7E087B0732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300</c:v>
                </c:pt>
                <c:pt idx="3">
                  <c:v>294</c:v>
                </c:pt>
                <c:pt idx="6">
                  <c:v>318</c:v>
                </c:pt>
                <c:pt idx="9">
                  <c:v>301</c:v>
                </c:pt>
                <c:pt idx="12">
                  <c:v>315</c:v>
                </c:pt>
              </c:numCache>
            </c:numRef>
          </c:val>
          <c:extLst xmlns:c16r2="http://schemas.microsoft.com/office/drawing/2015/06/chart">
            <c:ext xmlns:c16="http://schemas.microsoft.com/office/drawing/2014/chart" uri="{C3380CC4-5D6E-409C-BE32-E72D297353CC}">
              <c16:uniqueId val="{00000002-AA06-4C4E-9BE3-7E087B0732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22</c:v>
                </c:pt>
                <c:pt idx="6">
                  <c:v>30</c:v>
                </c:pt>
                <c:pt idx="9">
                  <c:v>20</c:v>
                </c:pt>
                <c:pt idx="12">
                  <c:v>24</c:v>
                </c:pt>
              </c:numCache>
            </c:numRef>
          </c:val>
          <c:extLst xmlns:c16r2="http://schemas.microsoft.com/office/drawing/2015/06/chart">
            <c:ext xmlns:c16="http://schemas.microsoft.com/office/drawing/2014/chart" uri="{C3380CC4-5D6E-409C-BE32-E72D297353CC}">
              <c16:uniqueId val="{00000003-AA06-4C4E-9BE3-7E087B0732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544</c:v>
                </c:pt>
                <c:pt idx="3">
                  <c:v>566</c:v>
                </c:pt>
                <c:pt idx="6">
                  <c:v>294</c:v>
                </c:pt>
                <c:pt idx="9">
                  <c:v>361</c:v>
                </c:pt>
                <c:pt idx="12">
                  <c:v>269</c:v>
                </c:pt>
              </c:numCache>
            </c:numRef>
          </c:val>
          <c:extLst xmlns:c16r2="http://schemas.microsoft.com/office/drawing/2015/06/chart">
            <c:ext xmlns:c16="http://schemas.microsoft.com/office/drawing/2014/chart" uri="{C3380CC4-5D6E-409C-BE32-E72D297353CC}">
              <c16:uniqueId val="{00000004-AA06-4C4E-9BE3-7E087B0732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06-4C4E-9BE3-7E087B0732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A06-4C4E-9BE3-7E087B0732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2115</c:v>
                </c:pt>
                <c:pt idx="3">
                  <c:v>2084</c:v>
                </c:pt>
                <c:pt idx="6">
                  <c:v>1802</c:v>
                </c:pt>
                <c:pt idx="9">
                  <c:v>1860</c:v>
                </c:pt>
                <c:pt idx="12">
                  <c:v>1820</c:v>
                </c:pt>
              </c:numCache>
            </c:numRef>
          </c:val>
          <c:extLst xmlns:c16r2="http://schemas.microsoft.com/office/drawing/2015/06/chart">
            <c:ext xmlns:c16="http://schemas.microsoft.com/office/drawing/2014/chart" uri="{C3380CC4-5D6E-409C-BE32-E72D297353CC}">
              <c16:uniqueId val="{00000007-AA06-4C4E-9BE3-7E087B07321E}"/>
            </c:ext>
          </c:extLst>
        </c:ser>
        <c:dLbls>
          <c:showLegendKey val="0"/>
          <c:showVal val="0"/>
          <c:showCatName val="0"/>
          <c:showSerName val="0"/>
          <c:showPercent val="0"/>
          <c:showBubbleSize val="0"/>
        </c:dLbls>
        <c:gapWidth val="100"/>
        <c:overlap val="100"/>
        <c:axId val="488723696"/>
        <c:axId val="488724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1149</c:v>
                </c:pt>
                <c:pt idx="2">
                  <c:v>#N/A</c:v>
                </c:pt>
                <c:pt idx="3">
                  <c:v>#N/A</c:v>
                </c:pt>
                <c:pt idx="4">
                  <c:v>1154</c:v>
                </c:pt>
                <c:pt idx="5">
                  <c:v>#N/A</c:v>
                </c:pt>
                <c:pt idx="6">
                  <c:v>#N/A</c:v>
                </c:pt>
                <c:pt idx="7">
                  <c:v>712</c:v>
                </c:pt>
                <c:pt idx="8">
                  <c:v>#N/A</c:v>
                </c:pt>
                <c:pt idx="9">
                  <c:v>#N/A</c:v>
                </c:pt>
                <c:pt idx="10">
                  <c:v>862</c:v>
                </c:pt>
                <c:pt idx="11">
                  <c:v>#N/A</c:v>
                </c:pt>
                <c:pt idx="12">
                  <c:v>#N/A</c:v>
                </c:pt>
                <c:pt idx="13">
                  <c:v>811</c:v>
                </c:pt>
                <c:pt idx="14">
                  <c:v>#N/A</c:v>
                </c:pt>
              </c:numCache>
            </c:numRef>
          </c:val>
          <c:smooth val="0"/>
          <c:extLst xmlns:c16r2="http://schemas.microsoft.com/office/drawing/2015/06/chart">
            <c:ext xmlns:c16="http://schemas.microsoft.com/office/drawing/2014/chart" uri="{C3380CC4-5D6E-409C-BE32-E72D297353CC}">
              <c16:uniqueId val="{00000008-AA06-4C4E-9BE3-7E087B07321E}"/>
            </c:ext>
          </c:extLst>
        </c:ser>
        <c:dLbls>
          <c:showLegendKey val="0"/>
          <c:showVal val="0"/>
          <c:showCatName val="0"/>
          <c:showSerName val="0"/>
          <c:showPercent val="0"/>
          <c:showBubbleSize val="0"/>
        </c:dLbls>
        <c:marker val="1"/>
        <c:smooth val="0"/>
        <c:axId val="488723696"/>
        <c:axId val="488724080"/>
      </c:lineChart>
      <c:catAx>
        <c:axId val="48872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724080"/>
        <c:crosses val="autoZero"/>
        <c:auto val="1"/>
        <c:lblAlgn val="ctr"/>
        <c:lblOffset val="100"/>
        <c:tickLblSkip val="1"/>
        <c:tickMarkSkip val="1"/>
        <c:noMultiLvlLbl val="0"/>
      </c:catAx>
      <c:valAx>
        <c:axId val="48872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72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19427</c:v>
                </c:pt>
                <c:pt idx="5">
                  <c:v>19019</c:v>
                </c:pt>
                <c:pt idx="8">
                  <c:v>18639</c:v>
                </c:pt>
                <c:pt idx="11">
                  <c:v>18345</c:v>
                </c:pt>
                <c:pt idx="14">
                  <c:v>18148</c:v>
                </c:pt>
              </c:numCache>
            </c:numRef>
          </c:val>
          <c:extLst xmlns:c16r2="http://schemas.microsoft.com/office/drawing/2015/06/chart">
            <c:ext xmlns:c16="http://schemas.microsoft.com/office/drawing/2014/chart" uri="{C3380CC4-5D6E-409C-BE32-E72D297353CC}">
              <c16:uniqueId val="{00000000-89E2-41CC-B05C-948F5B98A4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228</c:v>
                </c:pt>
                <c:pt idx="5">
                  <c:v>162</c:v>
                </c:pt>
                <c:pt idx="8">
                  <c:v>124</c:v>
                </c:pt>
                <c:pt idx="11">
                  <c:v>351</c:v>
                </c:pt>
                <c:pt idx="14">
                  <c:v>338</c:v>
                </c:pt>
              </c:numCache>
            </c:numRef>
          </c:val>
          <c:extLst xmlns:c16r2="http://schemas.microsoft.com/office/drawing/2015/06/chart">
            <c:ext xmlns:c16="http://schemas.microsoft.com/office/drawing/2014/chart" uri="{C3380CC4-5D6E-409C-BE32-E72D297353CC}">
              <c16:uniqueId val="{00000001-89E2-41CC-B05C-948F5B98A4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4525</c:v>
                </c:pt>
                <c:pt idx="5">
                  <c:v>3911</c:v>
                </c:pt>
                <c:pt idx="8">
                  <c:v>3618</c:v>
                </c:pt>
                <c:pt idx="11">
                  <c:v>3514</c:v>
                </c:pt>
                <c:pt idx="14">
                  <c:v>4617</c:v>
                </c:pt>
              </c:numCache>
            </c:numRef>
          </c:val>
          <c:extLst xmlns:c16r2="http://schemas.microsoft.com/office/drawing/2015/06/chart">
            <c:ext xmlns:c16="http://schemas.microsoft.com/office/drawing/2014/chart" uri="{C3380CC4-5D6E-409C-BE32-E72D297353CC}">
              <c16:uniqueId val="{00000002-89E2-41CC-B05C-948F5B98A4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9E2-41CC-B05C-948F5B98A4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9E2-41CC-B05C-948F5B98A4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9E2-41CC-B05C-948F5B98A4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1733</c:v>
                </c:pt>
                <c:pt idx="3">
                  <c:v>1532</c:v>
                </c:pt>
                <c:pt idx="6">
                  <c:v>1284</c:v>
                </c:pt>
                <c:pt idx="9">
                  <c:v>1046</c:v>
                </c:pt>
                <c:pt idx="12">
                  <c:v>913</c:v>
                </c:pt>
              </c:numCache>
            </c:numRef>
          </c:val>
          <c:extLst xmlns:c16r2="http://schemas.microsoft.com/office/drawing/2015/06/chart">
            <c:ext xmlns:c16="http://schemas.microsoft.com/office/drawing/2014/chart" uri="{C3380CC4-5D6E-409C-BE32-E72D297353CC}">
              <c16:uniqueId val="{00000006-89E2-41CC-B05C-948F5B98A4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1667</c:v>
                </c:pt>
                <c:pt idx="3">
                  <c:v>1369</c:v>
                </c:pt>
                <c:pt idx="6">
                  <c:v>1079</c:v>
                </c:pt>
                <c:pt idx="9">
                  <c:v>802</c:v>
                </c:pt>
                <c:pt idx="12">
                  <c:v>590</c:v>
                </c:pt>
              </c:numCache>
            </c:numRef>
          </c:val>
          <c:extLst xmlns:c16r2="http://schemas.microsoft.com/office/drawing/2015/06/chart">
            <c:ext xmlns:c16="http://schemas.microsoft.com/office/drawing/2014/chart" uri="{C3380CC4-5D6E-409C-BE32-E72D297353CC}">
              <c16:uniqueId val="{00000007-89E2-41CC-B05C-948F5B98A4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8149</c:v>
                </c:pt>
                <c:pt idx="3">
                  <c:v>7543</c:v>
                </c:pt>
                <c:pt idx="6">
                  <c:v>6103</c:v>
                </c:pt>
                <c:pt idx="9">
                  <c:v>5860</c:v>
                </c:pt>
                <c:pt idx="12">
                  <c:v>5223</c:v>
                </c:pt>
              </c:numCache>
            </c:numRef>
          </c:val>
          <c:extLst xmlns:c16r2="http://schemas.microsoft.com/office/drawing/2015/06/chart">
            <c:ext xmlns:c16="http://schemas.microsoft.com/office/drawing/2014/chart" uri="{C3380CC4-5D6E-409C-BE32-E72D297353CC}">
              <c16:uniqueId val="{00000008-89E2-41CC-B05C-948F5B98A4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533</c:v>
                </c:pt>
                <c:pt idx="3">
                  <c:v>445</c:v>
                </c:pt>
                <c:pt idx="6">
                  <c:v>323</c:v>
                </c:pt>
                <c:pt idx="9">
                  <c:v>185</c:v>
                </c:pt>
                <c:pt idx="12">
                  <c:v>395</c:v>
                </c:pt>
              </c:numCache>
            </c:numRef>
          </c:val>
          <c:extLst xmlns:c16r2="http://schemas.microsoft.com/office/drawing/2015/06/chart">
            <c:ext xmlns:c16="http://schemas.microsoft.com/office/drawing/2014/chart" uri="{C3380CC4-5D6E-409C-BE32-E72D297353CC}">
              <c16:uniqueId val="{00000009-89E2-41CC-B05C-948F5B98A4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18353</c:v>
                </c:pt>
                <c:pt idx="3">
                  <c:v>17742</c:v>
                </c:pt>
                <c:pt idx="6">
                  <c:v>17771</c:v>
                </c:pt>
                <c:pt idx="9">
                  <c:v>18496</c:v>
                </c:pt>
                <c:pt idx="12">
                  <c:v>18461</c:v>
                </c:pt>
              </c:numCache>
            </c:numRef>
          </c:val>
          <c:extLst xmlns:c16r2="http://schemas.microsoft.com/office/drawing/2015/06/chart">
            <c:ext xmlns:c16="http://schemas.microsoft.com/office/drawing/2014/chart" uri="{C3380CC4-5D6E-409C-BE32-E72D297353CC}">
              <c16:uniqueId val="{0000000A-89E2-41CC-B05C-948F5B98A458}"/>
            </c:ext>
          </c:extLst>
        </c:ser>
        <c:dLbls>
          <c:showLegendKey val="0"/>
          <c:showVal val="0"/>
          <c:showCatName val="0"/>
          <c:showSerName val="0"/>
          <c:showPercent val="0"/>
          <c:showBubbleSize val="0"/>
        </c:dLbls>
        <c:gapWidth val="100"/>
        <c:overlap val="100"/>
        <c:axId val="497657208"/>
        <c:axId val="494030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6255</c:v>
                </c:pt>
                <c:pt idx="2">
                  <c:v>#N/A</c:v>
                </c:pt>
                <c:pt idx="3">
                  <c:v>#N/A</c:v>
                </c:pt>
                <c:pt idx="4">
                  <c:v>5539</c:v>
                </c:pt>
                <c:pt idx="5">
                  <c:v>#N/A</c:v>
                </c:pt>
                <c:pt idx="6">
                  <c:v>#N/A</c:v>
                </c:pt>
                <c:pt idx="7">
                  <c:v>4179</c:v>
                </c:pt>
                <c:pt idx="8">
                  <c:v>#N/A</c:v>
                </c:pt>
                <c:pt idx="9">
                  <c:v>#N/A</c:v>
                </c:pt>
                <c:pt idx="10">
                  <c:v>4179</c:v>
                </c:pt>
                <c:pt idx="11">
                  <c:v>#N/A</c:v>
                </c:pt>
                <c:pt idx="12">
                  <c:v>#N/A</c:v>
                </c:pt>
                <c:pt idx="13">
                  <c:v>2478</c:v>
                </c:pt>
                <c:pt idx="14">
                  <c:v>#N/A</c:v>
                </c:pt>
              </c:numCache>
            </c:numRef>
          </c:val>
          <c:smooth val="0"/>
          <c:extLst xmlns:c16r2="http://schemas.microsoft.com/office/drawing/2015/06/chart">
            <c:ext xmlns:c16="http://schemas.microsoft.com/office/drawing/2014/chart" uri="{C3380CC4-5D6E-409C-BE32-E72D297353CC}">
              <c16:uniqueId val="{0000000B-89E2-41CC-B05C-948F5B98A458}"/>
            </c:ext>
          </c:extLst>
        </c:ser>
        <c:dLbls>
          <c:showLegendKey val="0"/>
          <c:showVal val="0"/>
          <c:showCatName val="0"/>
          <c:showSerName val="0"/>
          <c:showPercent val="0"/>
          <c:showBubbleSize val="0"/>
        </c:dLbls>
        <c:marker val="1"/>
        <c:smooth val="0"/>
        <c:axId val="497657208"/>
        <c:axId val="494030944"/>
      </c:lineChart>
      <c:catAx>
        <c:axId val="497657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030944"/>
        <c:crosses val="autoZero"/>
        <c:auto val="1"/>
        <c:lblAlgn val="ctr"/>
        <c:lblOffset val="100"/>
        <c:tickLblSkip val="1"/>
        <c:tickMarkSkip val="1"/>
        <c:noMultiLvlLbl val="0"/>
      </c:catAx>
      <c:valAx>
        <c:axId val="49403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657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1728</c:v>
                </c:pt>
                <c:pt idx="1">
                  <c:v>1580</c:v>
                </c:pt>
                <c:pt idx="2">
                  <c:v>2084</c:v>
                </c:pt>
              </c:numCache>
            </c:numRef>
          </c:val>
          <c:extLst xmlns:c16r2="http://schemas.microsoft.com/office/drawing/2015/06/chart">
            <c:ext xmlns:c16="http://schemas.microsoft.com/office/drawing/2014/chart" uri="{C3380CC4-5D6E-409C-BE32-E72D297353CC}">
              <c16:uniqueId val="{00000000-FB5E-47E3-9E1D-BD8D3FDFF1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46</c:v>
                </c:pt>
                <c:pt idx="1">
                  <c:v>46</c:v>
                </c:pt>
                <c:pt idx="2">
                  <c:v>46</c:v>
                </c:pt>
              </c:numCache>
            </c:numRef>
          </c:val>
          <c:extLst xmlns:c16r2="http://schemas.microsoft.com/office/drawing/2015/06/chart">
            <c:ext xmlns:c16="http://schemas.microsoft.com/office/drawing/2014/chart" uri="{C3380CC4-5D6E-409C-BE32-E72D297353CC}">
              <c16:uniqueId val="{00000001-FB5E-47E3-9E1D-BD8D3FDFF1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1140</c:v>
                </c:pt>
                <c:pt idx="1">
                  <c:v>1411</c:v>
                </c:pt>
                <c:pt idx="2">
                  <c:v>1755</c:v>
                </c:pt>
              </c:numCache>
            </c:numRef>
          </c:val>
          <c:extLst xmlns:c16r2="http://schemas.microsoft.com/office/drawing/2015/06/chart">
            <c:ext xmlns:c16="http://schemas.microsoft.com/office/drawing/2014/chart" uri="{C3380CC4-5D6E-409C-BE32-E72D297353CC}">
              <c16:uniqueId val="{00000002-FB5E-47E3-9E1D-BD8D3FDFF165}"/>
            </c:ext>
          </c:extLst>
        </c:ser>
        <c:dLbls>
          <c:showLegendKey val="0"/>
          <c:showVal val="0"/>
          <c:showCatName val="0"/>
          <c:showSerName val="0"/>
          <c:showPercent val="0"/>
          <c:showBubbleSize val="0"/>
        </c:dLbls>
        <c:gapWidth val="120"/>
        <c:overlap val="100"/>
        <c:axId val="494272152"/>
        <c:axId val="493320688"/>
      </c:barChart>
      <c:catAx>
        <c:axId val="494272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3320688"/>
        <c:crosses val="autoZero"/>
        <c:auto val="1"/>
        <c:lblAlgn val="ctr"/>
        <c:lblOffset val="100"/>
        <c:tickLblSkip val="1"/>
        <c:tickMarkSkip val="1"/>
        <c:noMultiLvlLbl val="0"/>
      </c:catAx>
      <c:valAx>
        <c:axId val="493320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272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A4-4FB8-A905-03880966A588}"/>
                </c:ext>
                <c:ext xmlns:c15="http://schemas.microsoft.com/office/drawing/2012/chart" uri="{CE6537A1-D6FC-4f65-9D91-7224C49458BB}">
                  <c15:dlblFieldTable>
                    <c15:dlblFTEntry>
                      <c15:txfldGUID>{7EFD1795-1AB8-40C9-99ED-2B14912F79D0}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BA4-4FB8-A905-03880966A588}"/>
                </c:ext>
                <c:ext xmlns:c15="http://schemas.microsoft.com/office/drawing/2012/chart" uri="{CE6537A1-D6FC-4f65-9D91-7224C49458BB}">
                  <c15:dlblFieldTable>
                    <c15:dlblFTEntry>
                      <c15:txfldGUID>{9670706F-9E2F-4C19-8542-DDC2B86211CC}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BA4-4FB8-A905-03880966A588}"/>
                </c:ext>
                <c:ext xmlns:c15="http://schemas.microsoft.com/office/drawing/2012/chart" uri="{CE6537A1-D6FC-4f65-9D91-7224C49458BB}">
                  <c15:dlblFieldTable>
                    <c15:dlblFTEntry>
                      <c15:txfldGUID>{88AFFBF9-5669-4222-834F-CE0DD9C4E459}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BA4-4FB8-A905-03880966A588}"/>
                </c:ext>
                <c:ext xmlns:c15="http://schemas.microsoft.com/office/drawing/2012/chart" uri="{CE6537A1-D6FC-4f65-9D91-7224C49458BB}">
                  <c15:dlblFieldTable>
                    <c15:dlblFTEntry>
                      <c15:txfldGUID>{5B3659A6-F466-409E-B2FC-F1F04CBF81EE}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BA4-4FB8-A905-03880966A588}"/>
                </c:ext>
                <c:ext xmlns:c15="http://schemas.microsoft.com/office/drawing/2012/chart" uri="{CE6537A1-D6FC-4f65-9D91-7224C49458BB}">
                  <c15:dlblFieldTable>
                    <c15:dlblFTEntry>
                      <c15:txfldGUID>{2D784FE0-C257-4DF3-867D-79B66AC0BCE7}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BA4-4FB8-A905-03880966A588}"/>
                </c:ext>
                <c:ext xmlns:c15="http://schemas.microsoft.com/office/drawing/2012/chart" uri="{CE6537A1-D6FC-4f65-9D91-7224C49458BB}">
                  <c15:dlblFieldTable>
                    <c15:dlblFTEntry>
                      <c15:txfldGUID>{425C6BD8-CA22-453B-9D2D-0453D99FC730}</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BA4-4FB8-A905-03880966A588}"/>
                </c:ext>
                <c:ext xmlns:c15="http://schemas.microsoft.com/office/drawing/2012/chart" uri="{CE6537A1-D6FC-4f65-9D91-7224C49458BB}">
                  <c15:dlblFieldTable>
                    <c15:dlblFTEntry>
                      <c15:txfldGUID>{6D270E95-553B-4D4B-A678-EE2ECF36F4A5}</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BA4-4FB8-A905-03880966A588}"/>
                </c:ext>
                <c:ext xmlns:c15="http://schemas.microsoft.com/office/drawing/2012/chart" uri="{CE6537A1-D6FC-4f65-9D91-7224C49458BB}">
                  <c15:dlblFieldTable>
                    <c15:dlblFTEntry>
                      <c15:txfldGUID>{757D558A-109E-49D5-B6F1-52C74EB1144A}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BA4-4FB8-A905-03880966A588}"/>
                </c:ext>
                <c:ext xmlns:c15="http://schemas.microsoft.com/office/drawing/2012/chart" uri="{CE6537A1-D6FC-4f65-9D91-7224C49458BB}">
                  <c15:dlblFieldTable>
                    <c15:dlblFTEntry>
                      <c15:txfldGUID>{D95AC518-4BE1-4F69-8A27-D9D11B3649D2}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61.8</c:v>
                </c:pt>
                <c:pt idx="8">
                  <c:v>63.1</c:v>
                </c:pt>
                <c:pt idx="16">
                  <c:v>64.3</c:v>
                </c:pt>
                <c:pt idx="24">
                  <c:v>64.7</c:v>
                </c:pt>
                <c:pt idx="32">
                  <c:v>65.900000000000006</c:v>
                </c:pt>
              </c:numCache>
            </c:numRef>
          </c:xVal>
          <c:yVal>
            <c:numRef>
              <c:f>公会計指標分析・財政指標組合せ分析表!$BP$51:$DC$51</c:f>
              <c:numCache>
                <c:formatCode>#,##0.0;"▲ "#,##0.0</c:formatCode>
                <c:ptCount val="40"/>
                <c:pt idx="0">
                  <c:v>64.3</c:v>
                </c:pt>
                <c:pt idx="8">
                  <c:v>56.2</c:v>
                </c:pt>
                <c:pt idx="16">
                  <c:v>41.9</c:v>
                </c:pt>
                <c:pt idx="24">
                  <c:v>41.5</c:v>
                </c:pt>
                <c:pt idx="32">
                  <c:v>23.6</c:v>
                </c:pt>
              </c:numCache>
            </c:numRef>
          </c:yVal>
          <c:smooth val="0"/>
          <c:extLst xmlns:c16r2="http://schemas.microsoft.com/office/drawing/2015/06/chart">
            <c:ext xmlns:c16="http://schemas.microsoft.com/office/drawing/2014/chart" uri="{C3380CC4-5D6E-409C-BE32-E72D297353CC}">
              <c16:uniqueId val="{00000009-6BA4-4FB8-A905-03880966A5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BA4-4FB8-A905-03880966A588}"/>
                </c:ext>
                <c:ext xmlns:c15="http://schemas.microsoft.com/office/drawing/2012/chart" uri="{CE6537A1-D6FC-4f65-9D91-7224C49458BB}">
                  <c15:dlblFieldTable>
                    <c15:dlblFTEntry>
                      <c15:txfldGUID>{6DD3DF7E-659D-4B47-B16F-D6F61C3BD92B}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BA4-4FB8-A905-03880966A588}"/>
                </c:ext>
                <c:ext xmlns:c15="http://schemas.microsoft.com/office/drawing/2012/chart" uri="{CE6537A1-D6FC-4f65-9D91-7224C49458BB}">
                  <c15:dlblFieldTable>
                    <c15:dlblFTEntry>
                      <c15:txfldGUID>{89D7F339-20C5-4EFA-B3B8-29A8A56216CB}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BA4-4FB8-A905-03880966A588}"/>
                </c:ext>
                <c:ext xmlns:c15="http://schemas.microsoft.com/office/drawing/2012/chart" uri="{CE6537A1-D6FC-4f65-9D91-7224C49458BB}">
                  <c15:dlblFieldTable>
                    <c15:dlblFTEntry>
                      <c15:txfldGUID>{3495F78D-82AF-48FA-835D-76927BF1E0D5}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BA4-4FB8-A905-03880966A588}"/>
                </c:ext>
                <c:ext xmlns:c15="http://schemas.microsoft.com/office/drawing/2012/chart" uri="{CE6537A1-D6FC-4f65-9D91-7224C49458BB}">
                  <c15:dlblFieldTable>
                    <c15:dlblFTEntry>
                      <c15:txfldGUID>{FB57BBEF-4F68-4622-943F-50942F0361A0}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BA4-4FB8-A905-03880966A588}"/>
                </c:ext>
                <c:ext xmlns:c15="http://schemas.microsoft.com/office/drawing/2012/chart" uri="{CE6537A1-D6FC-4f65-9D91-7224C49458BB}">
                  <c15:dlblFieldTable>
                    <c15:dlblFTEntry>
                      <c15:txfldGUID>{8FFFFF0C-EA49-414D-B996-CD93064E3E8D}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BA4-4FB8-A905-03880966A588}"/>
                </c:ext>
                <c:ext xmlns:c15="http://schemas.microsoft.com/office/drawing/2012/chart" uri="{CE6537A1-D6FC-4f65-9D91-7224C49458BB}">
                  <c15:dlblFieldTable>
                    <c15:dlblFTEntry>
                      <c15:txfldGUID>{EA03CABF-619C-4984-91FB-787698E96960}</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BA4-4FB8-A905-03880966A588}"/>
                </c:ext>
                <c:ext xmlns:c15="http://schemas.microsoft.com/office/drawing/2012/chart" uri="{CE6537A1-D6FC-4f65-9D91-7224C49458BB}">
                  <c15:dlblFieldTable>
                    <c15:dlblFTEntry>
                      <c15:txfldGUID>{0A283A8A-AC8C-4EE7-9DF2-47742A094737}</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BA4-4FB8-A905-03880966A588}"/>
                </c:ext>
                <c:ext xmlns:c15="http://schemas.microsoft.com/office/drawing/2012/chart" uri="{CE6537A1-D6FC-4f65-9D91-7224C49458BB}">
                  <c15:dlblFieldTable>
                    <c15:dlblFTEntry>
                      <c15:txfldGUID>{2B830F39-B3B9-4A35-9D52-F2FA39F65C4B}</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BA4-4FB8-A905-03880966A588}"/>
                </c:ext>
                <c:ext xmlns:c15="http://schemas.microsoft.com/office/drawing/2012/chart" uri="{CE6537A1-D6FC-4f65-9D91-7224C49458BB}">
                  <c15:dlblFieldTable>
                    <c15:dlblFTEntry>
                      <c15:txfldGUID>{ED25CB50-D9F4-457A-93E0-B23BF8A416E1}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6BA4-4FB8-A905-03880966A588}"/>
            </c:ext>
          </c:extLst>
        </c:ser>
        <c:dLbls>
          <c:showLegendKey val="0"/>
          <c:showVal val="1"/>
          <c:showCatName val="0"/>
          <c:showSerName val="0"/>
          <c:showPercent val="0"/>
          <c:showBubbleSize val="0"/>
        </c:dLbls>
        <c:axId val="494097656"/>
        <c:axId val="494098040"/>
      </c:scatterChart>
      <c:valAx>
        <c:axId val="494097656"/>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098040"/>
        <c:crosses val="autoZero"/>
        <c:crossBetween val="midCat"/>
      </c:valAx>
      <c:valAx>
        <c:axId val="4940980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4097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FD3-4D77-8A91-D9719F6DF8BF}"/>
                </c:ext>
                <c:ext xmlns:c15="http://schemas.microsoft.com/office/drawing/2012/chart" uri="{CE6537A1-D6FC-4f65-9D91-7224C49458BB}">
                  <c15:dlblFieldTable>
                    <c15:dlblFTEntry>
                      <c15:txfldGUID>{B291C9A0-7129-498D-BC83-EDF910FF448C}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FD3-4D77-8A91-D9719F6DF8BF}"/>
                </c:ext>
                <c:ext xmlns:c15="http://schemas.microsoft.com/office/drawing/2012/chart" uri="{CE6537A1-D6FC-4f65-9D91-7224C49458BB}">
                  <c15:dlblFieldTable>
                    <c15:dlblFTEntry>
                      <c15:txfldGUID>{28037796-94EB-4B6B-BFC8-F780270059B1}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FD3-4D77-8A91-D9719F6DF8BF}"/>
                </c:ext>
                <c:ext xmlns:c15="http://schemas.microsoft.com/office/drawing/2012/chart" uri="{CE6537A1-D6FC-4f65-9D91-7224C49458BB}">
                  <c15:dlblFieldTable>
                    <c15:dlblFTEntry>
                      <c15:txfldGUID>{7F1DFFF4-6780-435A-B281-4CC65DDA2757}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FD3-4D77-8A91-D9719F6DF8BF}"/>
                </c:ext>
                <c:ext xmlns:c15="http://schemas.microsoft.com/office/drawing/2012/chart" uri="{CE6537A1-D6FC-4f65-9D91-7224C49458BB}">
                  <c15:dlblFieldTable>
                    <c15:dlblFTEntry>
                      <c15:txfldGUID>{9DD40765-39A6-4C48-BA01-696D5E91C0ED}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FD3-4D77-8A91-D9719F6DF8BF}"/>
                </c:ext>
                <c:ext xmlns:c15="http://schemas.microsoft.com/office/drawing/2012/chart" uri="{CE6537A1-D6FC-4f65-9D91-7224C49458BB}">
                  <c15:dlblFieldTable>
                    <c15:dlblFTEntry>
                      <c15:txfldGUID>{057E2BD5-23CC-4E3E-B4A3-A76339B64AB8}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FD3-4D77-8A91-D9719F6DF8BF}"/>
                </c:ext>
                <c:ext xmlns:c15="http://schemas.microsoft.com/office/drawing/2012/chart" uri="{CE6537A1-D6FC-4f65-9D91-7224C49458BB}">
                  <c15:dlblFieldTable>
                    <c15:dlblFTEntry>
                      <c15:txfldGUID>{5946E923-0438-4EBF-AC84-28A049726046}</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FD3-4D77-8A91-D9719F6DF8BF}"/>
                </c:ext>
                <c:ext xmlns:c15="http://schemas.microsoft.com/office/drawing/2012/chart" uri="{CE6537A1-D6FC-4f65-9D91-7224C49458BB}">
                  <c15:dlblFieldTable>
                    <c15:dlblFTEntry>
                      <c15:txfldGUID>{0CDC50A7-5BD3-4BDF-AC70-597AD6FB024F}</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FD3-4D77-8A91-D9719F6DF8BF}"/>
                </c:ext>
                <c:ext xmlns:c15="http://schemas.microsoft.com/office/drawing/2012/chart" uri="{CE6537A1-D6FC-4f65-9D91-7224C49458BB}">
                  <c15:dlblFieldTable>
                    <c15:dlblFTEntry>
                      <c15:txfldGUID>{747DA809-AFB7-48C6-B666-82309934816E}</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FD3-4D77-8A91-D9719F6DF8BF}"/>
                </c:ext>
                <c:ext xmlns:c15="http://schemas.microsoft.com/office/drawing/2012/chart" uri="{CE6537A1-D6FC-4f65-9D91-7224C49458BB}">
                  <c15:dlblFieldTable>
                    <c15:dlblFTEntry>
                      <c15:txfldGUID>{E640466F-6761-448F-9F99-3D4FE689314A}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11.9</c:v>
                </c:pt>
                <c:pt idx="16">
                  <c:v>10.199999999999999</c:v>
                </c:pt>
                <c:pt idx="24">
                  <c:v>9.1</c:v>
                </c:pt>
                <c:pt idx="32">
                  <c:v>7.8</c:v>
                </c:pt>
              </c:numCache>
            </c:numRef>
          </c:xVal>
          <c:yVal>
            <c:numRef>
              <c:f>公会計指標分析・財政指標組合せ分析表!$BP$73:$DC$73</c:f>
              <c:numCache>
                <c:formatCode>#,##0.0;"▲ "#,##0.0</c:formatCode>
                <c:ptCount val="40"/>
                <c:pt idx="0">
                  <c:v>64.3</c:v>
                </c:pt>
                <c:pt idx="8">
                  <c:v>56.2</c:v>
                </c:pt>
                <c:pt idx="16">
                  <c:v>41.9</c:v>
                </c:pt>
                <c:pt idx="24">
                  <c:v>41.5</c:v>
                </c:pt>
                <c:pt idx="32">
                  <c:v>23.6</c:v>
                </c:pt>
              </c:numCache>
            </c:numRef>
          </c:yVal>
          <c:smooth val="0"/>
          <c:extLst xmlns:c16r2="http://schemas.microsoft.com/office/drawing/2015/06/chart">
            <c:ext xmlns:c16="http://schemas.microsoft.com/office/drawing/2014/chart" uri="{C3380CC4-5D6E-409C-BE32-E72D297353CC}">
              <c16:uniqueId val="{00000009-AFD3-4D77-8A91-D9719F6DF8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FD3-4D77-8A91-D9719F6DF8BF}"/>
                </c:ext>
                <c:ext xmlns:c15="http://schemas.microsoft.com/office/drawing/2012/chart" uri="{CE6537A1-D6FC-4f65-9D91-7224C49458BB}">
                  <c15:dlblFieldTable>
                    <c15:dlblFTEntry>
                      <c15:txfldGUID>{F3F1D322-7FB0-4241-892F-96E3A04448A1}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FD3-4D77-8A91-D9719F6DF8BF}"/>
                </c:ext>
                <c:ext xmlns:c15="http://schemas.microsoft.com/office/drawing/2012/chart" uri="{CE6537A1-D6FC-4f65-9D91-7224C49458BB}">
                  <c15:dlblFieldTable>
                    <c15:dlblFTEntry>
                      <c15:txfldGUID>{0848FDCB-E7D7-4BA9-8A7C-834D14C27C61}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FD3-4D77-8A91-D9719F6DF8BF}"/>
                </c:ext>
                <c:ext xmlns:c15="http://schemas.microsoft.com/office/drawing/2012/chart" uri="{CE6537A1-D6FC-4f65-9D91-7224C49458BB}">
                  <c15:dlblFieldTable>
                    <c15:dlblFTEntry>
                      <c15:txfldGUID>{72A2D1B3-4F8A-422E-B709-D9111E65DEC4}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FD3-4D77-8A91-D9719F6DF8BF}"/>
                </c:ext>
                <c:ext xmlns:c15="http://schemas.microsoft.com/office/drawing/2012/chart" uri="{CE6537A1-D6FC-4f65-9D91-7224C49458BB}">
                  <c15:dlblFieldTable>
                    <c15:dlblFTEntry>
                      <c15:txfldGUID>{19C6C503-9254-4B07-841F-6B00E062F8CE}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FD3-4D77-8A91-D9719F6DF8BF}"/>
                </c:ext>
                <c:ext xmlns:c15="http://schemas.microsoft.com/office/drawing/2012/chart" uri="{CE6537A1-D6FC-4f65-9D91-7224C49458BB}">
                  <c15:dlblFieldTable>
                    <c15:dlblFTEntry>
                      <c15:txfldGUID>{0FEB1B9D-6896-49FD-8330-925952391589}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FD3-4D77-8A91-D9719F6DF8BF}"/>
                </c:ext>
                <c:ext xmlns:c15="http://schemas.microsoft.com/office/drawing/2012/chart" uri="{CE6537A1-D6FC-4f65-9D91-7224C49458BB}">
                  <c15:dlblFieldTable>
                    <c15:dlblFTEntry>
                      <c15:txfldGUID>{F585DF27-B0CA-4B7A-94BA-11F7B1BE84BC}</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1.054878838172568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FD3-4D77-8A91-D9719F6DF8BF}"/>
                </c:ext>
                <c:ext xmlns:c15="http://schemas.microsoft.com/office/drawing/2012/chart" uri="{CE6537A1-D6FC-4f65-9D91-7224C49458BB}">
                  <c15:dlblFieldTable>
                    <c15:dlblFTEntry>
                      <c15:txfldGUID>{B3171A5C-87E7-4C9C-837E-71063E5D6A43}</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2.6085565724391835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FD3-4D77-8A91-D9719F6DF8BF}"/>
                </c:ext>
                <c:ext xmlns:c15="http://schemas.microsoft.com/office/drawing/2012/chart" uri="{CE6537A1-D6FC-4f65-9D91-7224C49458BB}">
                  <c15:dlblFieldTable>
                    <c15:dlblFTEntry>
                      <c15:txfldGUID>{14412773-661A-4188-8C2F-EE7D20FC2202}</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1.315717371038020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FD3-4D77-8A91-D9719F6DF8BF}"/>
                </c:ext>
                <c:ext xmlns:c15="http://schemas.microsoft.com/office/drawing/2012/chart" uri="{CE6537A1-D6FC-4f65-9D91-7224C49458BB}">
                  <c15:dlblFieldTable>
                    <c15:dlblFTEntry>
                      <c15:txfldGUID>{AA1E6509-0FFE-4FC6-8043-399303E108C6}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AFD3-4D77-8A91-D9719F6DF8BF}"/>
            </c:ext>
          </c:extLst>
        </c:ser>
        <c:dLbls>
          <c:showLegendKey val="0"/>
          <c:showVal val="1"/>
          <c:showCatName val="0"/>
          <c:showSerName val="0"/>
          <c:showPercent val="0"/>
          <c:showBubbleSize val="0"/>
        </c:dLbls>
        <c:axId val="497708648"/>
        <c:axId val="497709032"/>
      </c:scatterChart>
      <c:valAx>
        <c:axId val="497708648"/>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709032"/>
        <c:crosses val="autoZero"/>
        <c:crossBetween val="midCat"/>
      </c:valAx>
      <c:valAx>
        <c:axId val="497709032"/>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77086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に大型事業に係る起債の償還が終了したことで、平成３０年度からの元利償還金が大幅に減少した。令和２年度元利償還金は令和元年度と比較して減となったが、起債発行額を元金償還金以内に抑制するなど、元利償還金の減少を目指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利率の高い起債の繰上償還の実施を検討できるように、計画的に積立てをするように努める。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公営企業債等繰入見込額については、流域下水道事業における剰余金の返還により繰入金が減少したことから減少した。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充当可能基金については、緊急財政対策計画による財政健全化の取り組みや感染症の拡大防止のために事業を延期・中止したこと等により、財政調整基金への積立を行ったことから増加した。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福岡県小郡市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ふるさと納税による寄附額が増加したことから、まちづくり支援基金を積み立てたため、まちづくり支援基金残高は前年度から増加した。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財政調整基金についても、積み立てを行ったため基金全体の残高は増加した。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決算統計の集計上の都合で、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年度末の財政調整基金及びまちづくり支援基金の残高については、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年度に久留米ふるさと振興基金からの返還金を、それぞれの基金に積み立てた額が含まれている。（財政調整基金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千円、まちづくり支援基金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埋蔵文化財調査基金については、事業実施のための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ついても継続してふるさと納税を推進し、まちづくり支援基金を積み立てる。また、基金残高全体についても、事務事業の見直しを行い、歳入に見合った歳出予算を組むことで、基金へ積立てが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まちづくり支援基金：まちづくりを支援する個人や団体から寄せられた寄附金、まちづくり支援児童販売機寄附金、ふるさと納税による寄附金によるもの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災害対策基金：災害予防対策、災害応急対策及び災害復旧・復興対策のための基金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公共施設等整備基金：公共施設等の計画的な整備推進を図るための基金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埋蔵文化財調査基金：埋蔵文化財の調査のための基金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まちづくり支援基金：ふるさと納税による寄附金増加に伴う基金残高の増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緊急財政対策計画による財政健全化の取り組みや感染症の拡大防止のために事業の延期・中止したこと等により、財政調整基金に積み立てを行っている。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財政対策計画の基本方針に則り、歳入に見合った予算編成を行い、新規事業は既存事業の廃止、縮小、見直しによる置き換えを原則とすることで市費負担を抑え、財政調整基金に頼らない財政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財政調整基金の積立が優先ではあるが、財政に余裕がある際は積立を行い、金利の高い地方債の繰上償還の検討をする。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59,585
58,615
45.51
28,626,279
28,284,731
250,243
12,040,601
18,461,298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有形固定資産減価償却率が類似団体平均より高いため、実際の損耗状況をふまえ、計画的に公共施設の維持管理を行っていく必要がある。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59962</xdr:rowOff>
    </xdr:from>
    <xdr:to>
      <xdr:col>23</xdr:col>
      <xdr:colOff>136525</xdr:colOff>
      <xdr:row>32</xdr:row>
      <xdr:rowOff>161562</xdr:rowOff>
    </xdr:to>
    <xdr:sp macro="" textlink="">
      <xdr:nvSpPr>
        <xdr:cNvPr id="83" name="楕円 82"/>
        <xdr:cNvSpPr/>
      </xdr:nvSpPr>
      <xdr:spPr>
        <a:xfrm>
          <a:off x="4711700" y="63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38389</xdr:rowOff>
    </xdr:from>
    <xdr:ext cx="405111" cy="259045"/>
    <xdr:sp macro="" textlink="">
      <xdr:nvSpPr>
        <xdr:cNvPr id="84" name="有形固定資産減価償却率該当値テキスト"/>
        <xdr:cNvSpPr txBox="1"/>
      </xdr:nvSpPr>
      <xdr:spPr>
        <a:xfrm>
          <a:off x="4813300"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22951</xdr:rowOff>
    </xdr:from>
    <xdr:to>
      <xdr:col>19</xdr:col>
      <xdr:colOff>187325</xdr:colOff>
      <xdr:row>32</xdr:row>
      <xdr:rowOff>124551</xdr:rowOff>
    </xdr:to>
    <xdr:sp macro="" textlink="">
      <xdr:nvSpPr>
        <xdr:cNvPr id="85" name="楕円 84"/>
        <xdr:cNvSpPr/>
      </xdr:nvSpPr>
      <xdr:spPr>
        <a:xfrm>
          <a:off x="4000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73751</xdr:rowOff>
    </xdr:from>
    <xdr:to>
      <xdr:col>23</xdr:col>
      <xdr:colOff>85725</xdr:colOff>
      <xdr:row>32</xdr:row>
      <xdr:rowOff>110762</xdr:rowOff>
    </xdr:to>
    <xdr:cxnSp macro="">
      <xdr:nvCxnSpPr>
        <xdr:cNvPr id="86" name="直線コネクタ 85"/>
        <xdr:cNvCxnSpPr/>
      </xdr:nvCxnSpPr>
      <xdr:spPr>
        <a:xfrm>
          <a:off x="4051300" y="6331676"/>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10614</xdr:rowOff>
    </xdr:from>
    <xdr:to>
      <xdr:col>15</xdr:col>
      <xdr:colOff>187325</xdr:colOff>
      <xdr:row>32</xdr:row>
      <xdr:rowOff>112214</xdr:rowOff>
    </xdr:to>
    <xdr:sp macro="" textlink="">
      <xdr:nvSpPr>
        <xdr:cNvPr id="87" name="楕円 86"/>
        <xdr:cNvSpPr/>
      </xdr:nvSpPr>
      <xdr:spPr>
        <a:xfrm>
          <a:off x="3238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61414</xdr:rowOff>
    </xdr:from>
    <xdr:to>
      <xdr:col>19</xdr:col>
      <xdr:colOff>136525</xdr:colOff>
      <xdr:row>32</xdr:row>
      <xdr:rowOff>73751</xdr:rowOff>
    </xdr:to>
    <xdr:cxnSp macro="">
      <xdr:nvCxnSpPr>
        <xdr:cNvPr id="88" name="直線コネクタ 87"/>
        <xdr:cNvCxnSpPr/>
      </xdr:nvCxnSpPr>
      <xdr:spPr>
        <a:xfrm>
          <a:off x="3289300" y="6319339"/>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145052</xdr:rowOff>
    </xdr:from>
    <xdr:to>
      <xdr:col>11</xdr:col>
      <xdr:colOff>187325</xdr:colOff>
      <xdr:row>32</xdr:row>
      <xdr:rowOff>75202</xdr:rowOff>
    </xdr:to>
    <xdr:sp macro="" textlink="">
      <xdr:nvSpPr>
        <xdr:cNvPr id="89" name="楕円 88"/>
        <xdr:cNvSpPr/>
      </xdr:nvSpPr>
      <xdr:spPr>
        <a:xfrm>
          <a:off x="2476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24402</xdr:rowOff>
    </xdr:from>
    <xdr:to>
      <xdr:col>15</xdr:col>
      <xdr:colOff>136525</xdr:colOff>
      <xdr:row>32</xdr:row>
      <xdr:rowOff>61414</xdr:rowOff>
    </xdr:to>
    <xdr:cxnSp macro="">
      <xdr:nvCxnSpPr>
        <xdr:cNvPr id="90" name="直線コネクタ 89"/>
        <xdr:cNvCxnSpPr/>
      </xdr:nvCxnSpPr>
      <xdr:spPr>
        <a:xfrm>
          <a:off x="2527300" y="628232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104956</xdr:rowOff>
    </xdr:from>
    <xdr:to>
      <xdr:col>7</xdr:col>
      <xdr:colOff>187325</xdr:colOff>
      <xdr:row>32</xdr:row>
      <xdr:rowOff>35106</xdr:rowOff>
    </xdr:to>
    <xdr:sp macro="" textlink="">
      <xdr:nvSpPr>
        <xdr:cNvPr id="91" name="楕円 90"/>
        <xdr:cNvSpPr/>
      </xdr:nvSpPr>
      <xdr:spPr>
        <a:xfrm>
          <a:off x="1714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155756</xdr:rowOff>
    </xdr:from>
    <xdr:to>
      <xdr:col>11</xdr:col>
      <xdr:colOff>136525</xdr:colOff>
      <xdr:row>32</xdr:row>
      <xdr:rowOff>24402</xdr:rowOff>
    </xdr:to>
    <xdr:cxnSp macro="">
      <xdr:nvCxnSpPr>
        <xdr:cNvPr id="92" name="直線コネクタ 91"/>
        <xdr:cNvCxnSpPr/>
      </xdr:nvCxnSpPr>
      <xdr:spPr>
        <a:xfrm>
          <a:off x="1765300" y="6242231"/>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115678</xdr:rowOff>
    </xdr:from>
    <xdr:ext cx="405111" cy="259045"/>
    <xdr:sp macro="" textlink="">
      <xdr:nvSpPr>
        <xdr:cNvPr id="97" name="n_1mainValue有形固定資産減価償却率"/>
        <xdr:cNvSpPr txBox="1"/>
      </xdr:nvSpPr>
      <xdr:spPr>
        <a:xfrm>
          <a:off x="38360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103341</xdr:rowOff>
    </xdr:from>
    <xdr:ext cx="405111" cy="259045"/>
    <xdr:sp macro="" textlink="">
      <xdr:nvSpPr>
        <xdr:cNvPr id="98" name="n_2mainValue有形固定資産減価償却率"/>
        <xdr:cNvSpPr txBox="1"/>
      </xdr:nvSpPr>
      <xdr:spPr>
        <a:xfrm>
          <a:off x="30867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66329</xdr:rowOff>
    </xdr:from>
    <xdr:ext cx="405111" cy="259045"/>
    <xdr:sp macro="" textlink="">
      <xdr:nvSpPr>
        <xdr:cNvPr id="99" name="n_3mainValue有形固定資産減価償却率"/>
        <xdr:cNvSpPr txBox="1"/>
      </xdr:nvSpPr>
      <xdr:spPr>
        <a:xfrm>
          <a:off x="23247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26233</xdr:rowOff>
    </xdr:from>
    <xdr:ext cx="405111" cy="259045"/>
    <xdr:sp macro="" textlink="">
      <xdr:nvSpPr>
        <xdr:cNvPr id="100" name="n_4mainValue有形固定資産減価償却率"/>
        <xdr:cNvSpPr txBox="1"/>
      </xdr:nvSpPr>
      <xdr:spPr>
        <a:xfrm>
          <a:off x="15627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債務償還比率が類似団体より大きい理由として、財政調整基金などの取り崩しが大きいことが挙げられる。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令和２年度決算においては、財政調整基金等を積み立てたことで、基金残高全体が約１０億円増加した。そのことにより類似団体平均との差が縮小した。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今後も基金の確保や地方債発行の適正管理に努める。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104168</xdr:rowOff>
    </xdr:from>
    <xdr:to>
      <xdr:col>76</xdr:col>
      <xdr:colOff>73025</xdr:colOff>
      <xdr:row>32</xdr:row>
      <xdr:rowOff>34318</xdr:rowOff>
    </xdr:to>
    <xdr:sp macro="" textlink="">
      <xdr:nvSpPr>
        <xdr:cNvPr id="145" name="楕円 144"/>
        <xdr:cNvSpPr/>
      </xdr:nvSpPr>
      <xdr:spPr>
        <a:xfrm>
          <a:off x="14744700" y="619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82595</xdr:rowOff>
    </xdr:from>
    <xdr:ext cx="469744" cy="259045"/>
    <xdr:sp macro="" textlink="">
      <xdr:nvSpPr>
        <xdr:cNvPr id="146" name="債務償還比率該当値テキスト"/>
        <xdr:cNvSpPr txBox="1"/>
      </xdr:nvSpPr>
      <xdr:spPr>
        <a:xfrm>
          <a:off x="14846300" y="61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54342</xdr:rowOff>
    </xdr:from>
    <xdr:to>
      <xdr:col>72</xdr:col>
      <xdr:colOff>123825</xdr:colOff>
      <xdr:row>32</xdr:row>
      <xdr:rowOff>155942</xdr:rowOff>
    </xdr:to>
    <xdr:sp macro="" textlink="">
      <xdr:nvSpPr>
        <xdr:cNvPr id="147" name="楕円 146"/>
        <xdr:cNvSpPr/>
      </xdr:nvSpPr>
      <xdr:spPr>
        <a:xfrm>
          <a:off x="14033500" y="63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154968</xdr:rowOff>
    </xdr:from>
    <xdr:to>
      <xdr:col>76</xdr:col>
      <xdr:colOff>22225</xdr:colOff>
      <xdr:row>32</xdr:row>
      <xdr:rowOff>105142</xdr:rowOff>
    </xdr:to>
    <xdr:cxnSp macro="">
      <xdr:nvCxnSpPr>
        <xdr:cNvPr id="148" name="直線コネクタ 147"/>
        <xdr:cNvCxnSpPr/>
      </xdr:nvCxnSpPr>
      <xdr:spPr>
        <a:xfrm flipV="1">
          <a:off x="14084300" y="6241443"/>
          <a:ext cx="711200" cy="12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126188</xdr:rowOff>
    </xdr:from>
    <xdr:to>
      <xdr:col>68</xdr:col>
      <xdr:colOff>123825</xdr:colOff>
      <xdr:row>33</xdr:row>
      <xdr:rowOff>56338</xdr:rowOff>
    </xdr:to>
    <xdr:sp macro="" textlink="">
      <xdr:nvSpPr>
        <xdr:cNvPr id="149" name="楕円 148"/>
        <xdr:cNvSpPr/>
      </xdr:nvSpPr>
      <xdr:spPr>
        <a:xfrm>
          <a:off x="13271500" y="63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105142</xdr:rowOff>
    </xdr:from>
    <xdr:to>
      <xdr:col>72</xdr:col>
      <xdr:colOff>73025</xdr:colOff>
      <xdr:row>33</xdr:row>
      <xdr:rowOff>5538</xdr:rowOff>
    </xdr:to>
    <xdr:cxnSp macro="">
      <xdr:nvCxnSpPr>
        <xdr:cNvPr id="150" name="直線コネクタ 149"/>
        <xdr:cNvCxnSpPr/>
      </xdr:nvCxnSpPr>
      <xdr:spPr>
        <a:xfrm flipV="1">
          <a:off x="13322300" y="6363067"/>
          <a:ext cx="762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168339</xdr:rowOff>
    </xdr:from>
    <xdr:to>
      <xdr:col>64</xdr:col>
      <xdr:colOff>123825</xdr:colOff>
      <xdr:row>32</xdr:row>
      <xdr:rowOff>98489</xdr:rowOff>
    </xdr:to>
    <xdr:sp macro="" textlink="">
      <xdr:nvSpPr>
        <xdr:cNvPr id="151" name="楕円 150"/>
        <xdr:cNvSpPr/>
      </xdr:nvSpPr>
      <xdr:spPr>
        <a:xfrm>
          <a:off x="12509500" y="62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47689</xdr:rowOff>
    </xdr:from>
    <xdr:to>
      <xdr:col>68</xdr:col>
      <xdr:colOff>73025</xdr:colOff>
      <xdr:row>33</xdr:row>
      <xdr:rowOff>5538</xdr:rowOff>
    </xdr:to>
    <xdr:cxnSp macro="">
      <xdr:nvCxnSpPr>
        <xdr:cNvPr id="152" name="直線コネクタ 151"/>
        <xdr:cNvCxnSpPr/>
      </xdr:nvCxnSpPr>
      <xdr:spPr>
        <a:xfrm>
          <a:off x="12560300" y="6305614"/>
          <a:ext cx="762000" cy="1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9363</xdr:rowOff>
    </xdr:from>
    <xdr:to>
      <xdr:col>60</xdr:col>
      <xdr:colOff>123825</xdr:colOff>
      <xdr:row>32</xdr:row>
      <xdr:rowOff>110963</xdr:rowOff>
    </xdr:to>
    <xdr:sp macro="" textlink="">
      <xdr:nvSpPr>
        <xdr:cNvPr id="153" name="楕円 152"/>
        <xdr:cNvSpPr/>
      </xdr:nvSpPr>
      <xdr:spPr>
        <a:xfrm>
          <a:off x="11747500" y="62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47689</xdr:rowOff>
    </xdr:from>
    <xdr:to>
      <xdr:col>64</xdr:col>
      <xdr:colOff>73025</xdr:colOff>
      <xdr:row>32</xdr:row>
      <xdr:rowOff>60163</xdr:rowOff>
    </xdr:to>
    <xdr:cxnSp macro="">
      <xdr:nvCxnSpPr>
        <xdr:cNvPr id="154" name="直線コネクタ 153"/>
        <xdr:cNvCxnSpPr/>
      </xdr:nvCxnSpPr>
      <xdr:spPr>
        <a:xfrm flipV="1">
          <a:off x="11798300" y="6305614"/>
          <a:ext cx="7620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xdr:cNvSpPr txBox="1"/>
      </xdr:nvSpPr>
      <xdr:spPr>
        <a:xfrm>
          <a:off x="11563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147069</xdr:rowOff>
    </xdr:from>
    <xdr:ext cx="469744" cy="259045"/>
    <xdr:sp macro="" textlink="">
      <xdr:nvSpPr>
        <xdr:cNvPr id="159" name="n_1mainValue債務償還比率"/>
        <xdr:cNvSpPr txBox="1"/>
      </xdr:nvSpPr>
      <xdr:spPr>
        <a:xfrm>
          <a:off x="13836727" y="640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47465</xdr:rowOff>
    </xdr:from>
    <xdr:ext cx="469744" cy="259045"/>
    <xdr:sp macro="" textlink="">
      <xdr:nvSpPr>
        <xdr:cNvPr id="160" name="n_2mainValue債務償還比率"/>
        <xdr:cNvSpPr txBox="1"/>
      </xdr:nvSpPr>
      <xdr:spPr>
        <a:xfrm>
          <a:off x="13087427" y="647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89616</xdr:rowOff>
    </xdr:from>
    <xdr:ext cx="469744" cy="259045"/>
    <xdr:sp macro="" textlink="">
      <xdr:nvSpPr>
        <xdr:cNvPr id="161" name="n_3mainValue債務償還比率"/>
        <xdr:cNvSpPr txBox="1"/>
      </xdr:nvSpPr>
      <xdr:spPr>
        <a:xfrm>
          <a:off x="12325427" y="634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102090</xdr:rowOff>
    </xdr:from>
    <xdr:ext cx="469744" cy="259045"/>
    <xdr:sp macro="" textlink="">
      <xdr:nvSpPr>
        <xdr:cNvPr id="162" name="n_4mainValue債務償還比率"/>
        <xdr:cNvSpPr txBox="1"/>
      </xdr:nvSpPr>
      <xdr:spPr>
        <a:xfrm>
          <a:off x="11563427" y="636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59,585
58,615
45.51
28,626,279
28,284,731
250,243
12,040,601
18,461,298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107043</xdr:rowOff>
    </xdr:from>
    <xdr:to>
      <xdr:col>24</xdr:col>
      <xdr:colOff>114300</xdr:colOff>
      <xdr:row>40</xdr:row>
      <xdr:rowOff>37193</xdr:rowOff>
    </xdr:to>
    <xdr:sp macro="" textlink="">
      <xdr:nvSpPr>
        <xdr:cNvPr id="74" name="楕円 73"/>
        <xdr:cNvSpPr/>
      </xdr:nvSpPr>
      <xdr:spPr>
        <a:xfrm>
          <a:off x="45847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85470</xdr:rowOff>
    </xdr:from>
    <xdr:ext cx="405111" cy="259045"/>
    <xdr:sp macro="" textlink="">
      <xdr:nvSpPr>
        <xdr:cNvPr id="75" name="【道路】&#10;有形固定資産減価償却率該当値テキスト"/>
        <xdr:cNvSpPr txBox="1"/>
      </xdr:nvSpPr>
      <xdr:spPr>
        <a:xfrm>
          <a:off x="4673600"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80917</xdr:rowOff>
    </xdr:from>
    <xdr:to>
      <xdr:col>20</xdr:col>
      <xdr:colOff>38100</xdr:colOff>
      <xdr:row>40</xdr:row>
      <xdr:rowOff>11067</xdr:rowOff>
    </xdr:to>
    <xdr:sp macro="" textlink="">
      <xdr:nvSpPr>
        <xdr:cNvPr id="76" name="楕円 75"/>
        <xdr:cNvSpPr/>
      </xdr:nvSpPr>
      <xdr:spPr>
        <a:xfrm>
          <a:off x="3746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131717</xdr:rowOff>
    </xdr:from>
    <xdr:to>
      <xdr:col>24</xdr:col>
      <xdr:colOff>63500</xdr:colOff>
      <xdr:row>39</xdr:row>
      <xdr:rowOff>157843</xdr:rowOff>
    </xdr:to>
    <xdr:cxnSp macro="">
      <xdr:nvCxnSpPr>
        <xdr:cNvPr id="77" name="直線コネクタ 76"/>
        <xdr:cNvCxnSpPr/>
      </xdr:nvCxnSpPr>
      <xdr:spPr>
        <a:xfrm>
          <a:off x="3797300" y="681826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54791</xdr:rowOff>
    </xdr:from>
    <xdr:to>
      <xdr:col>15</xdr:col>
      <xdr:colOff>101600</xdr:colOff>
      <xdr:row>39</xdr:row>
      <xdr:rowOff>156391</xdr:rowOff>
    </xdr:to>
    <xdr:sp macro="" textlink="">
      <xdr:nvSpPr>
        <xdr:cNvPr id="78" name="楕円 77"/>
        <xdr:cNvSpPr/>
      </xdr:nvSpPr>
      <xdr:spPr>
        <a:xfrm>
          <a:off x="2857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105591</xdr:rowOff>
    </xdr:from>
    <xdr:to>
      <xdr:col>19</xdr:col>
      <xdr:colOff>177800</xdr:colOff>
      <xdr:row>39</xdr:row>
      <xdr:rowOff>131717</xdr:rowOff>
    </xdr:to>
    <xdr:cxnSp macro="">
      <xdr:nvCxnSpPr>
        <xdr:cNvPr id="79" name="直線コネクタ 78"/>
        <xdr:cNvCxnSpPr/>
      </xdr:nvCxnSpPr>
      <xdr:spPr>
        <a:xfrm>
          <a:off x="2908300" y="67921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28666</xdr:rowOff>
    </xdr:from>
    <xdr:to>
      <xdr:col>10</xdr:col>
      <xdr:colOff>165100</xdr:colOff>
      <xdr:row>39</xdr:row>
      <xdr:rowOff>130266</xdr:rowOff>
    </xdr:to>
    <xdr:sp macro="" textlink="">
      <xdr:nvSpPr>
        <xdr:cNvPr id="80" name="楕円 79"/>
        <xdr:cNvSpPr/>
      </xdr:nvSpPr>
      <xdr:spPr>
        <a:xfrm>
          <a:off x="1968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79466</xdr:rowOff>
    </xdr:from>
    <xdr:to>
      <xdr:col>15</xdr:col>
      <xdr:colOff>50800</xdr:colOff>
      <xdr:row>39</xdr:row>
      <xdr:rowOff>105591</xdr:rowOff>
    </xdr:to>
    <xdr:cxnSp macro="">
      <xdr:nvCxnSpPr>
        <xdr:cNvPr id="81" name="直線コネクタ 80"/>
        <xdr:cNvCxnSpPr/>
      </xdr:nvCxnSpPr>
      <xdr:spPr>
        <a:xfrm>
          <a:off x="2019300" y="67660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170724</xdr:rowOff>
    </xdr:from>
    <xdr:to>
      <xdr:col>6</xdr:col>
      <xdr:colOff>38100</xdr:colOff>
      <xdr:row>39</xdr:row>
      <xdr:rowOff>100874</xdr:rowOff>
    </xdr:to>
    <xdr:sp macro="" textlink="">
      <xdr:nvSpPr>
        <xdr:cNvPr id="82" name="楕円 81"/>
        <xdr:cNvSpPr/>
      </xdr:nvSpPr>
      <xdr:spPr>
        <a:xfrm>
          <a:off x="1079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50074</xdr:rowOff>
    </xdr:from>
    <xdr:to>
      <xdr:col>10</xdr:col>
      <xdr:colOff>114300</xdr:colOff>
      <xdr:row>39</xdr:row>
      <xdr:rowOff>79466</xdr:rowOff>
    </xdr:to>
    <xdr:cxnSp macro="">
      <xdr:nvCxnSpPr>
        <xdr:cNvPr id="83" name="直線コネクタ 82"/>
        <xdr:cNvCxnSpPr/>
      </xdr:nvCxnSpPr>
      <xdr:spPr>
        <a:xfrm>
          <a:off x="1130300" y="67366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2194</xdr:rowOff>
    </xdr:from>
    <xdr:ext cx="405111" cy="259045"/>
    <xdr:sp macro="" textlink="">
      <xdr:nvSpPr>
        <xdr:cNvPr id="88" name="n_1mainValue【道路】&#10;有形固定資産減価償却率"/>
        <xdr:cNvSpPr txBox="1"/>
      </xdr:nvSpPr>
      <xdr:spPr>
        <a:xfrm>
          <a:off x="35820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147518</xdr:rowOff>
    </xdr:from>
    <xdr:ext cx="405111" cy="259045"/>
    <xdr:sp macro="" textlink="">
      <xdr:nvSpPr>
        <xdr:cNvPr id="89" name="n_2mainValue【道路】&#10;有形固定資産減価償却率"/>
        <xdr:cNvSpPr txBox="1"/>
      </xdr:nvSpPr>
      <xdr:spPr>
        <a:xfrm>
          <a:off x="2705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121393</xdr:rowOff>
    </xdr:from>
    <xdr:ext cx="405111" cy="259045"/>
    <xdr:sp macro="" textlink="">
      <xdr:nvSpPr>
        <xdr:cNvPr id="90" name="n_3mainValue【道路】&#10;有形固定資産減価償却率"/>
        <xdr:cNvSpPr txBox="1"/>
      </xdr:nvSpPr>
      <xdr:spPr>
        <a:xfrm>
          <a:off x="1816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92001</xdr:rowOff>
    </xdr:from>
    <xdr:ext cx="405111" cy="259045"/>
    <xdr:sp macro="" textlink="">
      <xdr:nvSpPr>
        <xdr:cNvPr id="91" name="n_4mainValue【道路】&#10;有形固定資産減価償却率"/>
        <xdr:cNvSpPr txBox="1"/>
      </xdr:nvSpPr>
      <xdr:spPr>
        <a:xfrm>
          <a:off x="927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138709</xdr:rowOff>
    </xdr:from>
    <xdr:to>
      <xdr:col>55</xdr:col>
      <xdr:colOff>50800</xdr:colOff>
      <xdr:row>40</xdr:row>
      <xdr:rowOff>68859</xdr:rowOff>
    </xdr:to>
    <xdr:sp macro="" textlink="">
      <xdr:nvSpPr>
        <xdr:cNvPr id="131" name="楕円 130"/>
        <xdr:cNvSpPr/>
      </xdr:nvSpPr>
      <xdr:spPr>
        <a:xfrm>
          <a:off x="10426700" y="682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161586</xdr:rowOff>
    </xdr:from>
    <xdr:ext cx="469744" cy="259045"/>
    <xdr:sp macro="" textlink="">
      <xdr:nvSpPr>
        <xdr:cNvPr id="132" name="【道路】&#10;一人当たり延長該当値テキスト"/>
        <xdr:cNvSpPr txBox="1"/>
      </xdr:nvSpPr>
      <xdr:spPr>
        <a:xfrm>
          <a:off x="10515600" y="667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140157</xdr:rowOff>
    </xdr:from>
    <xdr:to>
      <xdr:col>50</xdr:col>
      <xdr:colOff>165100</xdr:colOff>
      <xdr:row>40</xdr:row>
      <xdr:rowOff>70307</xdr:rowOff>
    </xdr:to>
    <xdr:sp macro="" textlink="">
      <xdr:nvSpPr>
        <xdr:cNvPr id="133" name="楕円 132"/>
        <xdr:cNvSpPr/>
      </xdr:nvSpPr>
      <xdr:spPr>
        <a:xfrm>
          <a:off x="9588500" y="68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18059</xdr:rowOff>
    </xdr:from>
    <xdr:to>
      <xdr:col>55</xdr:col>
      <xdr:colOff>0</xdr:colOff>
      <xdr:row>40</xdr:row>
      <xdr:rowOff>19507</xdr:rowOff>
    </xdr:to>
    <xdr:cxnSp macro="">
      <xdr:nvCxnSpPr>
        <xdr:cNvPr id="134" name="直線コネクタ 133"/>
        <xdr:cNvCxnSpPr/>
      </xdr:nvCxnSpPr>
      <xdr:spPr>
        <a:xfrm flipV="1">
          <a:off x="9639300" y="6876059"/>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140271</xdr:rowOff>
    </xdr:from>
    <xdr:to>
      <xdr:col>46</xdr:col>
      <xdr:colOff>38100</xdr:colOff>
      <xdr:row>40</xdr:row>
      <xdr:rowOff>70421</xdr:rowOff>
    </xdr:to>
    <xdr:sp macro="" textlink="">
      <xdr:nvSpPr>
        <xdr:cNvPr id="135" name="楕円 134"/>
        <xdr:cNvSpPr/>
      </xdr:nvSpPr>
      <xdr:spPr>
        <a:xfrm>
          <a:off x="8699500" y="68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19507</xdr:rowOff>
    </xdr:from>
    <xdr:to>
      <xdr:col>50</xdr:col>
      <xdr:colOff>114300</xdr:colOff>
      <xdr:row>40</xdr:row>
      <xdr:rowOff>19621</xdr:rowOff>
    </xdr:to>
    <xdr:cxnSp macro="">
      <xdr:nvCxnSpPr>
        <xdr:cNvPr id="136" name="直線コネクタ 135"/>
        <xdr:cNvCxnSpPr/>
      </xdr:nvCxnSpPr>
      <xdr:spPr>
        <a:xfrm flipV="1">
          <a:off x="8750300" y="687750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135890</xdr:rowOff>
    </xdr:from>
    <xdr:to>
      <xdr:col>41</xdr:col>
      <xdr:colOff>101600</xdr:colOff>
      <xdr:row>40</xdr:row>
      <xdr:rowOff>66040</xdr:rowOff>
    </xdr:to>
    <xdr:sp macro="" textlink="">
      <xdr:nvSpPr>
        <xdr:cNvPr id="137" name="楕円 136"/>
        <xdr:cNvSpPr/>
      </xdr:nvSpPr>
      <xdr:spPr>
        <a:xfrm>
          <a:off x="7810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xdr:rowOff>
    </xdr:from>
    <xdr:to>
      <xdr:col>45</xdr:col>
      <xdr:colOff>177800</xdr:colOff>
      <xdr:row>40</xdr:row>
      <xdr:rowOff>19621</xdr:rowOff>
    </xdr:to>
    <xdr:cxnSp macro="">
      <xdr:nvCxnSpPr>
        <xdr:cNvPr id="138" name="直線コネクタ 137"/>
        <xdr:cNvCxnSpPr/>
      </xdr:nvCxnSpPr>
      <xdr:spPr>
        <a:xfrm>
          <a:off x="7861300" y="6873240"/>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136995</xdr:rowOff>
    </xdr:from>
    <xdr:to>
      <xdr:col>36</xdr:col>
      <xdr:colOff>165100</xdr:colOff>
      <xdr:row>40</xdr:row>
      <xdr:rowOff>67145</xdr:rowOff>
    </xdr:to>
    <xdr:sp macro="" textlink="">
      <xdr:nvSpPr>
        <xdr:cNvPr id="139" name="楕円 138"/>
        <xdr:cNvSpPr/>
      </xdr:nvSpPr>
      <xdr:spPr>
        <a:xfrm>
          <a:off x="6921500" y="68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xdr:rowOff>
    </xdr:from>
    <xdr:to>
      <xdr:col>41</xdr:col>
      <xdr:colOff>50800</xdr:colOff>
      <xdr:row>40</xdr:row>
      <xdr:rowOff>16345</xdr:rowOff>
    </xdr:to>
    <xdr:cxnSp macro="">
      <xdr:nvCxnSpPr>
        <xdr:cNvPr id="140" name="直線コネクタ 139"/>
        <xdr:cNvCxnSpPr/>
      </xdr:nvCxnSpPr>
      <xdr:spPr>
        <a:xfrm flipV="1">
          <a:off x="6972300" y="6873240"/>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86834</xdr:rowOff>
    </xdr:from>
    <xdr:ext cx="469744" cy="259045"/>
    <xdr:sp macro="" textlink="">
      <xdr:nvSpPr>
        <xdr:cNvPr id="145" name="n_1mainValue【道路】&#10;一人当たり延長"/>
        <xdr:cNvSpPr txBox="1"/>
      </xdr:nvSpPr>
      <xdr:spPr>
        <a:xfrm>
          <a:off x="9391727" y="660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86948</xdr:rowOff>
    </xdr:from>
    <xdr:ext cx="469744" cy="259045"/>
    <xdr:sp macro="" textlink="">
      <xdr:nvSpPr>
        <xdr:cNvPr id="146" name="n_2mainValue【道路】&#10;一人当たり延長"/>
        <xdr:cNvSpPr txBox="1"/>
      </xdr:nvSpPr>
      <xdr:spPr>
        <a:xfrm>
          <a:off x="8515427" y="660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82567</xdr:rowOff>
    </xdr:from>
    <xdr:ext cx="469744" cy="259045"/>
    <xdr:sp macro="" textlink="">
      <xdr:nvSpPr>
        <xdr:cNvPr id="147" name="n_3mainValue【道路】&#10;一人当たり延長"/>
        <xdr:cNvSpPr txBox="1"/>
      </xdr:nvSpPr>
      <xdr:spPr>
        <a:xfrm>
          <a:off x="7626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83672</xdr:rowOff>
    </xdr:from>
    <xdr:ext cx="469744" cy="259045"/>
    <xdr:sp macro="" textlink="">
      <xdr:nvSpPr>
        <xdr:cNvPr id="148" name="n_4mainValue【道路】&#10;一人当たり延長"/>
        <xdr:cNvSpPr txBox="1"/>
      </xdr:nvSpPr>
      <xdr:spPr>
        <a:xfrm>
          <a:off x="6737427" y="65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190" name="楕円 189"/>
        <xdr:cNvSpPr/>
      </xdr:nvSpPr>
      <xdr:spPr>
        <a:xfrm>
          <a:off x="4584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108874</xdr:rowOff>
    </xdr:from>
    <xdr:ext cx="405111" cy="259045"/>
    <xdr:sp macro="" textlink="">
      <xdr:nvSpPr>
        <xdr:cNvPr id="191" name="【橋りょう・トンネル】&#10;有形固定資産減価償却率該当値テキスト"/>
        <xdr:cNvSpPr txBox="1"/>
      </xdr:nvSpPr>
      <xdr:spPr>
        <a:xfrm>
          <a:off x="4673600"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92" name="楕円 191"/>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xdr:rowOff>
    </xdr:from>
    <xdr:to>
      <xdr:col>24</xdr:col>
      <xdr:colOff>63500</xdr:colOff>
      <xdr:row>61</xdr:row>
      <xdr:rowOff>22860</xdr:rowOff>
    </xdr:to>
    <xdr:cxnSp macro="">
      <xdr:nvCxnSpPr>
        <xdr:cNvPr id="193" name="直線コネクタ 192"/>
        <xdr:cNvCxnSpPr/>
      </xdr:nvCxnSpPr>
      <xdr:spPr>
        <a:xfrm flipV="1">
          <a:off x="3797300" y="1046824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115751</xdr:rowOff>
    </xdr:from>
    <xdr:to>
      <xdr:col>15</xdr:col>
      <xdr:colOff>101600</xdr:colOff>
      <xdr:row>61</xdr:row>
      <xdr:rowOff>45901</xdr:rowOff>
    </xdr:to>
    <xdr:sp macro="" textlink="">
      <xdr:nvSpPr>
        <xdr:cNvPr id="194" name="楕円 193"/>
        <xdr:cNvSpPr/>
      </xdr:nvSpPr>
      <xdr:spPr>
        <a:xfrm>
          <a:off x="2857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166551</xdr:rowOff>
    </xdr:from>
    <xdr:to>
      <xdr:col>19</xdr:col>
      <xdr:colOff>177800</xdr:colOff>
      <xdr:row>61</xdr:row>
      <xdr:rowOff>22860</xdr:rowOff>
    </xdr:to>
    <xdr:cxnSp macro="">
      <xdr:nvCxnSpPr>
        <xdr:cNvPr id="195" name="直線コネクタ 194"/>
        <xdr:cNvCxnSpPr/>
      </xdr:nvCxnSpPr>
      <xdr:spPr>
        <a:xfrm>
          <a:off x="2908300" y="104535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112485</xdr:rowOff>
    </xdr:from>
    <xdr:to>
      <xdr:col>10</xdr:col>
      <xdr:colOff>165100</xdr:colOff>
      <xdr:row>61</xdr:row>
      <xdr:rowOff>42635</xdr:rowOff>
    </xdr:to>
    <xdr:sp macro="" textlink="">
      <xdr:nvSpPr>
        <xdr:cNvPr id="196" name="楕円 195"/>
        <xdr:cNvSpPr/>
      </xdr:nvSpPr>
      <xdr:spPr>
        <a:xfrm>
          <a:off x="1968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163285</xdr:rowOff>
    </xdr:from>
    <xdr:to>
      <xdr:col>15</xdr:col>
      <xdr:colOff>50800</xdr:colOff>
      <xdr:row>60</xdr:row>
      <xdr:rowOff>166551</xdr:rowOff>
    </xdr:to>
    <xdr:cxnSp macro="">
      <xdr:nvCxnSpPr>
        <xdr:cNvPr id="197" name="直線コネクタ 196"/>
        <xdr:cNvCxnSpPr/>
      </xdr:nvCxnSpPr>
      <xdr:spPr>
        <a:xfrm>
          <a:off x="2019300" y="104502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84727</xdr:rowOff>
    </xdr:from>
    <xdr:to>
      <xdr:col>6</xdr:col>
      <xdr:colOff>38100</xdr:colOff>
      <xdr:row>61</xdr:row>
      <xdr:rowOff>14877</xdr:rowOff>
    </xdr:to>
    <xdr:sp macro="" textlink="">
      <xdr:nvSpPr>
        <xdr:cNvPr id="198" name="楕円 197"/>
        <xdr:cNvSpPr/>
      </xdr:nvSpPr>
      <xdr:spPr>
        <a:xfrm>
          <a:off x="1079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135527</xdr:rowOff>
    </xdr:from>
    <xdr:to>
      <xdr:col>10</xdr:col>
      <xdr:colOff>114300</xdr:colOff>
      <xdr:row>60</xdr:row>
      <xdr:rowOff>163285</xdr:rowOff>
    </xdr:to>
    <xdr:cxnSp macro="">
      <xdr:nvCxnSpPr>
        <xdr:cNvPr id="199" name="直線コネクタ 198"/>
        <xdr:cNvCxnSpPr/>
      </xdr:nvCxnSpPr>
      <xdr:spPr>
        <a:xfrm>
          <a:off x="1130300" y="104225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204" name="n_1mainValue【橋りょう・トンネル】&#10;有形固定資産減価償却率"/>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37028</xdr:rowOff>
    </xdr:from>
    <xdr:ext cx="405111" cy="259045"/>
    <xdr:sp macro="" textlink="">
      <xdr:nvSpPr>
        <xdr:cNvPr id="205" name="n_2mainValue【橋りょう・トンネル】&#10;有形固定資産減価償却率"/>
        <xdr:cNvSpPr txBox="1"/>
      </xdr:nvSpPr>
      <xdr:spPr>
        <a:xfrm>
          <a:off x="2705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33762</xdr:rowOff>
    </xdr:from>
    <xdr:ext cx="405111" cy="259045"/>
    <xdr:sp macro="" textlink="">
      <xdr:nvSpPr>
        <xdr:cNvPr id="206" name="n_3mainValue【橋りょう・トンネル】&#10;有形固定資産減価償却率"/>
        <xdr:cNvSpPr txBox="1"/>
      </xdr:nvSpPr>
      <xdr:spPr>
        <a:xfrm>
          <a:off x="1816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6004</xdr:rowOff>
    </xdr:from>
    <xdr:ext cx="405111" cy="259045"/>
    <xdr:sp macro="" textlink="">
      <xdr:nvSpPr>
        <xdr:cNvPr id="207" name="n_4mainValue【橋りょう・トンネル】&#10;有形固定資産減価償却率"/>
        <xdr:cNvSpPr txBox="1"/>
      </xdr:nvSpPr>
      <xdr:spPr>
        <a:xfrm>
          <a:off x="927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156767</xdr:rowOff>
    </xdr:from>
    <xdr:to>
      <xdr:col>55</xdr:col>
      <xdr:colOff>50800</xdr:colOff>
      <xdr:row>64</xdr:row>
      <xdr:rowOff>86917</xdr:rowOff>
    </xdr:to>
    <xdr:sp macro="" textlink="">
      <xdr:nvSpPr>
        <xdr:cNvPr id="247" name="楕円 246"/>
        <xdr:cNvSpPr/>
      </xdr:nvSpPr>
      <xdr:spPr>
        <a:xfrm>
          <a:off x="10426700" y="1095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71694</xdr:rowOff>
    </xdr:from>
    <xdr:ext cx="534377" cy="259045"/>
    <xdr:sp macro="" textlink="">
      <xdr:nvSpPr>
        <xdr:cNvPr id="248" name="【橋りょう・トンネル】&#10;一人当たり有形固定資産（償却資産）額該当値テキスト"/>
        <xdr:cNvSpPr txBox="1"/>
      </xdr:nvSpPr>
      <xdr:spPr>
        <a:xfrm>
          <a:off x="10515600" y="1087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158426</xdr:rowOff>
    </xdr:from>
    <xdr:to>
      <xdr:col>50</xdr:col>
      <xdr:colOff>165100</xdr:colOff>
      <xdr:row>64</xdr:row>
      <xdr:rowOff>88576</xdr:rowOff>
    </xdr:to>
    <xdr:sp macro="" textlink="">
      <xdr:nvSpPr>
        <xdr:cNvPr id="249" name="楕円 248"/>
        <xdr:cNvSpPr/>
      </xdr:nvSpPr>
      <xdr:spPr>
        <a:xfrm>
          <a:off x="9588500" y="1095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36117</xdr:rowOff>
    </xdr:from>
    <xdr:to>
      <xdr:col>55</xdr:col>
      <xdr:colOff>0</xdr:colOff>
      <xdr:row>64</xdr:row>
      <xdr:rowOff>37776</xdr:rowOff>
    </xdr:to>
    <xdr:cxnSp macro="">
      <xdr:nvCxnSpPr>
        <xdr:cNvPr id="250" name="直線コネクタ 249"/>
        <xdr:cNvCxnSpPr/>
      </xdr:nvCxnSpPr>
      <xdr:spPr>
        <a:xfrm flipV="1">
          <a:off x="9639300" y="11008917"/>
          <a:ext cx="8382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158453</xdr:rowOff>
    </xdr:from>
    <xdr:to>
      <xdr:col>46</xdr:col>
      <xdr:colOff>38100</xdr:colOff>
      <xdr:row>64</xdr:row>
      <xdr:rowOff>88603</xdr:rowOff>
    </xdr:to>
    <xdr:sp macro="" textlink="">
      <xdr:nvSpPr>
        <xdr:cNvPr id="251" name="楕円 250"/>
        <xdr:cNvSpPr/>
      </xdr:nvSpPr>
      <xdr:spPr>
        <a:xfrm>
          <a:off x="8699500" y="109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37776</xdr:rowOff>
    </xdr:from>
    <xdr:to>
      <xdr:col>50</xdr:col>
      <xdr:colOff>114300</xdr:colOff>
      <xdr:row>64</xdr:row>
      <xdr:rowOff>37803</xdr:rowOff>
    </xdr:to>
    <xdr:cxnSp macro="">
      <xdr:nvCxnSpPr>
        <xdr:cNvPr id="252" name="直線コネクタ 251"/>
        <xdr:cNvCxnSpPr/>
      </xdr:nvCxnSpPr>
      <xdr:spPr>
        <a:xfrm flipV="1">
          <a:off x="8750300" y="11010576"/>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159314</xdr:rowOff>
    </xdr:from>
    <xdr:to>
      <xdr:col>41</xdr:col>
      <xdr:colOff>101600</xdr:colOff>
      <xdr:row>64</xdr:row>
      <xdr:rowOff>89464</xdr:rowOff>
    </xdr:to>
    <xdr:sp macro="" textlink="">
      <xdr:nvSpPr>
        <xdr:cNvPr id="253" name="楕円 252"/>
        <xdr:cNvSpPr/>
      </xdr:nvSpPr>
      <xdr:spPr>
        <a:xfrm>
          <a:off x="7810500" y="1096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37803</xdr:rowOff>
    </xdr:from>
    <xdr:to>
      <xdr:col>45</xdr:col>
      <xdr:colOff>177800</xdr:colOff>
      <xdr:row>64</xdr:row>
      <xdr:rowOff>38664</xdr:rowOff>
    </xdr:to>
    <xdr:cxnSp macro="">
      <xdr:nvCxnSpPr>
        <xdr:cNvPr id="254" name="直線コネクタ 253"/>
        <xdr:cNvCxnSpPr/>
      </xdr:nvCxnSpPr>
      <xdr:spPr>
        <a:xfrm flipV="1">
          <a:off x="7861300" y="11010603"/>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159164</xdr:rowOff>
    </xdr:from>
    <xdr:to>
      <xdr:col>36</xdr:col>
      <xdr:colOff>165100</xdr:colOff>
      <xdr:row>64</xdr:row>
      <xdr:rowOff>89314</xdr:rowOff>
    </xdr:to>
    <xdr:sp macro="" textlink="">
      <xdr:nvSpPr>
        <xdr:cNvPr id="255" name="楕円 254"/>
        <xdr:cNvSpPr/>
      </xdr:nvSpPr>
      <xdr:spPr>
        <a:xfrm>
          <a:off x="6921500" y="1096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38514</xdr:rowOff>
    </xdr:from>
    <xdr:to>
      <xdr:col>41</xdr:col>
      <xdr:colOff>50800</xdr:colOff>
      <xdr:row>64</xdr:row>
      <xdr:rowOff>38664</xdr:rowOff>
    </xdr:to>
    <xdr:cxnSp macro="">
      <xdr:nvCxnSpPr>
        <xdr:cNvPr id="256" name="直線コネクタ 255"/>
        <xdr:cNvCxnSpPr/>
      </xdr:nvCxnSpPr>
      <xdr:spPr>
        <a:xfrm>
          <a:off x="6972300" y="11011314"/>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79703</xdr:rowOff>
    </xdr:from>
    <xdr:ext cx="534377" cy="259045"/>
    <xdr:sp macro="" textlink="">
      <xdr:nvSpPr>
        <xdr:cNvPr id="261" name="n_1mainValue【橋りょう・トンネル】&#10;一人当たり有形固定資産（償却資産）額"/>
        <xdr:cNvSpPr txBox="1"/>
      </xdr:nvSpPr>
      <xdr:spPr>
        <a:xfrm>
          <a:off x="9359411" y="1105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79730</xdr:rowOff>
    </xdr:from>
    <xdr:ext cx="534377" cy="259045"/>
    <xdr:sp macro="" textlink="">
      <xdr:nvSpPr>
        <xdr:cNvPr id="262" name="n_2mainValue【橋りょう・トンネル】&#10;一人当たり有形固定資産（償却資産）額"/>
        <xdr:cNvSpPr txBox="1"/>
      </xdr:nvSpPr>
      <xdr:spPr>
        <a:xfrm>
          <a:off x="8483111" y="1105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80591</xdr:rowOff>
    </xdr:from>
    <xdr:ext cx="534377" cy="259045"/>
    <xdr:sp macro="" textlink="">
      <xdr:nvSpPr>
        <xdr:cNvPr id="263" name="n_3mainValue【橋りょう・トンネル】&#10;一人当たり有形固定資産（償却資産）額"/>
        <xdr:cNvSpPr txBox="1"/>
      </xdr:nvSpPr>
      <xdr:spPr>
        <a:xfrm>
          <a:off x="7594111" y="1105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80441</xdr:rowOff>
    </xdr:from>
    <xdr:ext cx="534377" cy="259045"/>
    <xdr:sp macro="" textlink="">
      <xdr:nvSpPr>
        <xdr:cNvPr id="264" name="n_4mainValue【橋りょう・トンネル】&#10;一人当たり有形固定資産（償却資産）額"/>
        <xdr:cNvSpPr txBox="1"/>
      </xdr:nvSpPr>
      <xdr:spPr>
        <a:xfrm>
          <a:off x="6705111" y="11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55880</xdr:rowOff>
    </xdr:from>
    <xdr:to>
      <xdr:col>24</xdr:col>
      <xdr:colOff>114300</xdr:colOff>
      <xdr:row>79</xdr:row>
      <xdr:rowOff>157480</xdr:rowOff>
    </xdr:to>
    <xdr:sp macro="" textlink="">
      <xdr:nvSpPr>
        <xdr:cNvPr id="305" name="楕円 304"/>
        <xdr:cNvSpPr/>
      </xdr:nvSpPr>
      <xdr:spPr>
        <a:xfrm>
          <a:off x="45847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78757</xdr:rowOff>
    </xdr:from>
    <xdr:ext cx="405111" cy="259045"/>
    <xdr:sp macro="" textlink="">
      <xdr:nvSpPr>
        <xdr:cNvPr id="306" name="【公営住宅】&#10;有形固定資産減価償却率該当値テキスト"/>
        <xdr:cNvSpPr txBox="1"/>
      </xdr:nvSpPr>
      <xdr:spPr>
        <a:xfrm>
          <a:off x="4673600"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52070</xdr:rowOff>
    </xdr:from>
    <xdr:to>
      <xdr:col>20</xdr:col>
      <xdr:colOff>38100</xdr:colOff>
      <xdr:row>79</xdr:row>
      <xdr:rowOff>153670</xdr:rowOff>
    </xdr:to>
    <xdr:sp macro="" textlink="">
      <xdr:nvSpPr>
        <xdr:cNvPr id="307" name="楕円 306"/>
        <xdr:cNvSpPr/>
      </xdr:nvSpPr>
      <xdr:spPr>
        <a:xfrm>
          <a:off x="3746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102870</xdr:rowOff>
    </xdr:from>
    <xdr:to>
      <xdr:col>24</xdr:col>
      <xdr:colOff>63500</xdr:colOff>
      <xdr:row>79</xdr:row>
      <xdr:rowOff>106680</xdr:rowOff>
    </xdr:to>
    <xdr:cxnSp macro="">
      <xdr:nvCxnSpPr>
        <xdr:cNvPr id="308" name="直線コネクタ 307"/>
        <xdr:cNvCxnSpPr/>
      </xdr:nvCxnSpPr>
      <xdr:spPr>
        <a:xfrm>
          <a:off x="3797300" y="13647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158750</xdr:rowOff>
    </xdr:from>
    <xdr:to>
      <xdr:col>15</xdr:col>
      <xdr:colOff>101600</xdr:colOff>
      <xdr:row>81</xdr:row>
      <xdr:rowOff>88900</xdr:rowOff>
    </xdr:to>
    <xdr:sp macro="" textlink="">
      <xdr:nvSpPr>
        <xdr:cNvPr id="309" name="楕円 308"/>
        <xdr:cNvSpPr/>
      </xdr:nvSpPr>
      <xdr:spPr>
        <a:xfrm>
          <a:off x="2857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102870</xdr:rowOff>
    </xdr:from>
    <xdr:to>
      <xdr:col>19</xdr:col>
      <xdr:colOff>177800</xdr:colOff>
      <xdr:row>81</xdr:row>
      <xdr:rowOff>38100</xdr:rowOff>
    </xdr:to>
    <xdr:cxnSp macro="">
      <xdr:nvCxnSpPr>
        <xdr:cNvPr id="310" name="直線コネクタ 309"/>
        <xdr:cNvCxnSpPr/>
      </xdr:nvCxnSpPr>
      <xdr:spPr>
        <a:xfrm flipV="1">
          <a:off x="2908300" y="1364742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156845</xdr:rowOff>
    </xdr:from>
    <xdr:to>
      <xdr:col>10</xdr:col>
      <xdr:colOff>165100</xdr:colOff>
      <xdr:row>81</xdr:row>
      <xdr:rowOff>86995</xdr:rowOff>
    </xdr:to>
    <xdr:sp macro="" textlink="">
      <xdr:nvSpPr>
        <xdr:cNvPr id="311" name="楕円 310"/>
        <xdr:cNvSpPr/>
      </xdr:nvSpPr>
      <xdr:spPr>
        <a:xfrm>
          <a:off x="1968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36195</xdr:rowOff>
    </xdr:from>
    <xdr:to>
      <xdr:col>15</xdr:col>
      <xdr:colOff>50800</xdr:colOff>
      <xdr:row>81</xdr:row>
      <xdr:rowOff>38100</xdr:rowOff>
    </xdr:to>
    <xdr:cxnSp macro="">
      <xdr:nvCxnSpPr>
        <xdr:cNvPr id="312" name="直線コネクタ 311"/>
        <xdr:cNvCxnSpPr/>
      </xdr:nvCxnSpPr>
      <xdr:spPr>
        <a:xfrm>
          <a:off x="2019300" y="139236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113030</xdr:rowOff>
    </xdr:from>
    <xdr:to>
      <xdr:col>6</xdr:col>
      <xdr:colOff>38100</xdr:colOff>
      <xdr:row>81</xdr:row>
      <xdr:rowOff>43180</xdr:rowOff>
    </xdr:to>
    <xdr:sp macro="" textlink="">
      <xdr:nvSpPr>
        <xdr:cNvPr id="313" name="楕円 312"/>
        <xdr:cNvSpPr/>
      </xdr:nvSpPr>
      <xdr:spPr>
        <a:xfrm>
          <a:off x="1079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163830</xdr:rowOff>
    </xdr:from>
    <xdr:to>
      <xdr:col>10</xdr:col>
      <xdr:colOff>114300</xdr:colOff>
      <xdr:row>81</xdr:row>
      <xdr:rowOff>36195</xdr:rowOff>
    </xdr:to>
    <xdr:cxnSp macro="">
      <xdr:nvCxnSpPr>
        <xdr:cNvPr id="314" name="直線コネクタ 313"/>
        <xdr:cNvCxnSpPr/>
      </xdr:nvCxnSpPr>
      <xdr:spPr>
        <a:xfrm>
          <a:off x="1130300" y="138798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170197</xdr:rowOff>
    </xdr:from>
    <xdr:ext cx="405111" cy="259045"/>
    <xdr:sp macro="" textlink="">
      <xdr:nvSpPr>
        <xdr:cNvPr id="319" name="n_1mainValue【公営住宅】&#10;有形固定資産減価償却率"/>
        <xdr:cNvSpPr txBox="1"/>
      </xdr:nvSpPr>
      <xdr:spPr>
        <a:xfrm>
          <a:off x="35820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320" name="n_2mainValue【公営住宅】&#10;有形固定資産減価償却率"/>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103522</xdr:rowOff>
    </xdr:from>
    <xdr:ext cx="405111" cy="259045"/>
    <xdr:sp macro="" textlink="">
      <xdr:nvSpPr>
        <xdr:cNvPr id="321" name="n_3mainValue【公営住宅】&#10;有形固定資産減価償却率"/>
        <xdr:cNvSpPr txBox="1"/>
      </xdr:nvSpPr>
      <xdr:spPr>
        <a:xfrm>
          <a:off x="1816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59707</xdr:rowOff>
    </xdr:from>
    <xdr:ext cx="405111" cy="259045"/>
    <xdr:sp macro="" textlink="">
      <xdr:nvSpPr>
        <xdr:cNvPr id="322" name="n_4mainValue【公営住宅】&#10;有形固定資産減価償却率"/>
        <xdr:cNvSpPr txBox="1"/>
      </xdr:nvSpPr>
      <xdr:spPr>
        <a:xfrm>
          <a:off x="927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134747</xdr:rowOff>
    </xdr:from>
    <xdr:to>
      <xdr:col>55</xdr:col>
      <xdr:colOff>50800</xdr:colOff>
      <xdr:row>86</xdr:row>
      <xdr:rowOff>64897</xdr:rowOff>
    </xdr:to>
    <xdr:sp macro="" textlink="">
      <xdr:nvSpPr>
        <xdr:cNvPr id="362" name="楕円 361"/>
        <xdr:cNvSpPr/>
      </xdr:nvSpPr>
      <xdr:spPr>
        <a:xfrm>
          <a:off x="10426700" y="147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49674</xdr:rowOff>
    </xdr:from>
    <xdr:ext cx="469744" cy="259045"/>
    <xdr:sp macro="" textlink="">
      <xdr:nvSpPr>
        <xdr:cNvPr id="363" name="【公営住宅】&#10;一人当たり面積該当値テキスト"/>
        <xdr:cNvSpPr txBox="1"/>
      </xdr:nvSpPr>
      <xdr:spPr>
        <a:xfrm>
          <a:off x="10515600" y="1462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126746</xdr:rowOff>
    </xdr:from>
    <xdr:to>
      <xdr:col>50</xdr:col>
      <xdr:colOff>165100</xdr:colOff>
      <xdr:row>86</xdr:row>
      <xdr:rowOff>56896</xdr:rowOff>
    </xdr:to>
    <xdr:sp macro="" textlink="">
      <xdr:nvSpPr>
        <xdr:cNvPr id="364" name="楕円 363"/>
        <xdr:cNvSpPr/>
      </xdr:nvSpPr>
      <xdr:spPr>
        <a:xfrm>
          <a:off x="9588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xdr:rowOff>
    </xdr:from>
    <xdr:to>
      <xdr:col>55</xdr:col>
      <xdr:colOff>0</xdr:colOff>
      <xdr:row>86</xdr:row>
      <xdr:rowOff>14097</xdr:rowOff>
    </xdr:to>
    <xdr:cxnSp macro="">
      <xdr:nvCxnSpPr>
        <xdr:cNvPr id="365" name="直線コネクタ 364"/>
        <xdr:cNvCxnSpPr/>
      </xdr:nvCxnSpPr>
      <xdr:spPr>
        <a:xfrm>
          <a:off x="9639300" y="14750796"/>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151892</xdr:rowOff>
    </xdr:from>
    <xdr:to>
      <xdr:col>46</xdr:col>
      <xdr:colOff>38100</xdr:colOff>
      <xdr:row>86</xdr:row>
      <xdr:rowOff>82042</xdr:rowOff>
    </xdr:to>
    <xdr:sp macro="" textlink="">
      <xdr:nvSpPr>
        <xdr:cNvPr id="366" name="楕円 365"/>
        <xdr:cNvSpPr/>
      </xdr:nvSpPr>
      <xdr:spPr>
        <a:xfrm>
          <a:off x="8699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xdr:rowOff>
    </xdr:from>
    <xdr:to>
      <xdr:col>50</xdr:col>
      <xdr:colOff>114300</xdr:colOff>
      <xdr:row>86</xdr:row>
      <xdr:rowOff>31242</xdr:rowOff>
    </xdr:to>
    <xdr:cxnSp macro="">
      <xdr:nvCxnSpPr>
        <xdr:cNvPr id="367" name="直線コネクタ 366"/>
        <xdr:cNvCxnSpPr/>
      </xdr:nvCxnSpPr>
      <xdr:spPr>
        <a:xfrm flipV="1">
          <a:off x="8750300" y="1475079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145035</xdr:rowOff>
    </xdr:from>
    <xdr:to>
      <xdr:col>41</xdr:col>
      <xdr:colOff>101600</xdr:colOff>
      <xdr:row>86</xdr:row>
      <xdr:rowOff>75185</xdr:rowOff>
    </xdr:to>
    <xdr:sp macro="" textlink="">
      <xdr:nvSpPr>
        <xdr:cNvPr id="368" name="楕円 367"/>
        <xdr:cNvSpPr/>
      </xdr:nvSpPr>
      <xdr:spPr>
        <a:xfrm>
          <a:off x="7810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24385</xdr:rowOff>
    </xdr:from>
    <xdr:to>
      <xdr:col>45</xdr:col>
      <xdr:colOff>177800</xdr:colOff>
      <xdr:row>86</xdr:row>
      <xdr:rowOff>31242</xdr:rowOff>
    </xdr:to>
    <xdr:cxnSp macro="">
      <xdr:nvCxnSpPr>
        <xdr:cNvPr id="369" name="直線コネクタ 368"/>
        <xdr:cNvCxnSpPr/>
      </xdr:nvCxnSpPr>
      <xdr:spPr>
        <a:xfrm>
          <a:off x="7861300" y="1476908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144653</xdr:rowOff>
    </xdr:from>
    <xdr:to>
      <xdr:col>36</xdr:col>
      <xdr:colOff>165100</xdr:colOff>
      <xdr:row>86</xdr:row>
      <xdr:rowOff>74803</xdr:rowOff>
    </xdr:to>
    <xdr:sp macro="" textlink="">
      <xdr:nvSpPr>
        <xdr:cNvPr id="370" name="楕円 369"/>
        <xdr:cNvSpPr/>
      </xdr:nvSpPr>
      <xdr:spPr>
        <a:xfrm>
          <a:off x="6921500" y="147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24003</xdr:rowOff>
    </xdr:from>
    <xdr:to>
      <xdr:col>41</xdr:col>
      <xdr:colOff>50800</xdr:colOff>
      <xdr:row>86</xdr:row>
      <xdr:rowOff>24385</xdr:rowOff>
    </xdr:to>
    <xdr:cxnSp macro="">
      <xdr:nvCxnSpPr>
        <xdr:cNvPr id="371" name="直線コネクタ 370"/>
        <xdr:cNvCxnSpPr/>
      </xdr:nvCxnSpPr>
      <xdr:spPr>
        <a:xfrm>
          <a:off x="6972300" y="1476870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48023</xdr:rowOff>
    </xdr:from>
    <xdr:ext cx="469744" cy="259045"/>
    <xdr:sp macro="" textlink="">
      <xdr:nvSpPr>
        <xdr:cNvPr id="376" name="n_1mainValue【公営住宅】&#10;一人当たり面積"/>
        <xdr:cNvSpPr txBox="1"/>
      </xdr:nvSpPr>
      <xdr:spPr>
        <a:xfrm>
          <a:off x="9391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73169</xdr:rowOff>
    </xdr:from>
    <xdr:ext cx="469744" cy="259045"/>
    <xdr:sp macro="" textlink="">
      <xdr:nvSpPr>
        <xdr:cNvPr id="377" name="n_2mainValue【公営住宅】&#10;一人当たり面積"/>
        <xdr:cNvSpPr txBox="1"/>
      </xdr:nvSpPr>
      <xdr:spPr>
        <a:xfrm>
          <a:off x="8515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66312</xdr:rowOff>
    </xdr:from>
    <xdr:ext cx="469744" cy="259045"/>
    <xdr:sp macro="" textlink="">
      <xdr:nvSpPr>
        <xdr:cNvPr id="378" name="n_3mainValue【公営住宅】&#10;一人当たり面積"/>
        <xdr:cNvSpPr txBox="1"/>
      </xdr:nvSpPr>
      <xdr:spPr>
        <a:xfrm>
          <a:off x="7626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65930</xdr:rowOff>
    </xdr:from>
    <xdr:ext cx="469744" cy="259045"/>
    <xdr:sp macro="" textlink="">
      <xdr:nvSpPr>
        <xdr:cNvPr id="379" name="n_4mainValue【公営住宅】&#10;一人当たり面積"/>
        <xdr:cNvSpPr txBox="1"/>
      </xdr:nvSpPr>
      <xdr:spPr>
        <a:xfrm>
          <a:off x="6737427" y="1481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123372</xdr:rowOff>
    </xdr:from>
    <xdr:to>
      <xdr:col>85</xdr:col>
      <xdr:colOff>177800</xdr:colOff>
      <xdr:row>40</xdr:row>
      <xdr:rowOff>53522</xdr:rowOff>
    </xdr:to>
    <xdr:sp macro="" textlink="">
      <xdr:nvSpPr>
        <xdr:cNvPr id="437" name="楕円 436"/>
        <xdr:cNvSpPr/>
      </xdr:nvSpPr>
      <xdr:spPr>
        <a:xfrm>
          <a:off x="162687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101799</xdr:rowOff>
    </xdr:from>
    <xdr:ext cx="405111" cy="259045"/>
    <xdr:sp macro="" textlink="">
      <xdr:nvSpPr>
        <xdr:cNvPr id="438" name="【認定こども園・幼稚園・保育所】&#10;有形固定資産減価償却率該当値テキスト"/>
        <xdr:cNvSpPr txBox="1"/>
      </xdr:nvSpPr>
      <xdr:spPr>
        <a:xfrm>
          <a:off x="16357600"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84183</xdr:rowOff>
    </xdr:from>
    <xdr:to>
      <xdr:col>81</xdr:col>
      <xdr:colOff>101600</xdr:colOff>
      <xdr:row>40</xdr:row>
      <xdr:rowOff>14333</xdr:rowOff>
    </xdr:to>
    <xdr:sp macro="" textlink="">
      <xdr:nvSpPr>
        <xdr:cNvPr id="439" name="楕円 438"/>
        <xdr:cNvSpPr/>
      </xdr:nvSpPr>
      <xdr:spPr>
        <a:xfrm>
          <a:off x="15430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134983</xdr:rowOff>
    </xdr:from>
    <xdr:to>
      <xdr:col>85</xdr:col>
      <xdr:colOff>127000</xdr:colOff>
      <xdr:row>40</xdr:row>
      <xdr:rowOff>2722</xdr:rowOff>
    </xdr:to>
    <xdr:cxnSp macro="">
      <xdr:nvCxnSpPr>
        <xdr:cNvPr id="440" name="直線コネクタ 439"/>
        <xdr:cNvCxnSpPr/>
      </xdr:nvCxnSpPr>
      <xdr:spPr>
        <a:xfrm>
          <a:off x="15481300" y="682153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170724</xdr:rowOff>
    </xdr:from>
    <xdr:to>
      <xdr:col>76</xdr:col>
      <xdr:colOff>165100</xdr:colOff>
      <xdr:row>40</xdr:row>
      <xdr:rowOff>100874</xdr:rowOff>
    </xdr:to>
    <xdr:sp macro="" textlink="">
      <xdr:nvSpPr>
        <xdr:cNvPr id="441" name="楕円 440"/>
        <xdr:cNvSpPr/>
      </xdr:nvSpPr>
      <xdr:spPr>
        <a:xfrm>
          <a:off x="14541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134983</xdr:rowOff>
    </xdr:from>
    <xdr:to>
      <xdr:col>81</xdr:col>
      <xdr:colOff>50800</xdr:colOff>
      <xdr:row>40</xdr:row>
      <xdr:rowOff>50074</xdr:rowOff>
    </xdr:to>
    <xdr:cxnSp macro="">
      <xdr:nvCxnSpPr>
        <xdr:cNvPr id="442" name="直線コネクタ 441"/>
        <xdr:cNvCxnSpPr/>
      </xdr:nvCxnSpPr>
      <xdr:spPr>
        <a:xfrm flipV="1">
          <a:off x="14592300" y="6821533"/>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443" name="楕円 442"/>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50074</xdr:rowOff>
    </xdr:to>
    <xdr:cxnSp macro="">
      <xdr:nvCxnSpPr>
        <xdr:cNvPr id="444" name="直線コネクタ 443"/>
        <xdr:cNvCxnSpPr/>
      </xdr:nvCxnSpPr>
      <xdr:spPr>
        <a:xfrm>
          <a:off x="13703300" y="689991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160927</xdr:rowOff>
    </xdr:from>
    <xdr:to>
      <xdr:col>67</xdr:col>
      <xdr:colOff>101600</xdr:colOff>
      <xdr:row>40</xdr:row>
      <xdr:rowOff>91077</xdr:rowOff>
    </xdr:to>
    <xdr:sp macro="" textlink="">
      <xdr:nvSpPr>
        <xdr:cNvPr id="445" name="楕円 444"/>
        <xdr:cNvSpPr/>
      </xdr:nvSpPr>
      <xdr:spPr>
        <a:xfrm>
          <a:off x="12763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40277</xdr:rowOff>
    </xdr:from>
    <xdr:to>
      <xdr:col>71</xdr:col>
      <xdr:colOff>177800</xdr:colOff>
      <xdr:row>40</xdr:row>
      <xdr:rowOff>41910</xdr:rowOff>
    </xdr:to>
    <xdr:cxnSp macro="">
      <xdr:nvCxnSpPr>
        <xdr:cNvPr id="446" name="直線コネクタ 445"/>
        <xdr:cNvCxnSpPr/>
      </xdr:nvCxnSpPr>
      <xdr:spPr>
        <a:xfrm>
          <a:off x="12814300" y="689827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5460</xdr:rowOff>
    </xdr:from>
    <xdr:ext cx="405111" cy="259045"/>
    <xdr:sp macro="" textlink="">
      <xdr:nvSpPr>
        <xdr:cNvPr id="451" name="n_1mainValue【認定こども園・幼稚園・保育所】&#10;有形固定資産減価償却率"/>
        <xdr:cNvSpPr txBox="1"/>
      </xdr:nvSpPr>
      <xdr:spPr>
        <a:xfrm>
          <a:off x="152660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92001</xdr:rowOff>
    </xdr:from>
    <xdr:ext cx="405111" cy="259045"/>
    <xdr:sp macro="" textlink="">
      <xdr:nvSpPr>
        <xdr:cNvPr id="452" name="n_2mainValue【認定こども園・幼稚園・保育所】&#10;有形固定資産減価償却率"/>
        <xdr:cNvSpPr txBox="1"/>
      </xdr:nvSpPr>
      <xdr:spPr>
        <a:xfrm>
          <a:off x="143897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453" name="n_3mainValue【認定こども園・幼稚園・保育所】&#10;有形固定資産減価償却率"/>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82204</xdr:rowOff>
    </xdr:from>
    <xdr:ext cx="405111" cy="259045"/>
    <xdr:sp macro="" textlink="">
      <xdr:nvSpPr>
        <xdr:cNvPr id="454" name="n_4mainValue【認定こども園・幼稚園・保育所】&#10;有形固定資産減価償却率"/>
        <xdr:cNvSpPr txBox="1"/>
      </xdr:nvSpPr>
      <xdr:spPr>
        <a:xfrm>
          <a:off x="12611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92" name="楕円 491"/>
        <xdr:cNvSpPr/>
      </xdr:nvSpPr>
      <xdr:spPr>
        <a:xfrm>
          <a:off x="22110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93" name="【認定こども園・幼稚園・保育所】&#10;一人当たり面積該当値テキスト"/>
        <xdr:cNvSpPr txBox="1"/>
      </xdr:nvSpPr>
      <xdr:spPr>
        <a:xfrm>
          <a:off x="221996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494" name="楕円 493"/>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48768</xdr:rowOff>
    </xdr:to>
    <xdr:cxnSp macro="">
      <xdr:nvCxnSpPr>
        <xdr:cNvPr id="495" name="直線コネクタ 494"/>
        <xdr:cNvCxnSpPr/>
      </xdr:nvCxnSpPr>
      <xdr:spPr>
        <a:xfrm>
          <a:off x="21323300" y="690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169418</xdr:rowOff>
    </xdr:from>
    <xdr:to>
      <xdr:col>107</xdr:col>
      <xdr:colOff>101600</xdr:colOff>
      <xdr:row>40</xdr:row>
      <xdr:rowOff>99568</xdr:rowOff>
    </xdr:to>
    <xdr:sp macro="" textlink="">
      <xdr:nvSpPr>
        <xdr:cNvPr id="496" name="楕円 495"/>
        <xdr:cNvSpPr/>
      </xdr:nvSpPr>
      <xdr:spPr>
        <a:xfrm>
          <a:off x="20383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48768</xdr:rowOff>
    </xdr:to>
    <xdr:cxnSp macro="">
      <xdr:nvCxnSpPr>
        <xdr:cNvPr id="497" name="直線コネクタ 496"/>
        <xdr:cNvCxnSpPr/>
      </xdr:nvCxnSpPr>
      <xdr:spPr>
        <a:xfrm>
          <a:off x="20434300" y="690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498" name="楕円 497"/>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48768</xdr:rowOff>
    </xdr:from>
    <xdr:to>
      <xdr:col>107</xdr:col>
      <xdr:colOff>50800</xdr:colOff>
      <xdr:row>40</xdr:row>
      <xdr:rowOff>53340</xdr:rowOff>
    </xdr:to>
    <xdr:cxnSp macro="">
      <xdr:nvCxnSpPr>
        <xdr:cNvPr id="499" name="直線コネクタ 498"/>
        <xdr:cNvCxnSpPr/>
      </xdr:nvCxnSpPr>
      <xdr:spPr>
        <a:xfrm flipV="1">
          <a:off x="19545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500" name="楕円 499"/>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53340</xdr:rowOff>
    </xdr:to>
    <xdr:cxnSp macro="">
      <xdr:nvCxnSpPr>
        <xdr:cNvPr id="501" name="直線コネクタ 500"/>
        <xdr:cNvCxnSpPr/>
      </xdr:nvCxnSpPr>
      <xdr:spPr>
        <a:xfrm>
          <a:off x="18656300" y="6888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506" name="n_1mainValue【認定こども園・幼稚園・保育所】&#10;一人当たり面積"/>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07" name="n_2mainValue【認定こども園・幼稚園・保育所】&#10;一人当たり面積"/>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08"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09" name="n_4mainValue【認定こども園・幼稚園・保育所】&#10;一人当たり面積"/>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550" name="楕円 549"/>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551" name="【学校施設】&#10;有形固定資産減価償却率該当値テキスト"/>
        <xdr:cNvSpPr txBox="1"/>
      </xdr:nvSpPr>
      <xdr:spPr>
        <a:xfrm>
          <a:off x="16357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59690</xdr:rowOff>
    </xdr:from>
    <xdr:to>
      <xdr:col>81</xdr:col>
      <xdr:colOff>101600</xdr:colOff>
      <xdr:row>60</xdr:row>
      <xdr:rowOff>161290</xdr:rowOff>
    </xdr:to>
    <xdr:sp macro="" textlink="">
      <xdr:nvSpPr>
        <xdr:cNvPr id="552" name="楕円 551"/>
        <xdr:cNvSpPr/>
      </xdr:nvSpPr>
      <xdr:spPr>
        <a:xfrm>
          <a:off x="15430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60</xdr:row>
      <xdr:rowOff>118110</xdr:rowOff>
    </xdr:to>
    <xdr:cxnSp macro="">
      <xdr:nvCxnSpPr>
        <xdr:cNvPr id="553" name="直線コネクタ 552"/>
        <xdr:cNvCxnSpPr/>
      </xdr:nvCxnSpPr>
      <xdr:spPr>
        <a:xfrm>
          <a:off x="15481300" y="103974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54" name="楕円 553"/>
        <xdr:cNvSpPr/>
      </xdr:nvSpPr>
      <xdr:spPr>
        <a:xfrm>
          <a:off x="14541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99060</xdr:rowOff>
    </xdr:from>
    <xdr:to>
      <xdr:col>81</xdr:col>
      <xdr:colOff>50800</xdr:colOff>
      <xdr:row>60</xdr:row>
      <xdr:rowOff>110490</xdr:rowOff>
    </xdr:to>
    <xdr:cxnSp macro="">
      <xdr:nvCxnSpPr>
        <xdr:cNvPr id="555" name="直線コネクタ 554"/>
        <xdr:cNvCxnSpPr/>
      </xdr:nvCxnSpPr>
      <xdr:spPr>
        <a:xfrm>
          <a:off x="14592300" y="103860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56" name="楕円 555"/>
        <xdr:cNvSpPr/>
      </xdr:nvSpPr>
      <xdr:spPr>
        <a:xfrm>
          <a:off x="13652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85725</xdr:rowOff>
    </xdr:from>
    <xdr:to>
      <xdr:col>76</xdr:col>
      <xdr:colOff>114300</xdr:colOff>
      <xdr:row>60</xdr:row>
      <xdr:rowOff>99060</xdr:rowOff>
    </xdr:to>
    <xdr:cxnSp macro="">
      <xdr:nvCxnSpPr>
        <xdr:cNvPr id="557" name="直線コネクタ 556"/>
        <xdr:cNvCxnSpPr/>
      </xdr:nvCxnSpPr>
      <xdr:spPr>
        <a:xfrm>
          <a:off x="13703300" y="103727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27305</xdr:rowOff>
    </xdr:from>
    <xdr:to>
      <xdr:col>67</xdr:col>
      <xdr:colOff>101600</xdr:colOff>
      <xdr:row>60</xdr:row>
      <xdr:rowOff>128905</xdr:rowOff>
    </xdr:to>
    <xdr:sp macro="" textlink="">
      <xdr:nvSpPr>
        <xdr:cNvPr id="558" name="楕円 557"/>
        <xdr:cNvSpPr/>
      </xdr:nvSpPr>
      <xdr:spPr>
        <a:xfrm>
          <a:off x="12763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78105</xdr:rowOff>
    </xdr:from>
    <xdr:to>
      <xdr:col>71</xdr:col>
      <xdr:colOff>177800</xdr:colOff>
      <xdr:row>60</xdr:row>
      <xdr:rowOff>85725</xdr:rowOff>
    </xdr:to>
    <xdr:cxnSp macro="">
      <xdr:nvCxnSpPr>
        <xdr:cNvPr id="559" name="直線コネクタ 558"/>
        <xdr:cNvCxnSpPr/>
      </xdr:nvCxnSpPr>
      <xdr:spPr>
        <a:xfrm>
          <a:off x="12814300" y="103651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152417</xdr:rowOff>
    </xdr:from>
    <xdr:ext cx="405111" cy="259045"/>
    <xdr:sp macro="" textlink="">
      <xdr:nvSpPr>
        <xdr:cNvPr id="564" name="n_1mainValue【学校施設】&#10;有形固定資産減価償却率"/>
        <xdr:cNvSpPr txBox="1"/>
      </xdr:nvSpPr>
      <xdr:spPr>
        <a:xfrm>
          <a:off x="152660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565" name="n_2mainValue【学校施設】&#10;有形固定資産減価償却率"/>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566" name="n_3mainValue【学校施設】&#10;有形固定資産減価償却率"/>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7" name="n_4mainValue【学校施設】&#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104267</xdr:rowOff>
    </xdr:from>
    <xdr:to>
      <xdr:col>116</xdr:col>
      <xdr:colOff>114300</xdr:colOff>
      <xdr:row>63</xdr:row>
      <xdr:rowOff>34417</xdr:rowOff>
    </xdr:to>
    <xdr:sp macro="" textlink="">
      <xdr:nvSpPr>
        <xdr:cNvPr id="607" name="楕円 606"/>
        <xdr:cNvSpPr/>
      </xdr:nvSpPr>
      <xdr:spPr>
        <a:xfrm>
          <a:off x="22110700" y="107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608" name="【学校施設】&#10;一人当たり面積該当値テキスト"/>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104648</xdr:rowOff>
    </xdr:from>
    <xdr:to>
      <xdr:col>112</xdr:col>
      <xdr:colOff>38100</xdr:colOff>
      <xdr:row>63</xdr:row>
      <xdr:rowOff>34798</xdr:rowOff>
    </xdr:to>
    <xdr:sp macro="" textlink="">
      <xdr:nvSpPr>
        <xdr:cNvPr id="609" name="楕円 608"/>
        <xdr:cNvSpPr/>
      </xdr:nvSpPr>
      <xdr:spPr>
        <a:xfrm>
          <a:off x="21272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155067</xdr:rowOff>
    </xdr:from>
    <xdr:to>
      <xdr:col>116</xdr:col>
      <xdr:colOff>63500</xdr:colOff>
      <xdr:row>62</xdr:row>
      <xdr:rowOff>155448</xdr:rowOff>
    </xdr:to>
    <xdr:cxnSp macro="">
      <xdr:nvCxnSpPr>
        <xdr:cNvPr id="610" name="直線コネクタ 609"/>
        <xdr:cNvCxnSpPr/>
      </xdr:nvCxnSpPr>
      <xdr:spPr>
        <a:xfrm flipV="1">
          <a:off x="21323300" y="1078496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105029</xdr:rowOff>
    </xdr:from>
    <xdr:to>
      <xdr:col>107</xdr:col>
      <xdr:colOff>101600</xdr:colOff>
      <xdr:row>63</xdr:row>
      <xdr:rowOff>35179</xdr:rowOff>
    </xdr:to>
    <xdr:sp macro="" textlink="">
      <xdr:nvSpPr>
        <xdr:cNvPr id="611" name="楕円 610"/>
        <xdr:cNvSpPr/>
      </xdr:nvSpPr>
      <xdr:spPr>
        <a:xfrm>
          <a:off x="20383500" y="1073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155448</xdr:rowOff>
    </xdr:from>
    <xdr:to>
      <xdr:col>111</xdr:col>
      <xdr:colOff>177800</xdr:colOff>
      <xdr:row>62</xdr:row>
      <xdr:rowOff>155829</xdr:rowOff>
    </xdr:to>
    <xdr:cxnSp macro="">
      <xdr:nvCxnSpPr>
        <xdr:cNvPr id="612" name="直線コネクタ 611"/>
        <xdr:cNvCxnSpPr/>
      </xdr:nvCxnSpPr>
      <xdr:spPr>
        <a:xfrm flipV="1">
          <a:off x="20434300" y="1078534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104267</xdr:rowOff>
    </xdr:from>
    <xdr:to>
      <xdr:col>102</xdr:col>
      <xdr:colOff>165100</xdr:colOff>
      <xdr:row>63</xdr:row>
      <xdr:rowOff>34417</xdr:rowOff>
    </xdr:to>
    <xdr:sp macro="" textlink="">
      <xdr:nvSpPr>
        <xdr:cNvPr id="613" name="楕円 612"/>
        <xdr:cNvSpPr/>
      </xdr:nvSpPr>
      <xdr:spPr>
        <a:xfrm>
          <a:off x="19494500" y="107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155067</xdr:rowOff>
    </xdr:from>
    <xdr:to>
      <xdr:col>107</xdr:col>
      <xdr:colOff>50800</xdr:colOff>
      <xdr:row>62</xdr:row>
      <xdr:rowOff>155829</xdr:rowOff>
    </xdr:to>
    <xdr:cxnSp macro="">
      <xdr:nvCxnSpPr>
        <xdr:cNvPr id="614" name="直線コネクタ 613"/>
        <xdr:cNvCxnSpPr/>
      </xdr:nvCxnSpPr>
      <xdr:spPr>
        <a:xfrm>
          <a:off x="19545300" y="1078496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109792</xdr:rowOff>
    </xdr:from>
    <xdr:to>
      <xdr:col>98</xdr:col>
      <xdr:colOff>38100</xdr:colOff>
      <xdr:row>63</xdr:row>
      <xdr:rowOff>39942</xdr:rowOff>
    </xdr:to>
    <xdr:sp macro="" textlink="">
      <xdr:nvSpPr>
        <xdr:cNvPr id="615" name="楕円 614"/>
        <xdr:cNvSpPr/>
      </xdr:nvSpPr>
      <xdr:spPr>
        <a:xfrm>
          <a:off x="18605500" y="1073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155067</xdr:rowOff>
    </xdr:from>
    <xdr:to>
      <xdr:col>102</xdr:col>
      <xdr:colOff>114300</xdr:colOff>
      <xdr:row>62</xdr:row>
      <xdr:rowOff>160592</xdr:rowOff>
    </xdr:to>
    <xdr:cxnSp macro="">
      <xdr:nvCxnSpPr>
        <xdr:cNvPr id="616" name="直線コネクタ 615"/>
        <xdr:cNvCxnSpPr/>
      </xdr:nvCxnSpPr>
      <xdr:spPr>
        <a:xfrm flipV="1">
          <a:off x="18656300" y="10784967"/>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25925</xdr:rowOff>
    </xdr:from>
    <xdr:ext cx="469744" cy="259045"/>
    <xdr:sp macro="" textlink="">
      <xdr:nvSpPr>
        <xdr:cNvPr id="621" name="n_1mainValue【学校施設】&#10;一人当たり面積"/>
        <xdr:cNvSpPr txBox="1"/>
      </xdr:nvSpPr>
      <xdr:spPr>
        <a:xfrm>
          <a:off x="210757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26306</xdr:rowOff>
    </xdr:from>
    <xdr:ext cx="469744" cy="259045"/>
    <xdr:sp macro="" textlink="">
      <xdr:nvSpPr>
        <xdr:cNvPr id="622" name="n_2mainValue【学校施設】&#10;一人当たり面積"/>
        <xdr:cNvSpPr txBox="1"/>
      </xdr:nvSpPr>
      <xdr:spPr>
        <a:xfrm>
          <a:off x="20199427" y="1082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25544</xdr:rowOff>
    </xdr:from>
    <xdr:ext cx="469744" cy="259045"/>
    <xdr:sp macro="" textlink="">
      <xdr:nvSpPr>
        <xdr:cNvPr id="623" name="n_3mainValue【学校施設】&#10;一人当たり面積"/>
        <xdr:cNvSpPr txBox="1"/>
      </xdr:nvSpPr>
      <xdr:spPr>
        <a:xfrm>
          <a:off x="19310427" y="1082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31069</xdr:rowOff>
    </xdr:from>
    <xdr:ext cx="469744" cy="259045"/>
    <xdr:sp macro="" textlink="">
      <xdr:nvSpPr>
        <xdr:cNvPr id="624" name="n_4mainValue【学校施設】&#10;一人当たり面積"/>
        <xdr:cNvSpPr txBox="1"/>
      </xdr:nvSpPr>
      <xdr:spPr>
        <a:xfrm>
          <a:off x="18421427" y="108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665" name="直線コネクタ 664"/>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7" name="直線コネクタ 6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668"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69" name="直線コネクタ 668"/>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70" name="【公民館】&#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1" name="フローチャート: 判断 6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72" name="フローチャート: 判断 67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3" name="フローチャート: 判断 6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74" name="フローチャート: 判断 673"/>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75" name="フローチャート: 判断 674"/>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99695</xdr:rowOff>
    </xdr:from>
    <xdr:to>
      <xdr:col>85</xdr:col>
      <xdr:colOff>177800</xdr:colOff>
      <xdr:row>102</xdr:row>
      <xdr:rowOff>29845</xdr:rowOff>
    </xdr:to>
    <xdr:sp macro="" textlink="">
      <xdr:nvSpPr>
        <xdr:cNvPr id="681" name="楕円 680"/>
        <xdr:cNvSpPr/>
      </xdr:nvSpPr>
      <xdr:spPr>
        <a:xfrm>
          <a:off x="162687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122572</xdr:rowOff>
    </xdr:from>
    <xdr:ext cx="405111" cy="259045"/>
    <xdr:sp macro="" textlink="">
      <xdr:nvSpPr>
        <xdr:cNvPr id="682" name="【公民館】&#10;有形固定資産減価償却率該当値テキスト"/>
        <xdr:cNvSpPr txBox="1"/>
      </xdr:nvSpPr>
      <xdr:spPr>
        <a:xfrm>
          <a:off x="16357600"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65405</xdr:rowOff>
    </xdr:from>
    <xdr:to>
      <xdr:col>81</xdr:col>
      <xdr:colOff>101600</xdr:colOff>
      <xdr:row>101</xdr:row>
      <xdr:rowOff>167005</xdr:rowOff>
    </xdr:to>
    <xdr:sp macro="" textlink="">
      <xdr:nvSpPr>
        <xdr:cNvPr id="683" name="楕円 682"/>
        <xdr:cNvSpPr/>
      </xdr:nvSpPr>
      <xdr:spPr>
        <a:xfrm>
          <a:off x="154305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116205</xdr:rowOff>
    </xdr:from>
    <xdr:to>
      <xdr:col>85</xdr:col>
      <xdr:colOff>127000</xdr:colOff>
      <xdr:row>101</xdr:row>
      <xdr:rowOff>150495</xdr:rowOff>
    </xdr:to>
    <xdr:cxnSp macro="">
      <xdr:nvCxnSpPr>
        <xdr:cNvPr id="684" name="直線コネクタ 683"/>
        <xdr:cNvCxnSpPr/>
      </xdr:nvCxnSpPr>
      <xdr:spPr>
        <a:xfrm>
          <a:off x="15481300" y="174326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17780</xdr:rowOff>
    </xdr:from>
    <xdr:to>
      <xdr:col>76</xdr:col>
      <xdr:colOff>165100</xdr:colOff>
      <xdr:row>101</xdr:row>
      <xdr:rowOff>119380</xdr:rowOff>
    </xdr:to>
    <xdr:sp macro="" textlink="">
      <xdr:nvSpPr>
        <xdr:cNvPr id="685" name="楕円 684"/>
        <xdr:cNvSpPr/>
      </xdr:nvSpPr>
      <xdr:spPr>
        <a:xfrm>
          <a:off x="14541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68580</xdr:rowOff>
    </xdr:from>
    <xdr:to>
      <xdr:col>81</xdr:col>
      <xdr:colOff>50800</xdr:colOff>
      <xdr:row>101</xdr:row>
      <xdr:rowOff>116205</xdr:rowOff>
    </xdr:to>
    <xdr:cxnSp macro="">
      <xdr:nvCxnSpPr>
        <xdr:cNvPr id="686" name="直線コネクタ 685"/>
        <xdr:cNvCxnSpPr/>
      </xdr:nvCxnSpPr>
      <xdr:spPr>
        <a:xfrm>
          <a:off x="14592300" y="173850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141605</xdr:rowOff>
    </xdr:from>
    <xdr:to>
      <xdr:col>72</xdr:col>
      <xdr:colOff>38100</xdr:colOff>
      <xdr:row>101</xdr:row>
      <xdr:rowOff>71755</xdr:rowOff>
    </xdr:to>
    <xdr:sp macro="" textlink="">
      <xdr:nvSpPr>
        <xdr:cNvPr id="687" name="楕円 686"/>
        <xdr:cNvSpPr/>
      </xdr:nvSpPr>
      <xdr:spPr>
        <a:xfrm>
          <a:off x="13652500" y="172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20955</xdr:rowOff>
    </xdr:from>
    <xdr:to>
      <xdr:col>76</xdr:col>
      <xdr:colOff>114300</xdr:colOff>
      <xdr:row>101</xdr:row>
      <xdr:rowOff>68580</xdr:rowOff>
    </xdr:to>
    <xdr:cxnSp macro="">
      <xdr:nvCxnSpPr>
        <xdr:cNvPr id="688" name="直線コネクタ 687"/>
        <xdr:cNvCxnSpPr/>
      </xdr:nvCxnSpPr>
      <xdr:spPr>
        <a:xfrm>
          <a:off x="13703300" y="173374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130175</xdr:rowOff>
    </xdr:from>
    <xdr:to>
      <xdr:col>67</xdr:col>
      <xdr:colOff>101600</xdr:colOff>
      <xdr:row>101</xdr:row>
      <xdr:rowOff>60325</xdr:rowOff>
    </xdr:to>
    <xdr:sp macro="" textlink="">
      <xdr:nvSpPr>
        <xdr:cNvPr id="689" name="楕円 688"/>
        <xdr:cNvSpPr/>
      </xdr:nvSpPr>
      <xdr:spPr>
        <a:xfrm>
          <a:off x="1276350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9525</xdr:rowOff>
    </xdr:from>
    <xdr:to>
      <xdr:col>71</xdr:col>
      <xdr:colOff>177800</xdr:colOff>
      <xdr:row>101</xdr:row>
      <xdr:rowOff>20955</xdr:rowOff>
    </xdr:to>
    <xdr:cxnSp macro="">
      <xdr:nvCxnSpPr>
        <xdr:cNvPr id="690" name="直線コネクタ 689"/>
        <xdr:cNvCxnSpPr/>
      </xdr:nvCxnSpPr>
      <xdr:spPr>
        <a:xfrm>
          <a:off x="12814300" y="173259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691" name="n_1aveValue【公民館】&#10;有形固定資産減価償却率"/>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692" name="n_2aveValue【公民館】&#10;有形固定資産減価償却率"/>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693" name="n_3ave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694" name="n_4aveValue【公民館】&#10;有形固定資産減価償却率"/>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12082</xdr:rowOff>
    </xdr:from>
    <xdr:ext cx="405111" cy="259045"/>
    <xdr:sp macro="" textlink="">
      <xdr:nvSpPr>
        <xdr:cNvPr id="695" name="n_1mainValue【公民館】&#10;有形固定資産減価償却率"/>
        <xdr:cNvSpPr txBox="1"/>
      </xdr:nvSpPr>
      <xdr:spPr>
        <a:xfrm>
          <a:off x="152660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135907</xdr:rowOff>
    </xdr:from>
    <xdr:ext cx="405111" cy="259045"/>
    <xdr:sp macro="" textlink="">
      <xdr:nvSpPr>
        <xdr:cNvPr id="696" name="n_2mainValue【公民館】&#10;有形固定資産減価償却率"/>
        <xdr:cNvSpPr txBox="1"/>
      </xdr:nvSpPr>
      <xdr:spPr>
        <a:xfrm>
          <a:off x="1438974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88282</xdr:rowOff>
    </xdr:from>
    <xdr:ext cx="405111" cy="259045"/>
    <xdr:sp macro="" textlink="">
      <xdr:nvSpPr>
        <xdr:cNvPr id="697" name="n_3mainValue【公民館】&#10;有形固定資産減価償却率"/>
        <xdr:cNvSpPr txBox="1"/>
      </xdr:nvSpPr>
      <xdr:spPr>
        <a:xfrm>
          <a:off x="13500744" y="1706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76852</xdr:rowOff>
    </xdr:from>
    <xdr:ext cx="405111" cy="259045"/>
    <xdr:sp macro="" textlink="">
      <xdr:nvSpPr>
        <xdr:cNvPr id="698" name="n_4mainValue【公民館】&#10;有形固定資産減価償却率"/>
        <xdr:cNvSpPr txBox="1"/>
      </xdr:nvSpPr>
      <xdr:spPr>
        <a:xfrm>
          <a:off x="12611744" y="1705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24" name="直線コネクタ 723"/>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25"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26" name="直線コネクタ 725"/>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27"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28" name="直線コネクタ 72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729" name="【公民館】&#10;一人当たり面積平均値テキスト"/>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30" name="フローチャート: 判断 729"/>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731" name="フローチャート: 判断 730"/>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32" name="フローチャート: 判断 73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33" name="フローチャート: 判断 732"/>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34" name="フローチャート: 判断 733"/>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40" name="楕円 739"/>
        <xdr:cNvSpPr/>
      </xdr:nvSpPr>
      <xdr:spPr>
        <a:xfrm>
          <a:off x="22110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925</xdr:rowOff>
    </xdr:from>
    <xdr:ext cx="469744" cy="259045"/>
    <xdr:sp macro="" textlink="">
      <xdr:nvSpPr>
        <xdr:cNvPr id="741" name="【公民館】&#10;一人当たり面積該当値テキスト"/>
        <xdr:cNvSpPr txBox="1"/>
      </xdr:nvSpPr>
      <xdr:spPr>
        <a:xfrm>
          <a:off x="22199600"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742" name="楕円 741"/>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107</xdr:row>
      <xdr:rowOff>28848</xdr:rowOff>
    </xdr:to>
    <xdr:cxnSp macro="">
      <xdr:nvCxnSpPr>
        <xdr:cNvPr id="743" name="直線コネクタ 742"/>
        <xdr:cNvCxnSpPr/>
      </xdr:nvCxnSpPr>
      <xdr:spPr>
        <a:xfrm>
          <a:off x="21323300" y="18373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44" name="楕円 743"/>
        <xdr:cNvSpPr/>
      </xdr:nvSpPr>
      <xdr:spPr>
        <a:xfrm>
          <a:off x="2038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32113</xdr:rowOff>
    </xdr:to>
    <xdr:cxnSp macro="">
      <xdr:nvCxnSpPr>
        <xdr:cNvPr id="745" name="直線コネクタ 744"/>
        <xdr:cNvCxnSpPr/>
      </xdr:nvCxnSpPr>
      <xdr:spPr>
        <a:xfrm flipV="1">
          <a:off x="20434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746" name="楕円 745"/>
        <xdr:cNvSpPr/>
      </xdr:nvSpPr>
      <xdr:spPr>
        <a:xfrm>
          <a:off x="19494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32113</xdr:rowOff>
    </xdr:to>
    <xdr:cxnSp macro="">
      <xdr:nvCxnSpPr>
        <xdr:cNvPr id="747" name="直線コネクタ 746"/>
        <xdr:cNvCxnSpPr/>
      </xdr:nvCxnSpPr>
      <xdr:spPr>
        <a:xfrm>
          <a:off x="19545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159294</xdr:rowOff>
    </xdr:from>
    <xdr:to>
      <xdr:col>98</xdr:col>
      <xdr:colOff>38100</xdr:colOff>
      <xdr:row>107</xdr:row>
      <xdr:rowOff>89444</xdr:rowOff>
    </xdr:to>
    <xdr:sp macro="" textlink="">
      <xdr:nvSpPr>
        <xdr:cNvPr id="748" name="楕円 747"/>
        <xdr:cNvSpPr/>
      </xdr:nvSpPr>
      <xdr:spPr>
        <a:xfrm>
          <a:off x="18605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28848</xdr:rowOff>
    </xdr:from>
    <xdr:to>
      <xdr:col>102</xdr:col>
      <xdr:colOff>114300</xdr:colOff>
      <xdr:row>107</xdr:row>
      <xdr:rowOff>38644</xdr:rowOff>
    </xdr:to>
    <xdr:cxnSp macro="">
      <xdr:nvCxnSpPr>
        <xdr:cNvPr id="749" name="直線コネクタ 748"/>
        <xdr:cNvCxnSpPr/>
      </xdr:nvCxnSpPr>
      <xdr:spPr>
        <a:xfrm flipV="1">
          <a:off x="18656300" y="183739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750" name="n_1aveValue【公民館】&#10;一人当たり面積"/>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51"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752" name="n_3aveValue【公民館】&#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753" name="n_4aveValue【公民館】&#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96175</xdr:rowOff>
    </xdr:from>
    <xdr:ext cx="469744" cy="259045"/>
    <xdr:sp macro="" textlink="">
      <xdr:nvSpPr>
        <xdr:cNvPr id="754" name="n_1mainValue【公民館】&#10;一人当たり面積"/>
        <xdr:cNvSpPr txBox="1"/>
      </xdr:nvSpPr>
      <xdr:spPr>
        <a:xfrm>
          <a:off x="21075727" y="1809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755" name="n_2mainValue【公民館】&#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96175</xdr:rowOff>
    </xdr:from>
    <xdr:ext cx="469744" cy="259045"/>
    <xdr:sp macro="" textlink="">
      <xdr:nvSpPr>
        <xdr:cNvPr id="756" name="n_3mainValue【公民館】&#10;一人当たり面積"/>
        <xdr:cNvSpPr txBox="1"/>
      </xdr:nvSpPr>
      <xdr:spPr>
        <a:xfrm>
          <a:off x="19310427" y="1809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105971</xdr:rowOff>
    </xdr:from>
    <xdr:ext cx="469744" cy="259045"/>
    <xdr:sp macro="" textlink="">
      <xdr:nvSpPr>
        <xdr:cNvPr id="757" name="n_4mainValue【公民館】&#10;一人当たり面積"/>
        <xdr:cNvSpPr txBox="1"/>
      </xdr:nvSpPr>
      <xdr:spPr>
        <a:xfrm>
          <a:off x="18421427" y="181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児童や利用者の安全を確保する必要があるため、長寿命化計画に基づき予防保全型の維持を行うなど、計画的で効率的な管理を行っていく必要がある。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59,585
58,615
45.51
28,626,279
28,284,731
250,243
12,040,601
18,461,298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xdr:rowOff>
    </xdr:from>
    <xdr:to>
      <xdr:col>24</xdr:col>
      <xdr:colOff>114300</xdr:colOff>
      <xdr:row>39</xdr:row>
      <xdr:rowOff>102507</xdr:rowOff>
    </xdr:to>
    <xdr:sp macro="" textlink="">
      <xdr:nvSpPr>
        <xdr:cNvPr id="74" name="楕円 73"/>
        <xdr:cNvSpPr/>
      </xdr:nvSpPr>
      <xdr:spPr>
        <a:xfrm>
          <a:off x="4584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150784</xdr:rowOff>
    </xdr:from>
    <xdr:ext cx="405111" cy="259045"/>
    <xdr:sp macro="" textlink="">
      <xdr:nvSpPr>
        <xdr:cNvPr id="75" name="【図書館】&#10;有形固定資産減価償却率該当値テキスト"/>
        <xdr:cNvSpPr txBox="1"/>
      </xdr:nvSpPr>
      <xdr:spPr>
        <a:xfrm>
          <a:off x="46736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6" name="楕円 75"/>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51707</xdr:rowOff>
    </xdr:to>
    <xdr:cxnSp macro="">
      <xdr:nvCxnSpPr>
        <xdr:cNvPr id="77" name="直線コネクタ 76"/>
        <xdr:cNvCxnSpPr/>
      </xdr:nvCxnSpPr>
      <xdr:spPr>
        <a:xfrm>
          <a:off x="3797300" y="670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19050</xdr:rowOff>
    </xdr:to>
    <xdr:cxnSp macro="">
      <xdr:nvCxnSpPr>
        <xdr:cNvPr id="79" name="直線コネクタ 78"/>
        <xdr:cNvCxnSpPr/>
      </xdr:nvCxnSpPr>
      <xdr:spPr>
        <a:xfrm>
          <a:off x="2908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157843</xdr:rowOff>
    </xdr:to>
    <xdr:cxnSp macro="">
      <xdr:nvCxnSpPr>
        <xdr:cNvPr id="81" name="直線コネクタ 80"/>
        <xdr:cNvCxnSpPr/>
      </xdr:nvCxnSpPr>
      <xdr:spPr>
        <a:xfrm>
          <a:off x="2019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41728</xdr:rowOff>
    </xdr:from>
    <xdr:to>
      <xdr:col>6</xdr:col>
      <xdr:colOff>38100</xdr:colOff>
      <xdr:row>38</xdr:row>
      <xdr:rowOff>143328</xdr:rowOff>
    </xdr:to>
    <xdr:sp macro="" textlink="">
      <xdr:nvSpPr>
        <xdr:cNvPr id="82" name="楕円 81"/>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92528</xdr:rowOff>
    </xdr:from>
    <xdr:to>
      <xdr:col>10</xdr:col>
      <xdr:colOff>114300</xdr:colOff>
      <xdr:row>38</xdr:row>
      <xdr:rowOff>125185</xdr:rowOff>
    </xdr:to>
    <xdr:cxnSp macro="">
      <xdr:nvCxnSpPr>
        <xdr:cNvPr id="83" name="直線コネクタ 82"/>
        <xdr:cNvCxnSpPr/>
      </xdr:nvCxnSpPr>
      <xdr:spPr>
        <a:xfrm>
          <a:off x="1130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8" name="n_1mainValue【図書館】&#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9" name="n_2mainValue【図書館】&#10;有形固定資産減価償却率"/>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図書館】&#10;有形固定資産減価償却率"/>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91" name="n_4mainValue【図書館】&#10;有形固定資産減価償却率"/>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156845</xdr:rowOff>
    </xdr:from>
    <xdr:to>
      <xdr:col>55</xdr:col>
      <xdr:colOff>50800</xdr:colOff>
      <xdr:row>40</xdr:row>
      <xdr:rowOff>86995</xdr:rowOff>
    </xdr:to>
    <xdr:sp macro="" textlink="">
      <xdr:nvSpPr>
        <xdr:cNvPr id="127" name="楕円 126"/>
        <xdr:cNvSpPr/>
      </xdr:nvSpPr>
      <xdr:spPr>
        <a:xfrm>
          <a:off x="104267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135272</xdr:rowOff>
    </xdr:from>
    <xdr:ext cx="469744" cy="259045"/>
    <xdr:sp macro="" textlink="">
      <xdr:nvSpPr>
        <xdr:cNvPr id="128" name="【図書館】&#10;一人当たり面積該当値テキスト"/>
        <xdr:cNvSpPr txBox="1"/>
      </xdr:nvSpPr>
      <xdr:spPr>
        <a:xfrm>
          <a:off x="10515600" y="68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156845</xdr:rowOff>
    </xdr:from>
    <xdr:to>
      <xdr:col>50</xdr:col>
      <xdr:colOff>165100</xdr:colOff>
      <xdr:row>40</xdr:row>
      <xdr:rowOff>86995</xdr:rowOff>
    </xdr:to>
    <xdr:sp macro="" textlink="">
      <xdr:nvSpPr>
        <xdr:cNvPr id="129" name="楕円 128"/>
        <xdr:cNvSpPr/>
      </xdr:nvSpPr>
      <xdr:spPr>
        <a:xfrm>
          <a:off x="9588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36195</xdr:rowOff>
    </xdr:from>
    <xdr:to>
      <xdr:col>55</xdr:col>
      <xdr:colOff>0</xdr:colOff>
      <xdr:row>40</xdr:row>
      <xdr:rowOff>36195</xdr:rowOff>
    </xdr:to>
    <xdr:cxnSp macro="">
      <xdr:nvCxnSpPr>
        <xdr:cNvPr id="130" name="直線コネクタ 129"/>
        <xdr:cNvCxnSpPr/>
      </xdr:nvCxnSpPr>
      <xdr:spPr>
        <a:xfrm>
          <a:off x="9639300" y="689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156845</xdr:rowOff>
    </xdr:from>
    <xdr:to>
      <xdr:col>46</xdr:col>
      <xdr:colOff>38100</xdr:colOff>
      <xdr:row>40</xdr:row>
      <xdr:rowOff>86995</xdr:rowOff>
    </xdr:to>
    <xdr:sp macro="" textlink="">
      <xdr:nvSpPr>
        <xdr:cNvPr id="131" name="楕円 130"/>
        <xdr:cNvSpPr/>
      </xdr:nvSpPr>
      <xdr:spPr>
        <a:xfrm>
          <a:off x="8699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36195</xdr:rowOff>
    </xdr:from>
    <xdr:to>
      <xdr:col>50</xdr:col>
      <xdr:colOff>114300</xdr:colOff>
      <xdr:row>40</xdr:row>
      <xdr:rowOff>36195</xdr:rowOff>
    </xdr:to>
    <xdr:cxnSp macro="">
      <xdr:nvCxnSpPr>
        <xdr:cNvPr id="132" name="直線コネクタ 131"/>
        <xdr:cNvCxnSpPr/>
      </xdr:nvCxnSpPr>
      <xdr:spPr>
        <a:xfrm>
          <a:off x="8750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156845</xdr:rowOff>
    </xdr:from>
    <xdr:to>
      <xdr:col>41</xdr:col>
      <xdr:colOff>101600</xdr:colOff>
      <xdr:row>40</xdr:row>
      <xdr:rowOff>86995</xdr:rowOff>
    </xdr:to>
    <xdr:sp macro="" textlink="">
      <xdr:nvSpPr>
        <xdr:cNvPr id="133" name="楕円 132"/>
        <xdr:cNvSpPr/>
      </xdr:nvSpPr>
      <xdr:spPr>
        <a:xfrm>
          <a:off x="7810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36195</xdr:rowOff>
    </xdr:from>
    <xdr:to>
      <xdr:col>45</xdr:col>
      <xdr:colOff>177800</xdr:colOff>
      <xdr:row>40</xdr:row>
      <xdr:rowOff>36195</xdr:rowOff>
    </xdr:to>
    <xdr:cxnSp macro="">
      <xdr:nvCxnSpPr>
        <xdr:cNvPr id="134" name="直線コネクタ 133"/>
        <xdr:cNvCxnSpPr/>
      </xdr:nvCxnSpPr>
      <xdr:spPr>
        <a:xfrm>
          <a:off x="7861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156845</xdr:rowOff>
    </xdr:from>
    <xdr:to>
      <xdr:col>36</xdr:col>
      <xdr:colOff>165100</xdr:colOff>
      <xdr:row>40</xdr:row>
      <xdr:rowOff>86995</xdr:rowOff>
    </xdr:to>
    <xdr:sp macro="" textlink="">
      <xdr:nvSpPr>
        <xdr:cNvPr id="135" name="楕円 134"/>
        <xdr:cNvSpPr/>
      </xdr:nvSpPr>
      <xdr:spPr>
        <a:xfrm>
          <a:off x="6921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36195</xdr:rowOff>
    </xdr:from>
    <xdr:to>
      <xdr:col>41</xdr:col>
      <xdr:colOff>50800</xdr:colOff>
      <xdr:row>40</xdr:row>
      <xdr:rowOff>36195</xdr:rowOff>
    </xdr:to>
    <xdr:cxnSp macro="">
      <xdr:nvCxnSpPr>
        <xdr:cNvPr id="136" name="直線コネクタ 135"/>
        <xdr:cNvCxnSpPr/>
      </xdr:nvCxnSpPr>
      <xdr:spPr>
        <a:xfrm>
          <a:off x="6972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78122</xdr:rowOff>
    </xdr:from>
    <xdr:ext cx="469744" cy="259045"/>
    <xdr:sp macro="" textlink="">
      <xdr:nvSpPr>
        <xdr:cNvPr id="141" name="n_1mainValue【図書館】&#10;一人当たり面積"/>
        <xdr:cNvSpPr txBox="1"/>
      </xdr:nvSpPr>
      <xdr:spPr>
        <a:xfrm>
          <a:off x="93917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78122</xdr:rowOff>
    </xdr:from>
    <xdr:ext cx="469744" cy="259045"/>
    <xdr:sp macro="" textlink="">
      <xdr:nvSpPr>
        <xdr:cNvPr id="142" name="n_2mainValue【図書館】&#10;一人当たり面積"/>
        <xdr:cNvSpPr txBox="1"/>
      </xdr:nvSpPr>
      <xdr:spPr>
        <a:xfrm>
          <a:off x="8515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78122</xdr:rowOff>
    </xdr:from>
    <xdr:ext cx="469744" cy="259045"/>
    <xdr:sp macro="" textlink="">
      <xdr:nvSpPr>
        <xdr:cNvPr id="143" name="n_3mainValue【図書館】&#10;一人当たり面積"/>
        <xdr:cNvSpPr txBox="1"/>
      </xdr:nvSpPr>
      <xdr:spPr>
        <a:xfrm>
          <a:off x="7626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78122</xdr:rowOff>
    </xdr:from>
    <xdr:ext cx="469744" cy="259045"/>
    <xdr:sp macro="" textlink="">
      <xdr:nvSpPr>
        <xdr:cNvPr id="144" name="n_4mainValue【図書館】&#10;一人当たり面積"/>
        <xdr:cNvSpPr txBox="1"/>
      </xdr:nvSpPr>
      <xdr:spPr>
        <a:xfrm>
          <a:off x="6737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19685</xdr:rowOff>
    </xdr:from>
    <xdr:to>
      <xdr:col>24</xdr:col>
      <xdr:colOff>114300</xdr:colOff>
      <xdr:row>64</xdr:row>
      <xdr:rowOff>121285</xdr:rowOff>
    </xdr:to>
    <xdr:sp macro="" textlink="">
      <xdr:nvSpPr>
        <xdr:cNvPr id="185" name="楕円 184"/>
        <xdr:cNvSpPr/>
      </xdr:nvSpPr>
      <xdr:spPr>
        <a:xfrm>
          <a:off x="4584700"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106062</xdr:rowOff>
    </xdr:from>
    <xdr:ext cx="405111" cy="259045"/>
    <xdr:sp macro="" textlink="">
      <xdr:nvSpPr>
        <xdr:cNvPr id="186" name="【体育館・プール】&#10;有形固定資産減価償却率該当値テキスト"/>
        <xdr:cNvSpPr txBox="1"/>
      </xdr:nvSpPr>
      <xdr:spPr>
        <a:xfrm>
          <a:off x="4673600" y="10907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xdr:rowOff>
    </xdr:from>
    <xdr:to>
      <xdr:col>20</xdr:col>
      <xdr:colOff>38100</xdr:colOff>
      <xdr:row>64</xdr:row>
      <xdr:rowOff>104140</xdr:rowOff>
    </xdr:to>
    <xdr:sp macro="" textlink="">
      <xdr:nvSpPr>
        <xdr:cNvPr id="187" name="楕円 186"/>
        <xdr:cNvSpPr/>
      </xdr:nvSpPr>
      <xdr:spPr>
        <a:xfrm>
          <a:off x="3746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53340</xdr:rowOff>
    </xdr:from>
    <xdr:to>
      <xdr:col>24</xdr:col>
      <xdr:colOff>63500</xdr:colOff>
      <xdr:row>64</xdr:row>
      <xdr:rowOff>70485</xdr:rowOff>
    </xdr:to>
    <xdr:cxnSp macro="">
      <xdr:nvCxnSpPr>
        <xdr:cNvPr id="188" name="直線コネクタ 187"/>
        <xdr:cNvCxnSpPr/>
      </xdr:nvCxnSpPr>
      <xdr:spPr>
        <a:xfrm>
          <a:off x="3797300" y="110261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141605</xdr:rowOff>
    </xdr:from>
    <xdr:to>
      <xdr:col>15</xdr:col>
      <xdr:colOff>101600</xdr:colOff>
      <xdr:row>64</xdr:row>
      <xdr:rowOff>71755</xdr:rowOff>
    </xdr:to>
    <xdr:sp macro="" textlink="">
      <xdr:nvSpPr>
        <xdr:cNvPr id="189" name="楕円 188"/>
        <xdr:cNvSpPr/>
      </xdr:nvSpPr>
      <xdr:spPr>
        <a:xfrm>
          <a:off x="2857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20955</xdr:rowOff>
    </xdr:from>
    <xdr:to>
      <xdr:col>19</xdr:col>
      <xdr:colOff>177800</xdr:colOff>
      <xdr:row>64</xdr:row>
      <xdr:rowOff>53340</xdr:rowOff>
    </xdr:to>
    <xdr:cxnSp macro="">
      <xdr:nvCxnSpPr>
        <xdr:cNvPr id="190" name="直線コネクタ 189"/>
        <xdr:cNvCxnSpPr/>
      </xdr:nvCxnSpPr>
      <xdr:spPr>
        <a:xfrm>
          <a:off x="2908300" y="109937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109220</xdr:rowOff>
    </xdr:from>
    <xdr:to>
      <xdr:col>10</xdr:col>
      <xdr:colOff>165100</xdr:colOff>
      <xdr:row>64</xdr:row>
      <xdr:rowOff>39370</xdr:rowOff>
    </xdr:to>
    <xdr:sp macro="" textlink="">
      <xdr:nvSpPr>
        <xdr:cNvPr id="191" name="楕円 190"/>
        <xdr:cNvSpPr/>
      </xdr:nvSpPr>
      <xdr:spPr>
        <a:xfrm>
          <a:off x="1968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160020</xdr:rowOff>
    </xdr:from>
    <xdr:to>
      <xdr:col>15</xdr:col>
      <xdr:colOff>50800</xdr:colOff>
      <xdr:row>64</xdr:row>
      <xdr:rowOff>20955</xdr:rowOff>
    </xdr:to>
    <xdr:cxnSp macro="">
      <xdr:nvCxnSpPr>
        <xdr:cNvPr id="192" name="直線コネクタ 191"/>
        <xdr:cNvCxnSpPr/>
      </xdr:nvCxnSpPr>
      <xdr:spPr>
        <a:xfrm>
          <a:off x="2019300" y="109613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74930</xdr:rowOff>
    </xdr:from>
    <xdr:to>
      <xdr:col>6</xdr:col>
      <xdr:colOff>38100</xdr:colOff>
      <xdr:row>64</xdr:row>
      <xdr:rowOff>5080</xdr:rowOff>
    </xdr:to>
    <xdr:sp macro="" textlink="">
      <xdr:nvSpPr>
        <xdr:cNvPr id="193" name="楕円 192"/>
        <xdr:cNvSpPr/>
      </xdr:nvSpPr>
      <xdr:spPr>
        <a:xfrm>
          <a:off x="107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125730</xdr:rowOff>
    </xdr:from>
    <xdr:to>
      <xdr:col>10</xdr:col>
      <xdr:colOff>114300</xdr:colOff>
      <xdr:row>63</xdr:row>
      <xdr:rowOff>160020</xdr:rowOff>
    </xdr:to>
    <xdr:cxnSp macro="">
      <xdr:nvCxnSpPr>
        <xdr:cNvPr id="194" name="直線コネクタ 193"/>
        <xdr:cNvCxnSpPr/>
      </xdr:nvCxnSpPr>
      <xdr:spPr>
        <a:xfrm>
          <a:off x="1130300" y="10927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95267</xdr:rowOff>
    </xdr:from>
    <xdr:ext cx="405111" cy="259045"/>
    <xdr:sp macro="" textlink="">
      <xdr:nvSpPr>
        <xdr:cNvPr id="199" name="n_1mainValue【体育館・プール】&#10;有形固定資産減価償却率"/>
        <xdr:cNvSpPr txBox="1"/>
      </xdr:nvSpPr>
      <xdr:spPr>
        <a:xfrm>
          <a:off x="3582044"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62882</xdr:rowOff>
    </xdr:from>
    <xdr:ext cx="405111" cy="259045"/>
    <xdr:sp macro="" textlink="">
      <xdr:nvSpPr>
        <xdr:cNvPr id="200" name="n_2mainValue【体育館・プール】&#10;有形固定資産減価償却率"/>
        <xdr:cNvSpPr txBox="1"/>
      </xdr:nvSpPr>
      <xdr:spPr>
        <a:xfrm>
          <a:off x="2705744"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30497</xdr:rowOff>
    </xdr:from>
    <xdr:ext cx="405111" cy="259045"/>
    <xdr:sp macro="" textlink="">
      <xdr:nvSpPr>
        <xdr:cNvPr id="201" name="n_3mainValue【体育館・プール】&#10;有形固定資産減価償却率"/>
        <xdr:cNvSpPr txBox="1"/>
      </xdr:nvSpPr>
      <xdr:spPr>
        <a:xfrm>
          <a:off x="1816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167657</xdr:rowOff>
    </xdr:from>
    <xdr:ext cx="405111" cy="259045"/>
    <xdr:sp macro="" textlink="">
      <xdr:nvSpPr>
        <xdr:cNvPr id="202" name="n_4mainValue【体育館・プール】&#10;有形固定資産減価償却率"/>
        <xdr:cNvSpPr txBox="1"/>
      </xdr:nvSpPr>
      <xdr:spPr>
        <a:xfrm>
          <a:off x="927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140244</xdr:rowOff>
    </xdr:from>
    <xdr:to>
      <xdr:col>55</xdr:col>
      <xdr:colOff>50800</xdr:colOff>
      <xdr:row>64</xdr:row>
      <xdr:rowOff>70394</xdr:rowOff>
    </xdr:to>
    <xdr:sp macro="" textlink="">
      <xdr:nvSpPr>
        <xdr:cNvPr id="244" name="楕円 243"/>
        <xdr:cNvSpPr/>
      </xdr:nvSpPr>
      <xdr:spPr>
        <a:xfrm>
          <a:off x="104267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55171</xdr:rowOff>
    </xdr:from>
    <xdr:ext cx="469744" cy="259045"/>
    <xdr:sp macro="" textlink="">
      <xdr:nvSpPr>
        <xdr:cNvPr id="245" name="【体育館・プール】&#10;一人当たり面積該当値テキスト"/>
        <xdr:cNvSpPr txBox="1"/>
      </xdr:nvSpPr>
      <xdr:spPr>
        <a:xfrm>
          <a:off x="10515600" y="1085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140244</xdr:rowOff>
    </xdr:from>
    <xdr:to>
      <xdr:col>50</xdr:col>
      <xdr:colOff>165100</xdr:colOff>
      <xdr:row>64</xdr:row>
      <xdr:rowOff>70394</xdr:rowOff>
    </xdr:to>
    <xdr:sp macro="" textlink="">
      <xdr:nvSpPr>
        <xdr:cNvPr id="246" name="楕円 245"/>
        <xdr:cNvSpPr/>
      </xdr:nvSpPr>
      <xdr:spPr>
        <a:xfrm>
          <a:off x="9588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19594</xdr:rowOff>
    </xdr:from>
    <xdr:to>
      <xdr:col>55</xdr:col>
      <xdr:colOff>0</xdr:colOff>
      <xdr:row>64</xdr:row>
      <xdr:rowOff>19594</xdr:rowOff>
    </xdr:to>
    <xdr:cxnSp macro="">
      <xdr:nvCxnSpPr>
        <xdr:cNvPr id="247" name="直線コネクタ 246"/>
        <xdr:cNvCxnSpPr/>
      </xdr:nvCxnSpPr>
      <xdr:spPr>
        <a:xfrm>
          <a:off x="9639300" y="109923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140244</xdr:rowOff>
    </xdr:from>
    <xdr:to>
      <xdr:col>46</xdr:col>
      <xdr:colOff>38100</xdr:colOff>
      <xdr:row>64</xdr:row>
      <xdr:rowOff>70394</xdr:rowOff>
    </xdr:to>
    <xdr:sp macro="" textlink="">
      <xdr:nvSpPr>
        <xdr:cNvPr id="248" name="楕円 247"/>
        <xdr:cNvSpPr/>
      </xdr:nvSpPr>
      <xdr:spPr>
        <a:xfrm>
          <a:off x="8699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19594</xdr:rowOff>
    </xdr:from>
    <xdr:to>
      <xdr:col>50</xdr:col>
      <xdr:colOff>114300</xdr:colOff>
      <xdr:row>64</xdr:row>
      <xdr:rowOff>19594</xdr:rowOff>
    </xdr:to>
    <xdr:cxnSp macro="">
      <xdr:nvCxnSpPr>
        <xdr:cNvPr id="249" name="直線コネクタ 248"/>
        <xdr:cNvCxnSpPr/>
      </xdr:nvCxnSpPr>
      <xdr:spPr>
        <a:xfrm>
          <a:off x="8750300" y="1099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140244</xdr:rowOff>
    </xdr:from>
    <xdr:to>
      <xdr:col>41</xdr:col>
      <xdr:colOff>101600</xdr:colOff>
      <xdr:row>64</xdr:row>
      <xdr:rowOff>70394</xdr:rowOff>
    </xdr:to>
    <xdr:sp macro="" textlink="">
      <xdr:nvSpPr>
        <xdr:cNvPr id="250" name="楕円 249"/>
        <xdr:cNvSpPr/>
      </xdr:nvSpPr>
      <xdr:spPr>
        <a:xfrm>
          <a:off x="7810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19594</xdr:rowOff>
    </xdr:from>
    <xdr:to>
      <xdr:col>45</xdr:col>
      <xdr:colOff>177800</xdr:colOff>
      <xdr:row>64</xdr:row>
      <xdr:rowOff>19594</xdr:rowOff>
    </xdr:to>
    <xdr:cxnSp macro="">
      <xdr:nvCxnSpPr>
        <xdr:cNvPr id="251" name="直線コネクタ 250"/>
        <xdr:cNvCxnSpPr/>
      </xdr:nvCxnSpPr>
      <xdr:spPr>
        <a:xfrm>
          <a:off x="7861300" y="1099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138612</xdr:rowOff>
    </xdr:from>
    <xdr:to>
      <xdr:col>36</xdr:col>
      <xdr:colOff>165100</xdr:colOff>
      <xdr:row>64</xdr:row>
      <xdr:rowOff>68762</xdr:rowOff>
    </xdr:to>
    <xdr:sp macro="" textlink="">
      <xdr:nvSpPr>
        <xdr:cNvPr id="252" name="楕円 251"/>
        <xdr:cNvSpPr/>
      </xdr:nvSpPr>
      <xdr:spPr>
        <a:xfrm>
          <a:off x="69215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17962</xdr:rowOff>
    </xdr:from>
    <xdr:to>
      <xdr:col>41</xdr:col>
      <xdr:colOff>50800</xdr:colOff>
      <xdr:row>64</xdr:row>
      <xdr:rowOff>19594</xdr:rowOff>
    </xdr:to>
    <xdr:cxnSp macro="">
      <xdr:nvCxnSpPr>
        <xdr:cNvPr id="253" name="直線コネクタ 252"/>
        <xdr:cNvCxnSpPr/>
      </xdr:nvCxnSpPr>
      <xdr:spPr>
        <a:xfrm>
          <a:off x="6972300" y="109907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61521</xdr:rowOff>
    </xdr:from>
    <xdr:ext cx="469744" cy="259045"/>
    <xdr:sp macro="" textlink="">
      <xdr:nvSpPr>
        <xdr:cNvPr id="258" name="n_1mainValue【体育館・プール】&#10;一人当たり面積"/>
        <xdr:cNvSpPr txBox="1"/>
      </xdr:nvSpPr>
      <xdr:spPr>
        <a:xfrm>
          <a:off x="93917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61521</xdr:rowOff>
    </xdr:from>
    <xdr:ext cx="469744" cy="259045"/>
    <xdr:sp macro="" textlink="">
      <xdr:nvSpPr>
        <xdr:cNvPr id="259" name="n_2mainValue【体育館・プール】&#10;一人当たり面積"/>
        <xdr:cNvSpPr txBox="1"/>
      </xdr:nvSpPr>
      <xdr:spPr>
        <a:xfrm>
          <a:off x="85154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61521</xdr:rowOff>
    </xdr:from>
    <xdr:ext cx="469744" cy="259045"/>
    <xdr:sp macro="" textlink="">
      <xdr:nvSpPr>
        <xdr:cNvPr id="260" name="n_3mainValue【体育館・プール】&#10;一人当たり面積"/>
        <xdr:cNvSpPr txBox="1"/>
      </xdr:nvSpPr>
      <xdr:spPr>
        <a:xfrm>
          <a:off x="76264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59889</xdr:rowOff>
    </xdr:from>
    <xdr:ext cx="469744" cy="259045"/>
    <xdr:sp macro="" textlink="">
      <xdr:nvSpPr>
        <xdr:cNvPr id="261" name="n_4mainValue【体育館・プール】&#10;一人当たり面積"/>
        <xdr:cNvSpPr txBox="1"/>
      </xdr:nvSpPr>
      <xdr:spPr>
        <a:xfrm>
          <a:off x="6737427" y="1103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03" name="直線コネクタ 302"/>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5" name="直線コネクタ 30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06"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307" name="直線コネクタ 306"/>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308"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09" name="フローチャート: 判断 308"/>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310" name="フローチャート: 判断 309"/>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311" name="フローチャート: 判断 310"/>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312" name="フローチャート: 判断 311"/>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13" name="フローチャート: 判断 312"/>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128270</xdr:rowOff>
    </xdr:from>
    <xdr:to>
      <xdr:col>24</xdr:col>
      <xdr:colOff>114300</xdr:colOff>
      <xdr:row>106</xdr:row>
      <xdr:rowOff>58420</xdr:rowOff>
    </xdr:to>
    <xdr:sp macro="" textlink="">
      <xdr:nvSpPr>
        <xdr:cNvPr id="319" name="楕円 318"/>
        <xdr:cNvSpPr/>
      </xdr:nvSpPr>
      <xdr:spPr>
        <a:xfrm>
          <a:off x="4584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106697</xdr:rowOff>
    </xdr:from>
    <xdr:ext cx="405111" cy="259045"/>
    <xdr:sp macro="" textlink="">
      <xdr:nvSpPr>
        <xdr:cNvPr id="320" name="【市民会館】&#10;有形固定資産減価償却率該当値テキスト"/>
        <xdr:cNvSpPr txBox="1"/>
      </xdr:nvSpPr>
      <xdr:spPr>
        <a:xfrm>
          <a:off x="4673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98879</xdr:rowOff>
    </xdr:from>
    <xdr:to>
      <xdr:col>20</xdr:col>
      <xdr:colOff>38100</xdr:colOff>
      <xdr:row>106</xdr:row>
      <xdr:rowOff>29029</xdr:rowOff>
    </xdr:to>
    <xdr:sp macro="" textlink="">
      <xdr:nvSpPr>
        <xdr:cNvPr id="321" name="楕円 320"/>
        <xdr:cNvSpPr/>
      </xdr:nvSpPr>
      <xdr:spPr>
        <a:xfrm>
          <a:off x="3746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149679</xdr:rowOff>
    </xdr:from>
    <xdr:to>
      <xdr:col>24</xdr:col>
      <xdr:colOff>63500</xdr:colOff>
      <xdr:row>106</xdr:row>
      <xdr:rowOff>7620</xdr:rowOff>
    </xdr:to>
    <xdr:cxnSp macro="">
      <xdr:nvCxnSpPr>
        <xdr:cNvPr id="322" name="直線コネクタ 321"/>
        <xdr:cNvCxnSpPr/>
      </xdr:nvCxnSpPr>
      <xdr:spPr>
        <a:xfrm>
          <a:off x="3797300" y="1815192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64588</xdr:rowOff>
    </xdr:from>
    <xdr:to>
      <xdr:col>15</xdr:col>
      <xdr:colOff>101600</xdr:colOff>
      <xdr:row>105</xdr:row>
      <xdr:rowOff>166188</xdr:rowOff>
    </xdr:to>
    <xdr:sp macro="" textlink="">
      <xdr:nvSpPr>
        <xdr:cNvPr id="323" name="楕円 322"/>
        <xdr:cNvSpPr/>
      </xdr:nvSpPr>
      <xdr:spPr>
        <a:xfrm>
          <a:off x="2857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115388</xdr:rowOff>
    </xdr:from>
    <xdr:to>
      <xdr:col>19</xdr:col>
      <xdr:colOff>177800</xdr:colOff>
      <xdr:row>105</xdr:row>
      <xdr:rowOff>149679</xdr:rowOff>
    </xdr:to>
    <xdr:cxnSp macro="">
      <xdr:nvCxnSpPr>
        <xdr:cNvPr id="324" name="直線コネクタ 323"/>
        <xdr:cNvCxnSpPr/>
      </xdr:nvCxnSpPr>
      <xdr:spPr>
        <a:xfrm>
          <a:off x="2908300" y="181176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28666</xdr:rowOff>
    </xdr:from>
    <xdr:to>
      <xdr:col>10</xdr:col>
      <xdr:colOff>165100</xdr:colOff>
      <xdr:row>105</xdr:row>
      <xdr:rowOff>130266</xdr:rowOff>
    </xdr:to>
    <xdr:sp macro="" textlink="">
      <xdr:nvSpPr>
        <xdr:cNvPr id="325" name="楕円 324"/>
        <xdr:cNvSpPr/>
      </xdr:nvSpPr>
      <xdr:spPr>
        <a:xfrm>
          <a:off x="1968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79466</xdr:rowOff>
    </xdr:from>
    <xdr:to>
      <xdr:col>15</xdr:col>
      <xdr:colOff>50800</xdr:colOff>
      <xdr:row>105</xdr:row>
      <xdr:rowOff>115388</xdr:rowOff>
    </xdr:to>
    <xdr:cxnSp macro="">
      <xdr:nvCxnSpPr>
        <xdr:cNvPr id="326" name="直線コネクタ 325"/>
        <xdr:cNvCxnSpPr/>
      </xdr:nvCxnSpPr>
      <xdr:spPr>
        <a:xfrm>
          <a:off x="2019300" y="180817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164193</xdr:rowOff>
    </xdr:from>
    <xdr:to>
      <xdr:col>6</xdr:col>
      <xdr:colOff>38100</xdr:colOff>
      <xdr:row>105</xdr:row>
      <xdr:rowOff>94343</xdr:rowOff>
    </xdr:to>
    <xdr:sp macro="" textlink="">
      <xdr:nvSpPr>
        <xdr:cNvPr id="327" name="楕円 326"/>
        <xdr:cNvSpPr/>
      </xdr:nvSpPr>
      <xdr:spPr>
        <a:xfrm>
          <a:off x="1079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43543</xdr:rowOff>
    </xdr:from>
    <xdr:to>
      <xdr:col>10</xdr:col>
      <xdr:colOff>114300</xdr:colOff>
      <xdr:row>105</xdr:row>
      <xdr:rowOff>79466</xdr:rowOff>
    </xdr:to>
    <xdr:cxnSp macro="">
      <xdr:nvCxnSpPr>
        <xdr:cNvPr id="328" name="直線コネクタ 327"/>
        <xdr:cNvCxnSpPr/>
      </xdr:nvCxnSpPr>
      <xdr:spPr>
        <a:xfrm>
          <a:off x="1130300" y="180457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329" name="n_1aveValue【市民会館】&#10;有形固定資産減価償却率"/>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330"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331"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332"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20156</xdr:rowOff>
    </xdr:from>
    <xdr:ext cx="405111" cy="259045"/>
    <xdr:sp macro="" textlink="">
      <xdr:nvSpPr>
        <xdr:cNvPr id="333" name="n_1mainValue【市民会館】&#10;有形固定資産減価償却率"/>
        <xdr:cNvSpPr txBox="1"/>
      </xdr:nvSpPr>
      <xdr:spPr>
        <a:xfrm>
          <a:off x="35820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157315</xdr:rowOff>
    </xdr:from>
    <xdr:ext cx="405111" cy="259045"/>
    <xdr:sp macro="" textlink="">
      <xdr:nvSpPr>
        <xdr:cNvPr id="334" name="n_2mainValue【市民会館】&#10;有形固定資産減価償却率"/>
        <xdr:cNvSpPr txBox="1"/>
      </xdr:nvSpPr>
      <xdr:spPr>
        <a:xfrm>
          <a:off x="2705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121393</xdr:rowOff>
    </xdr:from>
    <xdr:ext cx="405111" cy="259045"/>
    <xdr:sp macro="" textlink="">
      <xdr:nvSpPr>
        <xdr:cNvPr id="335" name="n_3mainValue【市民会館】&#10;有形固定資産減価償却率"/>
        <xdr:cNvSpPr txBox="1"/>
      </xdr:nvSpPr>
      <xdr:spPr>
        <a:xfrm>
          <a:off x="1816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85470</xdr:rowOff>
    </xdr:from>
    <xdr:ext cx="405111" cy="259045"/>
    <xdr:sp macro="" textlink="">
      <xdr:nvSpPr>
        <xdr:cNvPr id="336" name="n_4mainValue【市民会館】&#10;有形固定資産減価償却率"/>
        <xdr:cNvSpPr txBox="1"/>
      </xdr:nvSpPr>
      <xdr:spPr>
        <a:xfrm>
          <a:off x="927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362" name="直線コネクタ 361"/>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63"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64" name="直線コネクタ 363"/>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365"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366" name="直線コネクタ 365"/>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367"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368" name="フローチャート: 判断 367"/>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369" name="フローチャート: 判断 368"/>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370" name="フローチャート: 判断 369"/>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371" name="フローチャート: 判断 370"/>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372" name="フローチャート: 判断 371"/>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90714</xdr:rowOff>
    </xdr:from>
    <xdr:to>
      <xdr:col>55</xdr:col>
      <xdr:colOff>50800</xdr:colOff>
      <xdr:row>107</xdr:row>
      <xdr:rowOff>20864</xdr:rowOff>
    </xdr:to>
    <xdr:sp macro="" textlink="">
      <xdr:nvSpPr>
        <xdr:cNvPr id="378" name="楕円 377"/>
        <xdr:cNvSpPr/>
      </xdr:nvSpPr>
      <xdr:spPr>
        <a:xfrm>
          <a:off x="10426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69141</xdr:rowOff>
    </xdr:from>
    <xdr:ext cx="469744" cy="259045"/>
    <xdr:sp macro="" textlink="">
      <xdr:nvSpPr>
        <xdr:cNvPr id="379" name="【市民会館】&#10;一人当たり面積該当値テキスト"/>
        <xdr:cNvSpPr txBox="1"/>
      </xdr:nvSpPr>
      <xdr:spPr>
        <a:xfrm>
          <a:off x="10515600"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380" name="楕円 379"/>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141514</xdr:rowOff>
    </xdr:from>
    <xdr:to>
      <xdr:col>55</xdr:col>
      <xdr:colOff>0</xdr:colOff>
      <xdr:row>106</xdr:row>
      <xdr:rowOff>144780</xdr:rowOff>
    </xdr:to>
    <xdr:cxnSp macro="">
      <xdr:nvCxnSpPr>
        <xdr:cNvPr id="381" name="直線コネクタ 380"/>
        <xdr:cNvCxnSpPr/>
      </xdr:nvCxnSpPr>
      <xdr:spPr>
        <a:xfrm flipV="1">
          <a:off x="9639300" y="183152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382" name="楕円 381"/>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144780</xdr:rowOff>
    </xdr:to>
    <xdr:cxnSp macro="">
      <xdr:nvCxnSpPr>
        <xdr:cNvPr id="383" name="直線コネクタ 382"/>
        <xdr:cNvCxnSpPr/>
      </xdr:nvCxnSpPr>
      <xdr:spPr>
        <a:xfrm>
          <a:off x="8750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90714</xdr:rowOff>
    </xdr:from>
    <xdr:to>
      <xdr:col>41</xdr:col>
      <xdr:colOff>101600</xdr:colOff>
      <xdr:row>107</xdr:row>
      <xdr:rowOff>20864</xdr:rowOff>
    </xdr:to>
    <xdr:sp macro="" textlink="">
      <xdr:nvSpPr>
        <xdr:cNvPr id="384" name="楕円 383"/>
        <xdr:cNvSpPr/>
      </xdr:nvSpPr>
      <xdr:spPr>
        <a:xfrm>
          <a:off x="7810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141514</xdr:rowOff>
    </xdr:from>
    <xdr:to>
      <xdr:col>45</xdr:col>
      <xdr:colOff>177800</xdr:colOff>
      <xdr:row>106</xdr:row>
      <xdr:rowOff>144780</xdr:rowOff>
    </xdr:to>
    <xdr:cxnSp macro="">
      <xdr:nvCxnSpPr>
        <xdr:cNvPr id="385" name="直線コネクタ 384"/>
        <xdr:cNvCxnSpPr/>
      </xdr:nvCxnSpPr>
      <xdr:spPr>
        <a:xfrm>
          <a:off x="7861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90714</xdr:rowOff>
    </xdr:from>
    <xdr:to>
      <xdr:col>36</xdr:col>
      <xdr:colOff>165100</xdr:colOff>
      <xdr:row>107</xdr:row>
      <xdr:rowOff>20864</xdr:rowOff>
    </xdr:to>
    <xdr:sp macro="" textlink="">
      <xdr:nvSpPr>
        <xdr:cNvPr id="386" name="楕円 385"/>
        <xdr:cNvSpPr/>
      </xdr:nvSpPr>
      <xdr:spPr>
        <a:xfrm>
          <a:off x="6921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141514</xdr:rowOff>
    </xdr:from>
    <xdr:to>
      <xdr:col>41</xdr:col>
      <xdr:colOff>50800</xdr:colOff>
      <xdr:row>106</xdr:row>
      <xdr:rowOff>141514</xdr:rowOff>
    </xdr:to>
    <xdr:cxnSp macro="">
      <xdr:nvCxnSpPr>
        <xdr:cNvPr id="387" name="直線コネクタ 386"/>
        <xdr:cNvCxnSpPr/>
      </xdr:nvCxnSpPr>
      <xdr:spPr>
        <a:xfrm>
          <a:off x="6972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388"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389"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390"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391"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392" name="n_1mainValue【市民会館】&#10;一人当たり面積"/>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393" name="n_2mainValue【市民会館】&#10;一人当たり面積"/>
        <xdr:cNvSpPr txBox="1"/>
      </xdr:nvSpPr>
      <xdr:spPr>
        <a:xfrm>
          <a:off x="8515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11991</xdr:rowOff>
    </xdr:from>
    <xdr:ext cx="469744" cy="259045"/>
    <xdr:sp macro="" textlink="">
      <xdr:nvSpPr>
        <xdr:cNvPr id="394" name="n_3mainValue【市民会館】&#10;一人当たり面積"/>
        <xdr:cNvSpPr txBox="1"/>
      </xdr:nvSpPr>
      <xdr:spPr>
        <a:xfrm>
          <a:off x="7626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11991</xdr:rowOff>
    </xdr:from>
    <xdr:ext cx="469744" cy="259045"/>
    <xdr:sp macro="" textlink="">
      <xdr:nvSpPr>
        <xdr:cNvPr id="395" name="n_4mainValue【市民会館】&#10;一人当たり面積"/>
        <xdr:cNvSpPr txBox="1"/>
      </xdr:nvSpPr>
      <xdr:spPr>
        <a:xfrm>
          <a:off x="6737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103958</xdr:rowOff>
    </xdr:from>
    <xdr:to>
      <xdr:col>85</xdr:col>
      <xdr:colOff>126364</xdr:colOff>
      <xdr:row>42</xdr:row>
      <xdr:rowOff>1088</xdr:rowOff>
    </xdr:to>
    <xdr:cxnSp macro="">
      <xdr:nvCxnSpPr>
        <xdr:cNvPr id="421" name="直線コネクタ 420"/>
        <xdr:cNvCxnSpPr/>
      </xdr:nvCxnSpPr>
      <xdr:spPr>
        <a:xfrm flipV="1">
          <a:off x="16318864" y="5933258"/>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4915</xdr:rowOff>
    </xdr:from>
    <xdr:ext cx="405111" cy="259045"/>
    <xdr:sp macro="" textlink="">
      <xdr:nvSpPr>
        <xdr:cNvPr id="422" name="【一般廃棄物処理施設】&#10;有形固定資産減価償却率最小値テキスト"/>
        <xdr:cNvSpPr txBox="1"/>
      </xdr:nvSpPr>
      <xdr:spPr>
        <a:xfrm>
          <a:off x="16357600" y="720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1088</xdr:rowOff>
    </xdr:from>
    <xdr:to>
      <xdr:col>86</xdr:col>
      <xdr:colOff>25400</xdr:colOff>
      <xdr:row>42</xdr:row>
      <xdr:rowOff>1088</xdr:rowOff>
    </xdr:to>
    <xdr:cxnSp macro="">
      <xdr:nvCxnSpPr>
        <xdr:cNvPr id="423" name="直線コネクタ 422"/>
        <xdr:cNvCxnSpPr/>
      </xdr:nvCxnSpPr>
      <xdr:spPr>
        <a:xfrm>
          <a:off x="16230600" y="720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50635</xdr:rowOff>
    </xdr:from>
    <xdr:ext cx="405111" cy="259045"/>
    <xdr:sp macro="" textlink="">
      <xdr:nvSpPr>
        <xdr:cNvPr id="424" name="【一般廃棄物処理施設】&#10;有形固定資産減価償却率最大値テキスト"/>
        <xdr:cNvSpPr txBox="1"/>
      </xdr:nvSpPr>
      <xdr:spPr>
        <a:xfrm>
          <a:off x="16357600" y="5708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103958</xdr:rowOff>
    </xdr:from>
    <xdr:to>
      <xdr:col>86</xdr:col>
      <xdr:colOff>25400</xdr:colOff>
      <xdr:row>34</xdr:row>
      <xdr:rowOff>103958</xdr:rowOff>
    </xdr:to>
    <xdr:cxnSp macro="">
      <xdr:nvCxnSpPr>
        <xdr:cNvPr id="425" name="直線コネクタ 424"/>
        <xdr:cNvCxnSpPr/>
      </xdr:nvCxnSpPr>
      <xdr:spPr>
        <a:xfrm>
          <a:off x="16230600" y="5933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85470</xdr:rowOff>
    </xdr:from>
    <xdr:ext cx="405111" cy="259045"/>
    <xdr:sp macro="" textlink="">
      <xdr:nvSpPr>
        <xdr:cNvPr id="426" name="【一般廃棄物処理施設】&#10;有形固定資産減価償却率平均値テキスト"/>
        <xdr:cNvSpPr txBox="1"/>
      </xdr:nvSpPr>
      <xdr:spPr>
        <a:xfrm>
          <a:off x="16357600" y="660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107043</xdr:rowOff>
    </xdr:from>
    <xdr:to>
      <xdr:col>85</xdr:col>
      <xdr:colOff>177800</xdr:colOff>
      <xdr:row>39</xdr:row>
      <xdr:rowOff>37193</xdr:rowOff>
    </xdr:to>
    <xdr:sp macro="" textlink="">
      <xdr:nvSpPr>
        <xdr:cNvPr id="427" name="フローチャート: 判断 426"/>
        <xdr:cNvSpPr/>
      </xdr:nvSpPr>
      <xdr:spPr>
        <a:xfrm>
          <a:off x="16268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428" name="フローチャート: 判断 427"/>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29" name="フローチャート: 判断 428"/>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59690</xdr:rowOff>
    </xdr:from>
    <xdr:to>
      <xdr:col>72</xdr:col>
      <xdr:colOff>38100</xdr:colOff>
      <xdr:row>38</xdr:row>
      <xdr:rowOff>161290</xdr:rowOff>
    </xdr:to>
    <xdr:sp macro="" textlink="">
      <xdr:nvSpPr>
        <xdr:cNvPr id="430" name="フローチャート: 判断 429"/>
        <xdr:cNvSpPr/>
      </xdr:nvSpPr>
      <xdr:spPr>
        <a:xfrm>
          <a:off x="13652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431" name="フローチャート: 判断 430"/>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53158</xdr:rowOff>
    </xdr:from>
    <xdr:to>
      <xdr:col>85</xdr:col>
      <xdr:colOff>177800</xdr:colOff>
      <xdr:row>34</xdr:row>
      <xdr:rowOff>154758</xdr:rowOff>
    </xdr:to>
    <xdr:sp macro="" textlink="">
      <xdr:nvSpPr>
        <xdr:cNvPr id="437" name="楕円 436"/>
        <xdr:cNvSpPr/>
      </xdr:nvSpPr>
      <xdr:spPr>
        <a:xfrm>
          <a:off x="16268700" y="58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6185</xdr:rowOff>
    </xdr:from>
    <xdr:ext cx="405111" cy="259045"/>
    <xdr:sp macro="" textlink="">
      <xdr:nvSpPr>
        <xdr:cNvPr id="438" name="【一般廃棄物処理施設】&#10;有形固定資産減価償却率該当値テキスト"/>
        <xdr:cNvSpPr txBox="1"/>
      </xdr:nvSpPr>
      <xdr:spPr>
        <a:xfrm>
          <a:off x="16357600" y="583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156028</xdr:rowOff>
    </xdr:from>
    <xdr:to>
      <xdr:col>81</xdr:col>
      <xdr:colOff>101600</xdr:colOff>
      <xdr:row>34</xdr:row>
      <xdr:rowOff>86178</xdr:rowOff>
    </xdr:to>
    <xdr:sp macro="" textlink="">
      <xdr:nvSpPr>
        <xdr:cNvPr id="439" name="楕円 438"/>
        <xdr:cNvSpPr/>
      </xdr:nvSpPr>
      <xdr:spPr>
        <a:xfrm>
          <a:off x="15430500" y="5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35378</xdr:rowOff>
    </xdr:from>
    <xdr:to>
      <xdr:col>85</xdr:col>
      <xdr:colOff>127000</xdr:colOff>
      <xdr:row>34</xdr:row>
      <xdr:rowOff>103958</xdr:rowOff>
    </xdr:to>
    <xdr:cxnSp macro="">
      <xdr:nvCxnSpPr>
        <xdr:cNvPr id="440" name="直線コネクタ 439"/>
        <xdr:cNvCxnSpPr/>
      </xdr:nvCxnSpPr>
      <xdr:spPr>
        <a:xfrm>
          <a:off x="15481300" y="586467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89081</xdr:rowOff>
    </xdr:from>
    <xdr:to>
      <xdr:col>76</xdr:col>
      <xdr:colOff>165100</xdr:colOff>
      <xdr:row>34</xdr:row>
      <xdr:rowOff>19231</xdr:rowOff>
    </xdr:to>
    <xdr:sp macro="" textlink="">
      <xdr:nvSpPr>
        <xdr:cNvPr id="441" name="楕円 440"/>
        <xdr:cNvSpPr/>
      </xdr:nvSpPr>
      <xdr:spPr>
        <a:xfrm>
          <a:off x="14541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139881</xdr:rowOff>
    </xdr:from>
    <xdr:to>
      <xdr:col>81</xdr:col>
      <xdr:colOff>50800</xdr:colOff>
      <xdr:row>34</xdr:row>
      <xdr:rowOff>35378</xdr:rowOff>
    </xdr:to>
    <xdr:cxnSp macro="">
      <xdr:nvCxnSpPr>
        <xdr:cNvPr id="442" name="直線コネクタ 441"/>
        <xdr:cNvCxnSpPr/>
      </xdr:nvCxnSpPr>
      <xdr:spPr>
        <a:xfrm>
          <a:off x="14592300" y="5797731"/>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20501</xdr:rowOff>
    </xdr:from>
    <xdr:to>
      <xdr:col>72</xdr:col>
      <xdr:colOff>38100</xdr:colOff>
      <xdr:row>33</xdr:row>
      <xdr:rowOff>122101</xdr:rowOff>
    </xdr:to>
    <xdr:sp macro="" textlink="">
      <xdr:nvSpPr>
        <xdr:cNvPr id="443" name="楕円 442"/>
        <xdr:cNvSpPr/>
      </xdr:nvSpPr>
      <xdr:spPr>
        <a:xfrm>
          <a:off x="13652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71301</xdr:rowOff>
    </xdr:from>
    <xdr:to>
      <xdr:col>76</xdr:col>
      <xdr:colOff>114300</xdr:colOff>
      <xdr:row>33</xdr:row>
      <xdr:rowOff>139881</xdr:rowOff>
    </xdr:to>
    <xdr:cxnSp macro="">
      <xdr:nvCxnSpPr>
        <xdr:cNvPr id="444" name="直線コネクタ 443"/>
        <xdr:cNvCxnSpPr/>
      </xdr:nvCxnSpPr>
      <xdr:spPr>
        <a:xfrm>
          <a:off x="13703300" y="57291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147864</xdr:rowOff>
    </xdr:from>
    <xdr:to>
      <xdr:col>67</xdr:col>
      <xdr:colOff>101600</xdr:colOff>
      <xdr:row>37</xdr:row>
      <xdr:rowOff>78014</xdr:rowOff>
    </xdr:to>
    <xdr:sp macro="" textlink="">
      <xdr:nvSpPr>
        <xdr:cNvPr id="445" name="楕円 444"/>
        <xdr:cNvSpPr/>
      </xdr:nvSpPr>
      <xdr:spPr>
        <a:xfrm>
          <a:off x="12763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71301</xdr:rowOff>
    </xdr:from>
    <xdr:to>
      <xdr:col>71</xdr:col>
      <xdr:colOff>177800</xdr:colOff>
      <xdr:row>37</xdr:row>
      <xdr:rowOff>27214</xdr:rowOff>
    </xdr:to>
    <xdr:cxnSp macro="">
      <xdr:nvCxnSpPr>
        <xdr:cNvPr id="446" name="直線コネクタ 445"/>
        <xdr:cNvCxnSpPr/>
      </xdr:nvCxnSpPr>
      <xdr:spPr>
        <a:xfrm flipV="1">
          <a:off x="12814300" y="5729151"/>
          <a:ext cx="889000" cy="64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447" name="n_1aveValue【一般廃棄物処理施設】&#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48" name="n_2aveValue【一般廃棄物処理施設】&#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152417</xdr:rowOff>
    </xdr:from>
    <xdr:ext cx="405111" cy="259045"/>
    <xdr:sp macro="" textlink="">
      <xdr:nvSpPr>
        <xdr:cNvPr id="449" name="n_3aveValue【一般廃棄物処理施設】&#10;有形固定資産減価償却率"/>
        <xdr:cNvSpPr txBox="1"/>
      </xdr:nvSpPr>
      <xdr:spPr>
        <a:xfrm>
          <a:off x="13500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165480</xdr:rowOff>
    </xdr:from>
    <xdr:ext cx="405111" cy="259045"/>
    <xdr:sp macro="" textlink="">
      <xdr:nvSpPr>
        <xdr:cNvPr id="450" name="n_4aveValue【一般廃棄物処理施設】&#10;有形固定資産減価償却率"/>
        <xdr:cNvSpPr txBox="1"/>
      </xdr:nvSpPr>
      <xdr:spPr>
        <a:xfrm>
          <a:off x="12611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102705</xdr:rowOff>
    </xdr:from>
    <xdr:ext cx="405111" cy="259045"/>
    <xdr:sp macro="" textlink="">
      <xdr:nvSpPr>
        <xdr:cNvPr id="451" name="n_1mainValue【一般廃棄物処理施設】&#10;有形固定資産減価償却率"/>
        <xdr:cNvSpPr txBox="1"/>
      </xdr:nvSpPr>
      <xdr:spPr>
        <a:xfrm>
          <a:off x="15266044" y="558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35758</xdr:rowOff>
    </xdr:from>
    <xdr:ext cx="340478" cy="259045"/>
    <xdr:sp macro="" textlink="">
      <xdr:nvSpPr>
        <xdr:cNvPr id="452" name="n_2mainValue【一般廃棄物処理施設】&#10;有形固定資産減価償却率"/>
        <xdr:cNvSpPr txBox="1"/>
      </xdr:nvSpPr>
      <xdr:spPr>
        <a:xfrm>
          <a:off x="14422061" y="552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138628</xdr:rowOff>
    </xdr:from>
    <xdr:ext cx="340478" cy="259045"/>
    <xdr:sp macro="" textlink="">
      <xdr:nvSpPr>
        <xdr:cNvPr id="453" name="n_3mainValue【一般廃棄物処理施設】&#10;有形固定資産減価償却率"/>
        <xdr:cNvSpPr txBox="1"/>
      </xdr:nvSpPr>
      <xdr:spPr>
        <a:xfrm>
          <a:off x="13533061" y="545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94541</xdr:rowOff>
    </xdr:from>
    <xdr:ext cx="405111" cy="259045"/>
    <xdr:sp macro="" textlink="">
      <xdr:nvSpPr>
        <xdr:cNvPr id="454" name="n_4mainValue【一般廃棄物処理施設】&#10;有形固定資産減価償却率"/>
        <xdr:cNvSpPr txBox="1"/>
      </xdr:nvSpPr>
      <xdr:spPr>
        <a:xfrm>
          <a:off x="12611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5" name="直線コネクタ 46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6" name="テキスト ボックス 46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8" name="テキスト ボックス 46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9" name="直線コネクタ 46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0" name="テキスト ボックス 46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474" name="直線コネクタ 473"/>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475"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476" name="直線コネクタ 475"/>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477"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478" name="直線コネクタ 477"/>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479" name="【一般廃棄物処理施設】&#10;一人当たり有形固定資産（償却資産）額平均値テキスト"/>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480" name="フローチャート: 判断 479"/>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481" name="フローチャート: 判断 480"/>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482" name="フローチャート: 判断 481"/>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483" name="フローチャート: 判断 482"/>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484" name="フローチャート: 判断 483"/>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139249</xdr:rowOff>
    </xdr:from>
    <xdr:to>
      <xdr:col>116</xdr:col>
      <xdr:colOff>114300</xdr:colOff>
      <xdr:row>41</xdr:row>
      <xdr:rowOff>69399</xdr:rowOff>
    </xdr:to>
    <xdr:sp macro="" textlink="">
      <xdr:nvSpPr>
        <xdr:cNvPr id="490" name="楕円 489"/>
        <xdr:cNvSpPr/>
      </xdr:nvSpPr>
      <xdr:spPr>
        <a:xfrm>
          <a:off x="22110700" y="69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54176</xdr:rowOff>
    </xdr:from>
    <xdr:ext cx="313932" cy="259045"/>
    <xdr:sp macro="" textlink="">
      <xdr:nvSpPr>
        <xdr:cNvPr id="491" name="【一般廃棄物処理施設】&#10;一人当たり有形固定資産（償却資産）額該当値テキスト"/>
        <xdr:cNvSpPr txBox="1"/>
      </xdr:nvSpPr>
      <xdr:spPr>
        <a:xfrm>
          <a:off x="22199600" y="6912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139249</xdr:rowOff>
    </xdr:from>
    <xdr:to>
      <xdr:col>112</xdr:col>
      <xdr:colOff>38100</xdr:colOff>
      <xdr:row>41</xdr:row>
      <xdr:rowOff>69399</xdr:rowOff>
    </xdr:to>
    <xdr:sp macro="" textlink="">
      <xdr:nvSpPr>
        <xdr:cNvPr id="492" name="楕円 491"/>
        <xdr:cNvSpPr/>
      </xdr:nvSpPr>
      <xdr:spPr>
        <a:xfrm>
          <a:off x="21272500" y="69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18599</xdr:rowOff>
    </xdr:from>
    <xdr:to>
      <xdr:col>116</xdr:col>
      <xdr:colOff>63500</xdr:colOff>
      <xdr:row>41</xdr:row>
      <xdr:rowOff>18599</xdr:rowOff>
    </xdr:to>
    <xdr:cxnSp macro="">
      <xdr:nvCxnSpPr>
        <xdr:cNvPr id="493" name="直線コネクタ 492"/>
        <xdr:cNvCxnSpPr/>
      </xdr:nvCxnSpPr>
      <xdr:spPr>
        <a:xfrm>
          <a:off x="21323300" y="70480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139249</xdr:rowOff>
    </xdr:from>
    <xdr:to>
      <xdr:col>107</xdr:col>
      <xdr:colOff>101600</xdr:colOff>
      <xdr:row>41</xdr:row>
      <xdr:rowOff>69399</xdr:rowOff>
    </xdr:to>
    <xdr:sp macro="" textlink="">
      <xdr:nvSpPr>
        <xdr:cNvPr id="494" name="楕円 493"/>
        <xdr:cNvSpPr/>
      </xdr:nvSpPr>
      <xdr:spPr>
        <a:xfrm>
          <a:off x="20383500" y="69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18599</xdr:rowOff>
    </xdr:from>
    <xdr:to>
      <xdr:col>111</xdr:col>
      <xdr:colOff>177800</xdr:colOff>
      <xdr:row>41</xdr:row>
      <xdr:rowOff>18599</xdr:rowOff>
    </xdr:to>
    <xdr:cxnSp macro="">
      <xdr:nvCxnSpPr>
        <xdr:cNvPr id="495" name="直線コネクタ 494"/>
        <xdr:cNvCxnSpPr/>
      </xdr:nvCxnSpPr>
      <xdr:spPr>
        <a:xfrm>
          <a:off x="20434300" y="70480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139249</xdr:rowOff>
    </xdr:from>
    <xdr:to>
      <xdr:col>102</xdr:col>
      <xdr:colOff>165100</xdr:colOff>
      <xdr:row>41</xdr:row>
      <xdr:rowOff>69399</xdr:rowOff>
    </xdr:to>
    <xdr:sp macro="" textlink="">
      <xdr:nvSpPr>
        <xdr:cNvPr id="496" name="楕円 495"/>
        <xdr:cNvSpPr/>
      </xdr:nvSpPr>
      <xdr:spPr>
        <a:xfrm>
          <a:off x="19494500" y="69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18599</xdr:rowOff>
    </xdr:from>
    <xdr:to>
      <xdr:col>107</xdr:col>
      <xdr:colOff>50800</xdr:colOff>
      <xdr:row>41</xdr:row>
      <xdr:rowOff>18599</xdr:rowOff>
    </xdr:to>
    <xdr:cxnSp macro="">
      <xdr:nvCxnSpPr>
        <xdr:cNvPr id="497" name="直線コネクタ 496"/>
        <xdr:cNvCxnSpPr/>
      </xdr:nvCxnSpPr>
      <xdr:spPr>
        <a:xfrm>
          <a:off x="19545300" y="70480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142020</xdr:rowOff>
    </xdr:from>
    <xdr:to>
      <xdr:col>98</xdr:col>
      <xdr:colOff>38100</xdr:colOff>
      <xdr:row>39</xdr:row>
      <xdr:rowOff>72170</xdr:rowOff>
    </xdr:to>
    <xdr:sp macro="" textlink="">
      <xdr:nvSpPr>
        <xdr:cNvPr id="498" name="楕円 497"/>
        <xdr:cNvSpPr/>
      </xdr:nvSpPr>
      <xdr:spPr>
        <a:xfrm>
          <a:off x="18605500" y="665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21370</xdr:rowOff>
    </xdr:from>
    <xdr:to>
      <xdr:col>102</xdr:col>
      <xdr:colOff>114300</xdr:colOff>
      <xdr:row>41</xdr:row>
      <xdr:rowOff>18599</xdr:rowOff>
    </xdr:to>
    <xdr:cxnSp macro="">
      <xdr:nvCxnSpPr>
        <xdr:cNvPr id="499" name="直線コネクタ 498"/>
        <xdr:cNvCxnSpPr/>
      </xdr:nvCxnSpPr>
      <xdr:spPr>
        <a:xfrm>
          <a:off x="18656300" y="6707920"/>
          <a:ext cx="889000" cy="3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00" name="n_1aveValue【一般廃棄物処理施設】&#10;一人当たり有形固定資産（償却資産）額"/>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01" name="n_2aveValue【一般廃棄物処理施設】&#10;一人当たり有形固定資産（償却資産）額"/>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02" name="n_3aveValue【一般廃棄物処理施設】&#10;一人当たり有形固定資産（償却資産）額"/>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03"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111</xdr:col>
      <xdr:colOff>8133</xdr:colOff>
      <xdr:row>41</xdr:row>
      <xdr:rowOff>60526</xdr:rowOff>
    </xdr:from>
    <xdr:ext cx="313932" cy="259045"/>
    <xdr:sp macro="" textlink="">
      <xdr:nvSpPr>
        <xdr:cNvPr id="504" name="n_1mainValue【一般廃棄物処理施設】&#10;一人当たり有形固定資産（償却資産）額"/>
        <xdr:cNvSpPr txBox="1"/>
      </xdr:nvSpPr>
      <xdr:spPr>
        <a:xfrm>
          <a:off x="21153633" y="70899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84333</xdr:colOff>
      <xdr:row>41</xdr:row>
      <xdr:rowOff>60526</xdr:rowOff>
    </xdr:from>
    <xdr:ext cx="313932" cy="259045"/>
    <xdr:sp macro="" textlink="">
      <xdr:nvSpPr>
        <xdr:cNvPr id="505" name="n_2mainValue【一般廃棄物処理施設】&#10;一人当たり有形固定資産（償却資産）額"/>
        <xdr:cNvSpPr txBox="1"/>
      </xdr:nvSpPr>
      <xdr:spPr>
        <a:xfrm>
          <a:off x="20277333" y="70899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147833</xdr:colOff>
      <xdr:row>41</xdr:row>
      <xdr:rowOff>60526</xdr:rowOff>
    </xdr:from>
    <xdr:ext cx="313932" cy="259045"/>
    <xdr:sp macro="" textlink="">
      <xdr:nvSpPr>
        <xdr:cNvPr id="506" name="n_3mainValue【一般廃棄物処理施設】&#10;一人当たり有形固定資産（償却資産）額"/>
        <xdr:cNvSpPr txBox="1"/>
      </xdr:nvSpPr>
      <xdr:spPr>
        <a:xfrm>
          <a:off x="19388333" y="70899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63297</xdr:rowOff>
    </xdr:from>
    <xdr:ext cx="534377" cy="259045"/>
    <xdr:sp macro="" textlink="">
      <xdr:nvSpPr>
        <xdr:cNvPr id="507" name="n_4mainValue【一般廃棄物処理施設】&#10;一人当たり有形固定資産（償却資産）額"/>
        <xdr:cNvSpPr txBox="1"/>
      </xdr:nvSpPr>
      <xdr:spPr>
        <a:xfrm>
          <a:off x="18389111" y="674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532" name="直線コネクタ 531"/>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3"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4" name="直線コネクタ 53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535"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536" name="直線コネクタ 535"/>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537" name="【保健センター・保健所】&#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38" name="フローチャート: 判断 537"/>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539" name="フローチャート: 判断 538"/>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540" name="フローチャート: 判断 539"/>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541" name="フローチャート: 判断 540"/>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542" name="フローチャート: 判断 541"/>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162560</xdr:rowOff>
    </xdr:from>
    <xdr:to>
      <xdr:col>85</xdr:col>
      <xdr:colOff>177800</xdr:colOff>
      <xdr:row>57</xdr:row>
      <xdr:rowOff>92710</xdr:rowOff>
    </xdr:to>
    <xdr:sp macro="" textlink="">
      <xdr:nvSpPr>
        <xdr:cNvPr id="548" name="楕円 547"/>
        <xdr:cNvSpPr/>
      </xdr:nvSpPr>
      <xdr:spPr>
        <a:xfrm>
          <a:off x="16268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13987</xdr:rowOff>
    </xdr:from>
    <xdr:ext cx="405111" cy="259045"/>
    <xdr:sp macro="" textlink="">
      <xdr:nvSpPr>
        <xdr:cNvPr id="549" name="【保健センター・保健所】&#10;有形固定資産減価償却率該当値テキスト"/>
        <xdr:cNvSpPr txBox="1"/>
      </xdr:nvSpPr>
      <xdr:spPr>
        <a:xfrm>
          <a:off x="16357600"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120650</xdr:rowOff>
    </xdr:from>
    <xdr:to>
      <xdr:col>81</xdr:col>
      <xdr:colOff>101600</xdr:colOff>
      <xdr:row>57</xdr:row>
      <xdr:rowOff>50800</xdr:rowOff>
    </xdr:to>
    <xdr:sp macro="" textlink="">
      <xdr:nvSpPr>
        <xdr:cNvPr id="550" name="楕円 549"/>
        <xdr:cNvSpPr/>
      </xdr:nvSpPr>
      <xdr:spPr>
        <a:xfrm>
          <a:off x="15430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0</xdr:rowOff>
    </xdr:from>
    <xdr:to>
      <xdr:col>85</xdr:col>
      <xdr:colOff>127000</xdr:colOff>
      <xdr:row>57</xdr:row>
      <xdr:rowOff>41910</xdr:rowOff>
    </xdr:to>
    <xdr:cxnSp macro="">
      <xdr:nvCxnSpPr>
        <xdr:cNvPr id="551" name="直線コネクタ 550"/>
        <xdr:cNvCxnSpPr/>
      </xdr:nvCxnSpPr>
      <xdr:spPr>
        <a:xfrm>
          <a:off x="15481300" y="97726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78740</xdr:rowOff>
    </xdr:from>
    <xdr:to>
      <xdr:col>76</xdr:col>
      <xdr:colOff>165100</xdr:colOff>
      <xdr:row>57</xdr:row>
      <xdr:rowOff>8890</xdr:rowOff>
    </xdr:to>
    <xdr:sp macro="" textlink="">
      <xdr:nvSpPr>
        <xdr:cNvPr id="552" name="楕円 551"/>
        <xdr:cNvSpPr/>
      </xdr:nvSpPr>
      <xdr:spPr>
        <a:xfrm>
          <a:off x="14541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129540</xdr:rowOff>
    </xdr:from>
    <xdr:to>
      <xdr:col>81</xdr:col>
      <xdr:colOff>50800</xdr:colOff>
      <xdr:row>57</xdr:row>
      <xdr:rowOff>0</xdr:rowOff>
    </xdr:to>
    <xdr:cxnSp macro="">
      <xdr:nvCxnSpPr>
        <xdr:cNvPr id="553" name="直線コネクタ 552"/>
        <xdr:cNvCxnSpPr/>
      </xdr:nvCxnSpPr>
      <xdr:spPr>
        <a:xfrm>
          <a:off x="14592300" y="97307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36830</xdr:rowOff>
    </xdr:from>
    <xdr:to>
      <xdr:col>72</xdr:col>
      <xdr:colOff>38100</xdr:colOff>
      <xdr:row>56</xdr:row>
      <xdr:rowOff>138430</xdr:rowOff>
    </xdr:to>
    <xdr:sp macro="" textlink="">
      <xdr:nvSpPr>
        <xdr:cNvPr id="554" name="楕円 553"/>
        <xdr:cNvSpPr/>
      </xdr:nvSpPr>
      <xdr:spPr>
        <a:xfrm>
          <a:off x="13652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87630</xdr:rowOff>
    </xdr:from>
    <xdr:to>
      <xdr:col>76</xdr:col>
      <xdr:colOff>114300</xdr:colOff>
      <xdr:row>56</xdr:row>
      <xdr:rowOff>129540</xdr:rowOff>
    </xdr:to>
    <xdr:cxnSp macro="">
      <xdr:nvCxnSpPr>
        <xdr:cNvPr id="555" name="直線コネクタ 554"/>
        <xdr:cNvCxnSpPr/>
      </xdr:nvCxnSpPr>
      <xdr:spPr>
        <a:xfrm>
          <a:off x="13703300" y="96888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166370</xdr:rowOff>
    </xdr:from>
    <xdr:to>
      <xdr:col>67</xdr:col>
      <xdr:colOff>101600</xdr:colOff>
      <xdr:row>56</xdr:row>
      <xdr:rowOff>96520</xdr:rowOff>
    </xdr:to>
    <xdr:sp macro="" textlink="">
      <xdr:nvSpPr>
        <xdr:cNvPr id="556" name="楕円 555"/>
        <xdr:cNvSpPr/>
      </xdr:nvSpPr>
      <xdr:spPr>
        <a:xfrm>
          <a:off x="12763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45720</xdr:rowOff>
    </xdr:from>
    <xdr:to>
      <xdr:col>71</xdr:col>
      <xdr:colOff>177800</xdr:colOff>
      <xdr:row>56</xdr:row>
      <xdr:rowOff>87630</xdr:rowOff>
    </xdr:to>
    <xdr:cxnSp macro="">
      <xdr:nvCxnSpPr>
        <xdr:cNvPr id="557" name="直線コネクタ 556"/>
        <xdr:cNvCxnSpPr/>
      </xdr:nvCxnSpPr>
      <xdr:spPr>
        <a:xfrm>
          <a:off x="12814300" y="9646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40022</xdr:rowOff>
    </xdr:from>
    <xdr:ext cx="405111" cy="259045"/>
    <xdr:sp macro="" textlink="">
      <xdr:nvSpPr>
        <xdr:cNvPr id="558" name="n_1aveValue【保健センター・保健所】&#10;有形固定資産減価償却率"/>
        <xdr:cNvSpPr txBox="1"/>
      </xdr:nvSpPr>
      <xdr:spPr>
        <a:xfrm>
          <a:off x="15266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5732</xdr:rowOff>
    </xdr:from>
    <xdr:ext cx="405111" cy="259045"/>
    <xdr:sp macro="" textlink="">
      <xdr:nvSpPr>
        <xdr:cNvPr id="559" name="n_2aveValue【保健センター・保健所】&#10;有形固定資産減価償却率"/>
        <xdr:cNvSpPr txBox="1"/>
      </xdr:nvSpPr>
      <xdr:spPr>
        <a:xfrm>
          <a:off x="14389744" y="994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152417</xdr:rowOff>
    </xdr:from>
    <xdr:ext cx="405111" cy="259045"/>
    <xdr:sp macro="" textlink="">
      <xdr:nvSpPr>
        <xdr:cNvPr id="560" name="n_3aveValue【保健センター・保健所】&#10;有形固定資産減価償却率"/>
        <xdr:cNvSpPr txBox="1"/>
      </xdr:nvSpPr>
      <xdr:spPr>
        <a:xfrm>
          <a:off x="13500744" y="992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142892</xdr:rowOff>
    </xdr:from>
    <xdr:ext cx="405111" cy="259045"/>
    <xdr:sp macro="" textlink="">
      <xdr:nvSpPr>
        <xdr:cNvPr id="561" name="n_4aveValue【保健センター・保健所】&#10;有形固定資産減価償却率"/>
        <xdr:cNvSpPr txBox="1"/>
      </xdr:nvSpPr>
      <xdr:spPr>
        <a:xfrm>
          <a:off x="12611744"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67327</xdr:rowOff>
    </xdr:from>
    <xdr:ext cx="405111" cy="259045"/>
    <xdr:sp macro="" textlink="">
      <xdr:nvSpPr>
        <xdr:cNvPr id="562" name="n_1mainValue【保健センター・保健所】&#10;有形固定資産減価償却率"/>
        <xdr:cNvSpPr txBox="1"/>
      </xdr:nvSpPr>
      <xdr:spPr>
        <a:xfrm>
          <a:off x="152660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25417</xdr:rowOff>
    </xdr:from>
    <xdr:ext cx="405111" cy="259045"/>
    <xdr:sp macro="" textlink="">
      <xdr:nvSpPr>
        <xdr:cNvPr id="563" name="n_2mainValue【保健センター・保健所】&#10;有形固定資産減価償却率"/>
        <xdr:cNvSpPr txBox="1"/>
      </xdr:nvSpPr>
      <xdr:spPr>
        <a:xfrm>
          <a:off x="143897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154957</xdr:rowOff>
    </xdr:from>
    <xdr:ext cx="405111" cy="259045"/>
    <xdr:sp macro="" textlink="">
      <xdr:nvSpPr>
        <xdr:cNvPr id="564" name="n_3mainValue【保健センター・保健所】&#10;有形固定資産減価償却率"/>
        <xdr:cNvSpPr txBox="1"/>
      </xdr:nvSpPr>
      <xdr:spPr>
        <a:xfrm>
          <a:off x="13500744" y="941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113047</xdr:rowOff>
    </xdr:from>
    <xdr:ext cx="405111" cy="259045"/>
    <xdr:sp macro="" textlink="">
      <xdr:nvSpPr>
        <xdr:cNvPr id="565" name="n_4mainValue【保健センター・保健所】&#10;有形固定資産減価償却率"/>
        <xdr:cNvSpPr txBox="1"/>
      </xdr:nvSpPr>
      <xdr:spPr>
        <a:xfrm>
          <a:off x="12611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9" name="テキスト ボックス 5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1" name="テキスト ボックス 5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3" name="テキスト ボックス 5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587" name="直線コネクタ 586"/>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88"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89" name="直線コネクタ 588"/>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90"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91" name="直線コネクタ 590"/>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592"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93" name="フローチャート: 判断 592"/>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594" name="フローチャート: 判断 593"/>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95" name="フローチャート: 判断 594"/>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96" name="フローチャート: 判断 595"/>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597" name="フローチャート: 判断 596"/>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49784</xdr:rowOff>
    </xdr:from>
    <xdr:to>
      <xdr:col>116</xdr:col>
      <xdr:colOff>114300</xdr:colOff>
      <xdr:row>60</xdr:row>
      <xdr:rowOff>151384</xdr:rowOff>
    </xdr:to>
    <xdr:sp macro="" textlink="">
      <xdr:nvSpPr>
        <xdr:cNvPr id="603" name="楕円 602"/>
        <xdr:cNvSpPr/>
      </xdr:nvSpPr>
      <xdr:spPr>
        <a:xfrm>
          <a:off x="22110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72661</xdr:rowOff>
    </xdr:from>
    <xdr:ext cx="469744" cy="259045"/>
    <xdr:sp macro="" textlink="">
      <xdr:nvSpPr>
        <xdr:cNvPr id="604" name="【保健センター・保健所】&#10;一人当たり面積該当値テキスト"/>
        <xdr:cNvSpPr txBox="1"/>
      </xdr:nvSpPr>
      <xdr:spPr>
        <a:xfrm>
          <a:off x="22199600" y="101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49784</xdr:rowOff>
    </xdr:from>
    <xdr:to>
      <xdr:col>112</xdr:col>
      <xdr:colOff>38100</xdr:colOff>
      <xdr:row>60</xdr:row>
      <xdr:rowOff>151384</xdr:rowOff>
    </xdr:to>
    <xdr:sp macro="" textlink="">
      <xdr:nvSpPr>
        <xdr:cNvPr id="605" name="楕円 604"/>
        <xdr:cNvSpPr/>
      </xdr:nvSpPr>
      <xdr:spPr>
        <a:xfrm>
          <a:off x="21272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100584</xdr:rowOff>
    </xdr:from>
    <xdr:to>
      <xdr:col>116</xdr:col>
      <xdr:colOff>63500</xdr:colOff>
      <xdr:row>60</xdr:row>
      <xdr:rowOff>100584</xdr:rowOff>
    </xdr:to>
    <xdr:cxnSp macro="">
      <xdr:nvCxnSpPr>
        <xdr:cNvPr id="606" name="直線コネクタ 605"/>
        <xdr:cNvCxnSpPr/>
      </xdr:nvCxnSpPr>
      <xdr:spPr>
        <a:xfrm>
          <a:off x="21323300" y="103875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49784</xdr:rowOff>
    </xdr:from>
    <xdr:to>
      <xdr:col>107</xdr:col>
      <xdr:colOff>101600</xdr:colOff>
      <xdr:row>60</xdr:row>
      <xdr:rowOff>151384</xdr:rowOff>
    </xdr:to>
    <xdr:sp macro="" textlink="">
      <xdr:nvSpPr>
        <xdr:cNvPr id="607" name="楕円 606"/>
        <xdr:cNvSpPr/>
      </xdr:nvSpPr>
      <xdr:spPr>
        <a:xfrm>
          <a:off x="20383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100584</xdr:rowOff>
    </xdr:from>
    <xdr:to>
      <xdr:col>111</xdr:col>
      <xdr:colOff>177800</xdr:colOff>
      <xdr:row>60</xdr:row>
      <xdr:rowOff>100584</xdr:rowOff>
    </xdr:to>
    <xdr:cxnSp macro="">
      <xdr:nvCxnSpPr>
        <xdr:cNvPr id="608" name="直線コネクタ 607"/>
        <xdr:cNvCxnSpPr/>
      </xdr:nvCxnSpPr>
      <xdr:spPr>
        <a:xfrm>
          <a:off x="20434300" y="103875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09" name="楕円 608"/>
        <xdr:cNvSpPr/>
      </xdr:nvSpPr>
      <xdr:spPr>
        <a:xfrm>
          <a:off x="19494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100584</xdr:rowOff>
    </xdr:from>
    <xdr:to>
      <xdr:col>107</xdr:col>
      <xdr:colOff>50800</xdr:colOff>
      <xdr:row>60</xdr:row>
      <xdr:rowOff>114300</xdr:rowOff>
    </xdr:to>
    <xdr:cxnSp macro="">
      <xdr:nvCxnSpPr>
        <xdr:cNvPr id="610" name="直線コネクタ 609"/>
        <xdr:cNvCxnSpPr/>
      </xdr:nvCxnSpPr>
      <xdr:spPr>
        <a:xfrm flipV="1">
          <a:off x="19545300" y="10387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58928</xdr:rowOff>
    </xdr:from>
    <xdr:to>
      <xdr:col>98</xdr:col>
      <xdr:colOff>38100</xdr:colOff>
      <xdr:row>60</xdr:row>
      <xdr:rowOff>160528</xdr:rowOff>
    </xdr:to>
    <xdr:sp macro="" textlink="">
      <xdr:nvSpPr>
        <xdr:cNvPr id="611" name="楕円 610"/>
        <xdr:cNvSpPr/>
      </xdr:nvSpPr>
      <xdr:spPr>
        <a:xfrm>
          <a:off x="18605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109728</xdr:rowOff>
    </xdr:from>
    <xdr:to>
      <xdr:col>102</xdr:col>
      <xdr:colOff>114300</xdr:colOff>
      <xdr:row>60</xdr:row>
      <xdr:rowOff>114300</xdr:rowOff>
    </xdr:to>
    <xdr:cxnSp macro="">
      <xdr:nvCxnSpPr>
        <xdr:cNvPr id="612" name="直線コネクタ 611"/>
        <xdr:cNvCxnSpPr/>
      </xdr:nvCxnSpPr>
      <xdr:spPr>
        <a:xfrm>
          <a:off x="18656300" y="10396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613" name="n_1ave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14" name="n_2ave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15" name="n_3ave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616" name="n_4aveValue【保健センター・保健所】&#10;一人当たり面積"/>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167911</xdr:rowOff>
    </xdr:from>
    <xdr:ext cx="469744" cy="259045"/>
    <xdr:sp macro="" textlink="">
      <xdr:nvSpPr>
        <xdr:cNvPr id="617" name="n_1mainValue【保健センター・保健所】&#10;一人当たり面積"/>
        <xdr:cNvSpPr txBox="1"/>
      </xdr:nvSpPr>
      <xdr:spPr>
        <a:xfrm>
          <a:off x="210757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167911</xdr:rowOff>
    </xdr:from>
    <xdr:ext cx="469744" cy="259045"/>
    <xdr:sp macro="" textlink="">
      <xdr:nvSpPr>
        <xdr:cNvPr id="618" name="n_2mainValue【保健センター・保健所】&#10;一人当たり面積"/>
        <xdr:cNvSpPr txBox="1"/>
      </xdr:nvSpPr>
      <xdr:spPr>
        <a:xfrm>
          <a:off x="20199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19" name="n_3main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20" name="n_4mainValue【保健センター・保健所】&#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46" name="直線コネクタ 645"/>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49"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50" name="直線コネクタ 649"/>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51"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52" name="フローチャート: 判断 651"/>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53" name="フローチャート: 判断 652"/>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54" name="フローチャート: 判断 653"/>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55" name="フローチャート: 判断 654"/>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56" name="フローチャート: 判断 655"/>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16692</xdr:rowOff>
    </xdr:from>
    <xdr:to>
      <xdr:col>85</xdr:col>
      <xdr:colOff>177800</xdr:colOff>
      <xdr:row>80</xdr:row>
      <xdr:rowOff>118292</xdr:rowOff>
    </xdr:to>
    <xdr:sp macro="" textlink="">
      <xdr:nvSpPr>
        <xdr:cNvPr id="662" name="楕円 661"/>
        <xdr:cNvSpPr/>
      </xdr:nvSpPr>
      <xdr:spPr>
        <a:xfrm>
          <a:off x="162687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39569</xdr:rowOff>
    </xdr:from>
    <xdr:ext cx="405111" cy="259045"/>
    <xdr:sp macro="" textlink="">
      <xdr:nvSpPr>
        <xdr:cNvPr id="663" name="【消防施設】&#10;有形固定資産減価償却率該当値テキスト"/>
        <xdr:cNvSpPr txBox="1"/>
      </xdr:nvSpPr>
      <xdr:spPr>
        <a:xfrm>
          <a:off x="16357600" y="1358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160382</xdr:rowOff>
    </xdr:from>
    <xdr:to>
      <xdr:col>81</xdr:col>
      <xdr:colOff>101600</xdr:colOff>
      <xdr:row>81</xdr:row>
      <xdr:rowOff>90532</xdr:rowOff>
    </xdr:to>
    <xdr:sp macro="" textlink="">
      <xdr:nvSpPr>
        <xdr:cNvPr id="664" name="楕円 663"/>
        <xdr:cNvSpPr/>
      </xdr:nvSpPr>
      <xdr:spPr>
        <a:xfrm>
          <a:off x="15430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67492</xdr:rowOff>
    </xdr:from>
    <xdr:to>
      <xdr:col>85</xdr:col>
      <xdr:colOff>127000</xdr:colOff>
      <xdr:row>81</xdr:row>
      <xdr:rowOff>39732</xdr:rowOff>
    </xdr:to>
    <xdr:cxnSp macro="">
      <xdr:nvCxnSpPr>
        <xdr:cNvPr id="665" name="直線コネクタ 664"/>
        <xdr:cNvCxnSpPr/>
      </xdr:nvCxnSpPr>
      <xdr:spPr>
        <a:xfrm flipV="1">
          <a:off x="15481300" y="13783492"/>
          <a:ext cx="838200" cy="1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114663</xdr:rowOff>
    </xdr:from>
    <xdr:to>
      <xdr:col>76</xdr:col>
      <xdr:colOff>165100</xdr:colOff>
      <xdr:row>81</xdr:row>
      <xdr:rowOff>44813</xdr:rowOff>
    </xdr:to>
    <xdr:sp macro="" textlink="">
      <xdr:nvSpPr>
        <xdr:cNvPr id="666" name="楕円 665"/>
        <xdr:cNvSpPr/>
      </xdr:nvSpPr>
      <xdr:spPr>
        <a:xfrm>
          <a:off x="14541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165463</xdr:rowOff>
    </xdr:from>
    <xdr:to>
      <xdr:col>81</xdr:col>
      <xdr:colOff>50800</xdr:colOff>
      <xdr:row>81</xdr:row>
      <xdr:rowOff>39732</xdr:rowOff>
    </xdr:to>
    <xdr:cxnSp macro="">
      <xdr:nvCxnSpPr>
        <xdr:cNvPr id="667" name="直線コネクタ 666"/>
        <xdr:cNvCxnSpPr/>
      </xdr:nvCxnSpPr>
      <xdr:spPr>
        <a:xfrm>
          <a:off x="14592300" y="138814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73842</xdr:rowOff>
    </xdr:from>
    <xdr:to>
      <xdr:col>72</xdr:col>
      <xdr:colOff>38100</xdr:colOff>
      <xdr:row>81</xdr:row>
      <xdr:rowOff>3992</xdr:rowOff>
    </xdr:to>
    <xdr:sp macro="" textlink="">
      <xdr:nvSpPr>
        <xdr:cNvPr id="668" name="楕円 667"/>
        <xdr:cNvSpPr/>
      </xdr:nvSpPr>
      <xdr:spPr>
        <a:xfrm>
          <a:off x="13652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124642</xdr:rowOff>
    </xdr:from>
    <xdr:to>
      <xdr:col>76</xdr:col>
      <xdr:colOff>114300</xdr:colOff>
      <xdr:row>80</xdr:row>
      <xdr:rowOff>165463</xdr:rowOff>
    </xdr:to>
    <xdr:cxnSp macro="">
      <xdr:nvCxnSpPr>
        <xdr:cNvPr id="669" name="直線コネクタ 668"/>
        <xdr:cNvCxnSpPr/>
      </xdr:nvCxnSpPr>
      <xdr:spPr>
        <a:xfrm>
          <a:off x="13703300" y="1384064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145687</xdr:rowOff>
    </xdr:from>
    <xdr:to>
      <xdr:col>67</xdr:col>
      <xdr:colOff>101600</xdr:colOff>
      <xdr:row>79</xdr:row>
      <xdr:rowOff>75837</xdr:rowOff>
    </xdr:to>
    <xdr:sp macro="" textlink="">
      <xdr:nvSpPr>
        <xdr:cNvPr id="670" name="楕円 669"/>
        <xdr:cNvSpPr/>
      </xdr:nvSpPr>
      <xdr:spPr>
        <a:xfrm>
          <a:off x="12763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25037</xdr:rowOff>
    </xdr:from>
    <xdr:to>
      <xdr:col>71</xdr:col>
      <xdr:colOff>177800</xdr:colOff>
      <xdr:row>80</xdr:row>
      <xdr:rowOff>124642</xdr:rowOff>
    </xdr:to>
    <xdr:cxnSp macro="">
      <xdr:nvCxnSpPr>
        <xdr:cNvPr id="671" name="直線コネクタ 670"/>
        <xdr:cNvCxnSpPr/>
      </xdr:nvCxnSpPr>
      <xdr:spPr>
        <a:xfrm>
          <a:off x="12814300" y="13569587"/>
          <a:ext cx="8890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672"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673"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674"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675"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107059</xdr:rowOff>
    </xdr:from>
    <xdr:ext cx="405111" cy="259045"/>
    <xdr:sp macro="" textlink="">
      <xdr:nvSpPr>
        <xdr:cNvPr id="676" name="n_1mainValue【消防施設】&#10;有形固定資産減価償却率"/>
        <xdr:cNvSpPr txBox="1"/>
      </xdr:nvSpPr>
      <xdr:spPr>
        <a:xfrm>
          <a:off x="15266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61340</xdr:rowOff>
    </xdr:from>
    <xdr:ext cx="405111" cy="259045"/>
    <xdr:sp macro="" textlink="">
      <xdr:nvSpPr>
        <xdr:cNvPr id="677" name="n_2mainValue【消防施設】&#10;有形固定資産減価償却率"/>
        <xdr:cNvSpPr txBox="1"/>
      </xdr:nvSpPr>
      <xdr:spPr>
        <a:xfrm>
          <a:off x="14389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20519</xdr:rowOff>
    </xdr:from>
    <xdr:ext cx="405111" cy="259045"/>
    <xdr:sp macro="" textlink="">
      <xdr:nvSpPr>
        <xdr:cNvPr id="678" name="n_3mainValue【消防施設】&#10;有形固定資産減価償却率"/>
        <xdr:cNvSpPr txBox="1"/>
      </xdr:nvSpPr>
      <xdr:spPr>
        <a:xfrm>
          <a:off x="135007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92364</xdr:rowOff>
    </xdr:from>
    <xdr:ext cx="405111" cy="259045"/>
    <xdr:sp macro="" textlink="">
      <xdr:nvSpPr>
        <xdr:cNvPr id="679" name="n_4mainValue【消防施設】&#10;有形固定資産減価償却率"/>
        <xdr:cNvSpPr txBox="1"/>
      </xdr:nvSpPr>
      <xdr:spPr>
        <a:xfrm>
          <a:off x="126117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01" name="直線コネクタ 700"/>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3" name="直線コネクタ 70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04"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05" name="直線コネクタ 704"/>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06"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07" name="フローチャート: 判断 706"/>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08" name="フローチャート: 判断 707"/>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09" name="フローチャート: 判断 708"/>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10" name="フローチャート: 判断 709"/>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11" name="フローチャート: 判断 710"/>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17" name="楕円 716"/>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18" name="【消防施設】&#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19" name="楕円 718"/>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20" name="直線コネクタ 719"/>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21" name="楕円 720"/>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22" name="直線コネクタ 721"/>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723" name="楕円 722"/>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140970</xdr:rowOff>
    </xdr:to>
    <xdr:cxnSp macro="">
      <xdr:nvCxnSpPr>
        <xdr:cNvPr id="724" name="直線コネクタ 723"/>
        <xdr:cNvCxnSpPr/>
      </xdr:nvCxnSpPr>
      <xdr:spPr>
        <a:xfrm flipV="1">
          <a:off x="19545300" y="14691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725" name="楕円 724"/>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85</xdr:row>
      <xdr:rowOff>140970</xdr:rowOff>
    </xdr:to>
    <xdr:cxnSp macro="">
      <xdr:nvCxnSpPr>
        <xdr:cNvPr id="726" name="直線コネクタ 725"/>
        <xdr:cNvCxnSpPr/>
      </xdr:nvCxnSpPr>
      <xdr:spPr>
        <a:xfrm>
          <a:off x="18656300" y="1456334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727"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728"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29"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30"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31" name="n_1mainValue【消防施設】&#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32" name="n_2mainValue【消防施設】&#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733" name="n_3mainValue【消防施設】&#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734" name="n_4mainValue【消防施設】&#10;一人当たり面積"/>
        <xdr:cNvSpPr txBox="1"/>
      </xdr:nvSpPr>
      <xdr:spPr>
        <a:xfrm>
          <a:off x="18421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60" name="直線コネクタ 759"/>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61"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62" name="直線コネクタ 761"/>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63"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64" name="直線コネクタ 763"/>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65"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66" name="フローチャート: 判断 765"/>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7" name="フローチャート: 判断 766"/>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68" name="フローチャート: 判断 767"/>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69" name="フローチャート: 判断 768"/>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770" name="フローチャート: 判断 769"/>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97245</xdr:rowOff>
    </xdr:from>
    <xdr:to>
      <xdr:col>85</xdr:col>
      <xdr:colOff>177800</xdr:colOff>
      <xdr:row>107</xdr:row>
      <xdr:rowOff>27395</xdr:rowOff>
    </xdr:to>
    <xdr:sp macro="" textlink="">
      <xdr:nvSpPr>
        <xdr:cNvPr id="776" name="楕円 775"/>
        <xdr:cNvSpPr/>
      </xdr:nvSpPr>
      <xdr:spPr>
        <a:xfrm>
          <a:off x="16268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75672</xdr:rowOff>
    </xdr:from>
    <xdr:ext cx="405111" cy="259045"/>
    <xdr:sp macro="" textlink="">
      <xdr:nvSpPr>
        <xdr:cNvPr id="777" name="【庁舎】&#10;有形固定資産減価償却率該当値テキスト"/>
        <xdr:cNvSpPr txBox="1"/>
      </xdr:nvSpPr>
      <xdr:spPr>
        <a:xfrm>
          <a:off x="16357600"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778" name="楕円 777"/>
        <xdr:cNvSpPr/>
      </xdr:nvSpPr>
      <xdr:spPr>
        <a:xfrm>
          <a:off x="1543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125186</xdr:rowOff>
    </xdr:from>
    <xdr:to>
      <xdr:col>85</xdr:col>
      <xdr:colOff>127000</xdr:colOff>
      <xdr:row>106</xdr:row>
      <xdr:rowOff>148045</xdr:rowOff>
    </xdr:to>
    <xdr:cxnSp macro="">
      <xdr:nvCxnSpPr>
        <xdr:cNvPr id="779" name="直線コネクタ 778"/>
        <xdr:cNvCxnSpPr/>
      </xdr:nvCxnSpPr>
      <xdr:spPr>
        <a:xfrm>
          <a:off x="15481300" y="182988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49893</xdr:rowOff>
    </xdr:from>
    <xdr:to>
      <xdr:col>76</xdr:col>
      <xdr:colOff>165100</xdr:colOff>
      <xdr:row>106</xdr:row>
      <xdr:rowOff>151493</xdr:rowOff>
    </xdr:to>
    <xdr:sp macro="" textlink="">
      <xdr:nvSpPr>
        <xdr:cNvPr id="780" name="楕円 779"/>
        <xdr:cNvSpPr/>
      </xdr:nvSpPr>
      <xdr:spPr>
        <a:xfrm>
          <a:off x="14541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100693</xdr:rowOff>
    </xdr:from>
    <xdr:to>
      <xdr:col>81</xdr:col>
      <xdr:colOff>50800</xdr:colOff>
      <xdr:row>106</xdr:row>
      <xdr:rowOff>125186</xdr:rowOff>
    </xdr:to>
    <xdr:cxnSp macro="">
      <xdr:nvCxnSpPr>
        <xdr:cNvPr id="781" name="直線コネクタ 780"/>
        <xdr:cNvCxnSpPr/>
      </xdr:nvCxnSpPr>
      <xdr:spPr>
        <a:xfrm>
          <a:off x="14592300" y="1827439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82" name="楕円 781"/>
        <xdr:cNvSpPr/>
      </xdr:nvSpPr>
      <xdr:spPr>
        <a:xfrm>
          <a:off x="13652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77832</xdr:rowOff>
    </xdr:from>
    <xdr:to>
      <xdr:col>76</xdr:col>
      <xdr:colOff>114300</xdr:colOff>
      <xdr:row>106</xdr:row>
      <xdr:rowOff>100693</xdr:rowOff>
    </xdr:to>
    <xdr:cxnSp macro="">
      <xdr:nvCxnSpPr>
        <xdr:cNvPr id="783" name="直線コネクタ 782"/>
        <xdr:cNvCxnSpPr/>
      </xdr:nvCxnSpPr>
      <xdr:spPr>
        <a:xfrm>
          <a:off x="13703300" y="1825153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170724</xdr:rowOff>
    </xdr:from>
    <xdr:to>
      <xdr:col>67</xdr:col>
      <xdr:colOff>101600</xdr:colOff>
      <xdr:row>106</xdr:row>
      <xdr:rowOff>100874</xdr:rowOff>
    </xdr:to>
    <xdr:sp macro="" textlink="">
      <xdr:nvSpPr>
        <xdr:cNvPr id="784" name="楕円 783"/>
        <xdr:cNvSpPr/>
      </xdr:nvSpPr>
      <xdr:spPr>
        <a:xfrm>
          <a:off x="12763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50074</xdr:rowOff>
    </xdr:from>
    <xdr:to>
      <xdr:col>71</xdr:col>
      <xdr:colOff>177800</xdr:colOff>
      <xdr:row>106</xdr:row>
      <xdr:rowOff>77832</xdr:rowOff>
    </xdr:to>
    <xdr:cxnSp macro="">
      <xdr:nvCxnSpPr>
        <xdr:cNvPr id="785" name="直線コネクタ 784"/>
        <xdr:cNvCxnSpPr/>
      </xdr:nvCxnSpPr>
      <xdr:spPr>
        <a:xfrm>
          <a:off x="12814300" y="182237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86"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787"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788"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789"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790" name="n_1mainValue【庁舎】&#10;有形固定資産減価償却率"/>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142620</xdr:rowOff>
    </xdr:from>
    <xdr:ext cx="405111" cy="259045"/>
    <xdr:sp macro="" textlink="">
      <xdr:nvSpPr>
        <xdr:cNvPr id="791" name="n_2mainValue【庁舎】&#10;有形固定資産減価償却率"/>
        <xdr:cNvSpPr txBox="1"/>
      </xdr:nvSpPr>
      <xdr:spPr>
        <a:xfrm>
          <a:off x="14389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792" name="n_3mainValue【庁舎】&#10;有形固定資産減価償却率"/>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92001</xdr:rowOff>
    </xdr:from>
    <xdr:ext cx="405111" cy="259045"/>
    <xdr:sp macro="" textlink="">
      <xdr:nvSpPr>
        <xdr:cNvPr id="793" name="n_4mainValue【庁舎】&#10;有形固定資産減価償却率"/>
        <xdr:cNvSpPr txBox="1"/>
      </xdr:nvSpPr>
      <xdr:spPr>
        <a:xfrm>
          <a:off x="12611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4" name="直線コネクタ 803"/>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5" name="テキスト ボックス 804"/>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6" name="直線コネクタ 80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7" name="テキスト ボックス 80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08" name="直線コネクタ 807"/>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09" name="テキスト ボックス 808"/>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2" name="直線コネクタ 811"/>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3" name="テキスト ボックス 812"/>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4" name="直線コネクタ 81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5" name="テキスト ボックス 81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6" name="直線コネクタ 815"/>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17" name="テキスト ボックス 816"/>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21" name="直線コネクタ 820"/>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22"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23" name="直線コネクタ 822"/>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24"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25" name="直線コネクタ 824"/>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826"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27" name="フローチャート: 判断 826"/>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28" name="フローチャート: 判断 827"/>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29" name="フローチャート: 判断 828"/>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30" name="フローチャート: 判断 829"/>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31" name="フローチャート: 判断 830"/>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31114</xdr:rowOff>
    </xdr:from>
    <xdr:to>
      <xdr:col>116</xdr:col>
      <xdr:colOff>114300</xdr:colOff>
      <xdr:row>107</xdr:row>
      <xdr:rowOff>132714</xdr:rowOff>
    </xdr:to>
    <xdr:sp macro="" textlink="">
      <xdr:nvSpPr>
        <xdr:cNvPr id="837" name="楕円 836"/>
        <xdr:cNvSpPr/>
      </xdr:nvSpPr>
      <xdr:spPr>
        <a:xfrm>
          <a:off x="221107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9541</xdr:rowOff>
    </xdr:from>
    <xdr:ext cx="469744" cy="259045"/>
    <xdr:sp macro="" textlink="">
      <xdr:nvSpPr>
        <xdr:cNvPr id="838" name="【庁舎】&#10;一人当たり面積該当値テキスト"/>
        <xdr:cNvSpPr txBox="1"/>
      </xdr:nvSpPr>
      <xdr:spPr>
        <a:xfrm>
          <a:off x="22199600"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39" name="楕円 838"/>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81914</xdr:rowOff>
    </xdr:from>
    <xdr:to>
      <xdr:col>116</xdr:col>
      <xdr:colOff>63500</xdr:colOff>
      <xdr:row>107</xdr:row>
      <xdr:rowOff>87630</xdr:rowOff>
    </xdr:to>
    <xdr:cxnSp macro="">
      <xdr:nvCxnSpPr>
        <xdr:cNvPr id="840" name="直線コネクタ 839"/>
        <xdr:cNvCxnSpPr/>
      </xdr:nvCxnSpPr>
      <xdr:spPr>
        <a:xfrm flipV="1">
          <a:off x="21323300" y="184270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841" name="楕円 840"/>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842" name="直線コネクタ 841"/>
        <xdr:cNvCxnSpPr/>
      </xdr:nvCxnSpPr>
      <xdr:spPr>
        <a:xfrm>
          <a:off x="20434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843" name="楕円 842"/>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87630</xdr:rowOff>
    </xdr:to>
    <xdr:cxnSp macro="">
      <xdr:nvCxnSpPr>
        <xdr:cNvPr id="844" name="直線コネクタ 843"/>
        <xdr:cNvCxnSpPr/>
      </xdr:nvCxnSpPr>
      <xdr:spPr>
        <a:xfrm>
          <a:off x="19545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33973</xdr:rowOff>
    </xdr:from>
    <xdr:to>
      <xdr:col>98</xdr:col>
      <xdr:colOff>38100</xdr:colOff>
      <xdr:row>107</xdr:row>
      <xdr:rowOff>135573</xdr:rowOff>
    </xdr:to>
    <xdr:sp macro="" textlink="">
      <xdr:nvSpPr>
        <xdr:cNvPr id="845" name="楕円 844"/>
        <xdr:cNvSpPr/>
      </xdr:nvSpPr>
      <xdr:spPr>
        <a:xfrm>
          <a:off x="18605500" y="1837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84773</xdr:rowOff>
    </xdr:from>
    <xdr:to>
      <xdr:col>102</xdr:col>
      <xdr:colOff>114300</xdr:colOff>
      <xdr:row>107</xdr:row>
      <xdr:rowOff>87630</xdr:rowOff>
    </xdr:to>
    <xdr:cxnSp macro="">
      <xdr:nvCxnSpPr>
        <xdr:cNvPr id="846" name="直線コネクタ 845"/>
        <xdr:cNvCxnSpPr/>
      </xdr:nvCxnSpPr>
      <xdr:spPr>
        <a:xfrm>
          <a:off x="18656300" y="1842992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47"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848"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849"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850"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51" name="n_1mainValue【庁舎】&#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852" name="n_2mainValue【庁舎】&#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853" name="n_3mainValue【庁舎】&#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126700</xdr:rowOff>
    </xdr:from>
    <xdr:ext cx="469744" cy="259045"/>
    <xdr:sp macro="" textlink="">
      <xdr:nvSpPr>
        <xdr:cNvPr id="854" name="n_4mainValue【庁舎】&#10;一人当たり面積"/>
        <xdr:cNvSpPr txBox="1"/>
      </xdr:nvSpPr>
      <xdr:spPr>
        <a:xfrm>
          <a:off x="18421427" y="1847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については、長寿命化計画に基づき、適切な管理を行っていく。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については、今後の対応を検討中である。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59,585
58,615
45.51
28,626,279
28,284,731
250,243
12,040,601
18,461,298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税収については、個人市民税・固定資産税の割合が高く、法人市民税の割合が少ないため、景気による影響は少なく、財政力指数はほぼ横ばいである。</a:t>
          </a:r>
        </a:p>
        <a:p>
          <a:r>
            <a:rPr kumimoji="1" lang="ja-JP" altLang="en-US" sz="1300">
              <a:latin typeface="ＭＳ Ｐゴシック" panose="020B0600070205080204" pitchFamily="50" charset="-128"/>
              <a:ea typeface="ＭＳ Ｐゴシック" panose="020B0600070205080204" pitchFamily="50" charset="-128"/>
            </a:rPr>
            <a:t>今後、高齢化の進展に伴い、社会保障経費の増加が見込まれており、企業誘致による働き口の確保、子育て環境の充実等により、人口増加を図り、財政基盤の強化に努める。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5" name="直線コネクタ 74"/>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95" name="テキスト ボックス 94"/>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歳出において、人件費や繰出金が増えたものの、歳入において普通交付税や地方消費税交付金が増えたことなどにより、経常収支比率が１．５ポイント改善した。</a:t>
          </a:r>
        </a:p>
        <a:p>
          <a:r>
            <a:rPr kumimoji="1" lang="ja-JP" altLang="en-US" sz="1300">
              <a:latin typeface="ＭＳ Ｐゴシック" panose="020B0600070205080204" pitchFamily="50" charset="-128"/>
              <a:ea typeface="ＭＳ Ｐゴシック" panose="020B0600070205080204" pitchFamily="50" charset="-128"/>
            </a:rPr>
            <a:t>今後も、引き続き自主財源の確保を図るとともに、事務事業見直しによる経常経費の削減、公債費の適正化を図り、経常収支比率の改善に努める。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64</xdr:row>
      <xdr:rowOff>103717</xdr:rowOff>
    </xdr:to>
    <xdr:cxnSp macro="">
      <xdr:nvCxnSpPr>
        <xdr:cNvPr id="132" name="直線コネクタ 131"/>
        <xdr:cNvCxnSpPr/>
      </xdr:nvCxnSpPr>
      <xdr:spPr>
        <a:xfrm flipV="1">
          <a:off x="4114800" y="1095586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64</xdr:row>
      <xdr:rowOff>111760</xdr:rowOff>
    </xdr:to>
    <xdr:cxnSp macro="">
      <xdr:nvCxnSpPr>
        <xdr:cNvPr id="135" name="直線コネクタ 134"/>
        <xdr:cNvCxnSpPr/>
      </xdr:nvCxnSpPr>
      <xdr:spPr>
        <a:xfrm flipV="1">
          <a:off x="3225800" y="110765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111760</xdr:rowOff>
    </xdr:to>
    <xdr:cxnSp macro="">
      <xdr:nvCxnSpPr>
        <xdr:cNvPr id="138" name="直線コネクタ 137"/>
        <xdr:cNvCxnSpPr/>
      </xdr:nvCxnSpPr>
      <xdr:spPr>
        <a:xfrm>
          <a:off x="2336800" y="1106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87630</xdr:rowOff>
    </xdr:to>
    <xdr:cxnSp macro="">
      <xdr:nvCxnSpPr>
        <xdr:cNvPr id="141" name="直線コネクタ 140"/>
        <xdr:cNvCxnSpPr/>
      </xdr:nvCxnSpPr>
      <xdr:spPr>
        <a:xfrm>
          <a:off x="1447800" y="109639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1" name="楕円 150"/>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2"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3" name="楕円 152"/>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54" name="テキスト ボックス 153"/>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5" name="楕円 154"/>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6" name="テキスト ボックス 155"/>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7" name="楕円 156"/>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8" name="テキスト ボックス 157"/>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9" name="楕円 158"/>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60" name="テキスト ボックス 159"/>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スクール構想事業等により物件費の決算額が前年度比で</a:t>
          </a:r>
          <a:r>
            <a:rPr kumimoji="1" lang="en-US" altLang="ja-JP" sz="1300">
              <a:latin typeface="ＭＳ Ｐゴシック" panose="020B0600070205080204" pitchFamily="50" charset="-128"/>
              <a:ea typeface="ＭＳ Ｐゴシック" panose="020B0600070205080204" pitchFamily="50" charset="-128"/>
            </a:rPr>
            <a:t>278,308</a:t>
          </a:r>
          <a:r>
            <a:rPr kumimoji="1" lang="ja-JP" altLang="en-US" sz="1300">
              <a:latin typeface="ＭＳ Ｐゴシック" panose="020B0600070205080204" pitchFamily="50" charset="-128"/>
              <a:ea typeface="ＭＳ Ｐゴシック" panose="020B0600070205080204" pitchFamily="50" charset="-128"/>
            </a:rPr>
            <a:t>千円増加している。</a:t>
          </a:r>
        </a:p>
        <a:p>
          <a:r>
            <a:rPr kumimoji="1" lang="ja-JP" altLang="en-US" sz="1300">
              <a:latin typeface="ＭＳ Ｐゴシック" panose="020B0600070205080204" pitchFamily="50" charset="-128"/>
              <a:ea typeface="ＭＳ Ｐゴシック" panose="020B0600070205080204" pitchFamily="50" charset="-128"/>
            </a:rPr>
            <a:t>現状では類似団体平均を下回っているが、事務事業や組織機構の見直しにより、人件費・物件費の適正化に努める。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118388</xdr:rowOff>
    </xdr:from>
    <xdr:to>
      <xdr:col>23</xdr:col>
      <xdr:colOff>133350</xdr:colOff>
      <xdr:row>82</xdr:row>
      <xdr:rowOff>76316</xdr:rowOff>
    </xdr:to>
    <xdr:cxnSp macro="">
      <xdr:nvCxnSpPr>
        <xdr:cNvPr id="195" name="直線コネクタ 194"/>
        <xdr:cNvCxnSpPr/>
      </xdr:nvCxnSpPr>
      <xdr:spPr>
        <a:xfrm>
          <a:off x="4114800" y="14005838"/>
          <a:ext cx="838200" cy="12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65664</xdr:rowOff>
    </xdr:from>
    <xdr:to>
      <xdr:col>19</xdr:col>
      <xdr:colOff>133350</xdr:colOff>
      <xdr:row>81</xdr:row>
      <xdr:rowOff>118388</xdr:rowOff>
    </xdr:to>
    <xdr:cxnSp macro="">
      <xdr:nvCxnSpPr>
        <xdr:cNvPr id="198" name="直線コネクタ 197"/>
        <xdr:cNvCxnSpPr/>
      </xdr:nvCxnSpPr>
      <xdr:spPr>
        <a:xfrm>
          <a:off x="3225800" y="13953114"/>
          <a:ext cx="889000" cy="5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8007</xdr:rowOff>
    </xdr:from>
    <xdr:to>
      <xdr:col>15</xdr:col>
      <xdr:colOff>82550</xdr:colOff>
      <xdr:row>81</xdr:row>
      <xdr:rowOff>65664</xdr:rowOff>
    </xdr:to>
    <xdr:cxnSp macro="">
      <xdr:nvCxnSpPr>
        <xdr:cNvPr id="201" name="直線コネクタ 200"/>
        <xdr:cNvCxnSpPr/>
      </xdr:nvCxnSpPr>
      <xdr:spPr>
        <a:xfrm>
          <a:off x="2336800" y="13895457"/>
          <a:ext cx="889000" cy="5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149081</xdr:rowOff>
    </xdr:from>
    <xdr:to>
      <xdr:col>11</xdr:col>
      <xdr:colOff>31750</xdr:colOff>
      <xdr:row>81</xdr:row>
      <xdr:rowOff>8007</xdr:rowOff>
    </xdr:to>
    <xdr:cxnSp macro="">
      <xdr:nvCxnSpPr>
        <xdr:cNvPr id="204" name="直線コネクタ 203"/>
        <xdr:cNvCxnSpPr/>
      </xdr:nvCxnSpPr>
      <xdr:spPr>
        <a:xfrm>
          <a:off x="1447800" y="13865081"/>
          <a:ext cx="889000" cy="3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25516</xdr:rowOff>
    </xdr:from>
    <xdr:to>
      <xdr:col>23</xdr:col>
      <xdr:colOff>184150</xdr:colOff>
      <xdr:row>82</xdr:row>
      <xdr:rowOff>127116</xdr:rowOff>
    </xdr:to>
    <xdr:sp macro="" textlink="">
      <xdr:nvSpPr>
        <xdr:cNvPr id="214" name="楕円 213"/>
        <xdr:cNvSpPr/>
      </xdr:nvSpPr>
      <xdr:spPr>
        <a:xfrm>
          <a:off x="4902200" y="140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42043</xdr:rowOff>
    </xdr:from>
    <xdr:ext cx="762000" cy="259045"/>
    <xdr:sp macro="" textlink="">
      <xdr:nvSpPr>
        <xdr:cNvPr id="215" name="人件費・物件費等の状況該当値テキスト"/>
        <xdr:cNvSpPr txBox="1"/>
      </xdr:nvSpPr>
      <xdr:spPr>
        <a:xfrm>
          <a:off x="5041900" y="1392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67588</xdr:rowOff>
    </xdr:from>
    <xdr:to>
      <xdr:col>19</xdr:col>
      <xdr:colOff>184150</xdr:colOff>
      <xdr:row>81</xdr:row>
      <xdr:rowOff>169188</xdr:rowOff>
    </xdr:to>
    <xdr:sp macro="" textlink="">
      <xdr:nvSpPr>
        <xdr:cNvPr id="216" name="楕円 215"/>
        <xdr:cNvSpPr/>
      </xdr:nvSpPr>
      <xdr:spPr>
        <a:xfrm>
          <a:off x="4064000" y="1395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7915</xdr:rowOff>
    </xdr:from>
    <xdr:ext cx="736600" cy="259045"/>
    <xdr:sp macro="" textlink="">
      <xdr:nvSpPr>
        <xdr:cNvPr id="217" name="テキスト ボックス 216"/>
        <xdr:cNvSpPr txBox="1"/>
      </xdr:nvSpPr>
      <xdr:spPr>
        <a:xfrm>
          <a:off x="3733800" y="13723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14864</xdr:rowOff>
    </xdr:from>
    <xdr:to>
      <xdr:col>15</xdr:col>
      <xdr:colOff>133350</xdr:colOff>
      <xdr:row>81</xdr:row>
      <xdr:rowOff>116464</xdr:rowOff>
    </xdr:to>
    <xdr:sp macro="" textlink="">
      <xdr:nvSpPr>
        <xdr:cNvPr id="218" name="楕円 217"/>
        <xdr:cNvSpPr/>
      </xdr:nvSpPr>
      <xdr:spPr>
        <a:xfrm>
          <a:off x="3175000" y="1390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126641</xdr:rowOff>
    </xdr:from>
    <xdr:ext cx="762000" cy="259045"/>
    <xdr:sp macro="" textlink="">
      <xdr:nvSpPr>
        <xdr:cNvPr id="219" name="テキスト ボックス 218"/>
        <xdr:cNvSpPr txBox="1"/>
      </xdr:nvSpPr>
      <xdr:spPr>
        <a:xfrm>
          <a:off x="2844800" y="1367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128657</xdr:rowOff>
    </xdr:from>
    <xdr:to>
      <xdr:col>11</xdr:col>
      <xdr:colOff>82550</xdr:colOff>
      <xdr:row>81</xdr:row>
      <xdr:rowOff>58807</xdr:rowOff>
    </xdr:to>
    <xdr:sp macro="" textlink="">
      <xdr:nvSpPr>
        <xdr:cNvPr id="220" name="楕円 219"/>
        <xdr:cNvSpPr/>
      </xdr:nvSpPr>
      <xdr:spPr>
        <a:xfrm>
          <a:off x="2286000" y="138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68984</xdr:rowOff>
    </xdr:from>
    <xdr:ext cx="762000" cy="259045"/>
    <xdr:sp macro="" textlink="">
      <xdr:nvSpPr>
        <xdr:cNvPr id="221" name="テキスト ボックス 220"/>
        <xdr:cNvSpPr txBox="1"/>
      </xdr:nvSpPr>
      <xdr:spPr>
        <a:xfrm>
          <a:off x="1955800" y="1361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98281</xdr:rowOff>
    </xdr:from>
    <xdr:to>
      <xdr:col>7</xdr:col>
      <xdr:colOff>31750</xdr:colOff>
      <xdr:row>81</xdr:row>
      <xdr:rowOff>28431</xdr:rowOff>
    </xdr:to>
    <xdr:sp macro="" textlink="">
      <xdr:nvSpPr>
        <xdr:cNvPr id="222" name="楕円 221"/>
        <xdr:cNvSpPr/>
      </xdr:nvSpPr>
      <xdr:spPr>
        <a:xfrm>
          <a:off x="1397000" y="1381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38608</xdr:rowOff>
    </xdr:from>
    <xdr:ext cx="762000" cy="259045"/>
    <xdr:sp macro="" textlink="">
      <xdr:nvSpPr>
        <xdr:cNvPr id="223" name="テキスト ボックス 222"/>
        <xdr:cNvSpPr txBox="1"/>
      </xdr:nvSpPr>
      <xdr:spPr>
        <a:xfrm>
          <a:off x="1066800" y="1358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では、定年退職者数が多かったため、職員の低年齢化が進み、経験年数が短い職員の昇格者が増えている。このため、国家公務員の給料水準との比較において、一部の年齢階層の平均給料に差があるために、ラスパイレス指数が高くなっている。今後、県、近隣市の状況を踏まえ、昇給制度の見直しを検討するなど、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89</xdr:row>
      <xdr:rowOff>18143</xdr:rowOff>
    </xdr:to>
    <xdr:cxnSp macro="">
      <xdr:nvCxnSpPr>
        <xdr:cNvPr id="259" name="直線コネクタ 258"/>
        <xdr:cNvCxnSpPr/>
      </xdr:nvCxnSpPr>
      <xdr:spPr>
        <a:xfrm flipV="1">
          <a:off x="16179800" y="1515654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0"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89</xdr:row>
      <xdr:rowOff>18143</xdr:rowOff>
    </xdr:to>
    <xdr:cxnSp macro="">
      <xdr:nvCxnSpPr>
        <xdr:cNvPr id="262" name="直線コネクタ 261"/>
        <xdr:cNvCxnSpPr/>
      </xdr:nvCxnSpPr>
      <xdr:spPr>
        <a:xfrm>
          <a:off x="15290800" y="152427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89</xdr:row>
      <xdr:rowOff>35379</xdr:rowOff>
    </xdr:to>
    <xdr:cxnSp macro="">
      <xdr:nvCxnSpPr>
        <xdr:cNvPr id="265" name="直線コネクタ 264"/>
        <xdr:cNvCxnSpPr/>
      </xdr:nvCxnSpPr>
      <xdr:spPr>
        <a:xfrm flipV="1">
          <a:off x="14401800" y="152427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7" name="テキスト ボックス 266"/>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35379</xdr:rowOff>
    </xdr:from>
    <xdr:to>
      <xdr:col>68</xdr:col>
      <xdr:colOff>152400</xdr:colOff>
      <xdr:row>89</xdr:row>
      <xdr:rowOff>121557</xdr:rowOff>
    </xdr:to>
    <xdr:cxnSp macro="">
      <xdr:nvCxnSpPr>
        <xdr:cNvPr id="268" name="直線コネクタ 267"/>
        <xdr:cNvCxnSpPr/>
      </xdr:nvCxnSpPr>
      <xdr:spPr>
        <a:xfrm flipV="1">
          <a:off x="13512800" y="152944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8" name="楕円 277"/>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79"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138793</xdr:rowOff>
    </xdr:from>
    <xdr:to>
      <xdr:col>77</xdr:col>
      <xdr:colOff>95250</xdr:colOff>
      <xdr:row>89</xdr:row>
      <xdr:rowOff>68943</xdr:rowOff>
    </xdr:to>
    <xdr:sp macro="" textlink="">
      <xdr:nvSpPr>
        <xdr:cNvPr id="280" name="楕円 279"/>
        <xdr:cNvSpPr/>
      </xdr:nvSpPr>
      <xdr:spPr>
        <a:xfrm>
          <a:off x="16129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53720</xdr:rowOff>
    </xdr:from>
    <xdr:ext cx="736600" cy="259045"/>
    <xdr:sp macro="" textlink="">
      <xdr:nvSpPr>
        <xdr:cNvPr id="281" name="テキスト ボックス 280"/>
        <xdr:cNvSpPr txBox="1"/>
      </xdr:nvSpPr>
      <xdr:spPr>
        <a:xfrm>
          <a:off x="15798800" y="1531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2" name="楕円 281"/>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3" name="テキスト ボックス 282"/>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4" name="楕円 283"/>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5" name="テキスト ボックス 284"/>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70757</xdr:rowOff>
    </xdr:from>
    <xdr:to>
      <xdr:col>64</xdr:col>
      <xdr:colOff>152400</xdr:colOff>
      <xdr:row>90</xdr:row>
      <xdr:rowOff>907</xdr:rowOff>
    </xdr:to>
    <xdr:sp macro="" textlink="">
      <xdr:nvSpPr>
        <xdr:cNvPr id="286" name="楕円 285"/>
        <xdr:cNvSpPr/>
      </xdr:nvSpPr>
      <xdr:spPr>
        <a:xfrm>
          <a:off x="13462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157134</xdr:rowOff>
    </xdr:from>
    <xdr:ext cx="762000" cy="259045"/>
    <xdr:sp macro="" textlink="">
      <xdr:nvSpPr>
        <xdr:cNvPr id="287" name="テキスト ボックス 286"/>
        <xdr:cNvSpPr txBox="1"/>
      </xdr:nvSpPr>
      <xdr:spPr>
        <a:xfrm>
          <a:off x="13131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過去５年間においてほぼ横ばいとなっている。また、類似団体に比べて低い水準にあるので、引き続き適切な人員配置、計画的な採用に努める。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156633</xdr:rowOff>
    </xdr:from>
    <xdr:to>
      <xdr:col>81</xdr:col>
      <xdr:colOff>44450</xdr:colOff>
      <xdr:row>59</xdr:row>
      <xdr:rowOff>158644</xdr:rowOff>
    </xdr:to>
    <xdr:cxnSp macro="">
      <xdr:nvCxnSpPr>
        <xdr:cNvPr id="322" name="直線コネクタ 321"/>
        <xdr:cNvCxnSpPr/>
      </xdr:nvCxnSpPr>
      <xdr:spPr>
        <a:xfrm flipV="1">
          <a:off x="16179800" y="1027218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158644</xdr:rowOff>
    </xdr:from>
    <xdr:to>
      <xdr:col>77</xdr:col>
      <xdr:colOff>44450</xdr:colOff>
      <xdr:row>59</xdr:row>
      <xdr:rowOff>160655</xdr:rowOff>
    </xdr:to>
    <xdr:cxnSp macro="">
      <xdr:nvCxnSpPr>
        <xdr:cNvPr id="325" name="直線コネクタ 324"/>
        <xdr:cNvCxnSpPr/>
      </xdr:nvCxnSpPr>
      <xdr:spPr>
        <a:xfrm flipV="1">
          <a:off x="15290800" y="1027419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150601</xdr:rowOff>
    </xdr:from>
    <xdr:to>
      <xdr:col>72</xdr:col>
      <xdr:colOff>203200</xdr:colOff>
      <xdr:row>59</xdr:row>
      <xdr:rowOff>160655</xdr:rowOff>
    </xdr:to>
    <xdr:cxnSp macro="">
      <xdr:nvCxnSpPr>
        <xdr:cNvPr id="328" name="直線コネクタ 327"/>
        <xdr:cNvCxnSpPr/>
      </xdr:nvCxnSpPr>
      <xdr:spPr>
        <a:xfrm>
          <a:off x="14401800" y="1026615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134514</xdr:rowOff>
    </xdr:from>
    <xdr:to>
      <xdr:col>68</xdr:col>
      <xdr:colOff>152400</xdr:colOff>
      <xdr:row>59</xdr:row>
      <xdr:rowOff>150601</xdr:rowOff>
    </xdr:to>
    <xdr:cxnSp macro="">
      <xdr:nvCxnSpPr>
        <xdr:cNvPr id="331" name="直線コネクタ 330"/>
        <xdr:cNvCxnSpPr/>
      </xdr:nvCxnSpPr>
      <xdr:spPr>
        <a:xfrm>
          <a:off x="13512800" y="102500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105833</xdr:rowOff>
    </xdr:from>
    <xdr:to>
      <xdr:col>81</xdr:col>
      <xdr:colOff>95250</xdr:colOff>
      <xdr:row>60</xdr:row>
      <xdr:rowOff>35983</xdr:rowOff>
    </xdr:to>
    <xdr:sp macro="" textlink="">
      <xdr:nvSpPr>
        <xdr:cNvPr id="341" name="楕円 340"/>
        <xdr:cNvSpPr/>
      </xdr:nvSpPr>
      <xdr:spPr>
        <a:xfrm>
          <a:off x="16967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122360</xdr:rowOff>
    </xdr:from>
    <xdr:ext cx="762000" cy="259045"/>
    <xdr:sp macro="" textlink="">
      <xdr:nvSpPr>
        <xdr:cNvPr id="342" name="定員管理の状況該当値テキスト"/>
        <xdr:cNvSpPr txBox="1"/>
      </xdr:nvSpPr>
      <xdr:spPr>
        <a:xfrm>
          <a:off x="17106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107844</xdr:rowOff>
    </xdr:from>
    <xdr:to>
      <xdr:col>77</xdr:col>
      <xdr:colOff>95250</xdr:colOff>
      <xdr:row>60</xdr:row>
      <xdr:rowOff>37994</xdr:rowOff>
    </xdr:to>
    <xdr:sp macro="" textlink="">
      <xdr:nvSpPr>
        <xdr:cNvPr id="343" name="楕円 342"/>
        <xdr:cNvSpPr/>
      </xdr:nvSpPr>
      <xdr:spPr>
        <a:xfrm>
          <a:off x="16129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48171</xdr:rowOff>
    </xdr:from>
    <xdr:ext cx="736600" cy="259045"/>
    <xdr:sp macro="" textlink="">
      <xdr:nvSpPr>
        <xdr:cNvPr id="344" name="テキスト ボックス 343"/>
        <xdr:cNvSpPr txBox="1"/>
      </xdr:nvSpPr>
      <xdr:spPr>
        <a:xfrm>
          <a:off x="15798800" y="999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109855</xdr:rowOff>
    </xdr:from>
    <xdr:to>
      <xdr:col>73</xdr:col>
      <xdr:colOff>44450</xdr:colOff>
      <xdr:row>60</xdr:row>
      <xdr:rowOff>40005</xdr:rowOff>
    </xdr:to>
    <xdr:sp macro="" textlink="">
      <xdr:nvSpPr>
        <xdr:cNvPr id="345" name="楕円 344"/>
        <xdr:cNvSpPr/>
      </xdr:nvSpPr>
      <xdr:spPr>
        <a:xfrm>
          <a:off x="15240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50182</xdr:rowOff>
    </xdr:from>
    <xdr:ext cx="762000" cy="259045"/>
    <xdr:sp macro="" textlink="">
      <xdr:nvSpPr>
        <xdr:cNvPr id="346" name="テキスト ボックス 345"/>
        <xdr:cNvSpPr txBox="1"/>
      </xdr:nvSpPr>
      <xdr:spPr>
        <a:xfrm>
          <a:off x="14909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99801</xdr:rowOff>
    </xdr:from>
    <xdr:to>
      <xdr:col>68</xdr:col>
      <xdr:colOff>203200</xdr:colOff>
      <xdr:row>60</xdr:row>
      <xdr:rowOff>29951</xdr:rowOff>
    </xdr:to>
    <xdr:sp macro="" textlink="">
      <xdr:nvSpPr>
        <xdr:cNvPr id="347" name="楕円 346"/>
        <xdr:cNvSpPr/>
      </xdr:nvSpPr>
      <xdr:spPr>
        <a:xfrm>
          <a:off x="14351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40128</xdr:rowOff>
    </xdr:from>
    <xdr:ext cx="762000" cy="259045"/>
    <xdr:sp macro="" textlink="">
      <xdr:nvSpPr>
        <xdr:cNvPr id="348" name="テキスト ボックス 347"/>
        <xdr:cNvSpPr txBox="1"/>
      </xdr:nvSpPr>
      <xdr:spPr>
        <a:xfrm>
          <a:off x="14020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83714</xdr:rowOff>
    </xdr:from>
    <xdr:to>
      <xdr:col>64</xdr:col>
      <xdr:colOff>152400</xdr:colOff>
      <xdr:row>60</xdr:row>
      <xdr:rowOff>13864</xdr:rowOff>
    </xdr:to>
    <xdr:sp macro="" textlink="">
      <xdr:nvSpPr>
        <xdr:cNvPr id="349" name="楕円 348"/>
        <xdr:cNvSpPr/>
      </xdr:nvSpPr>
      <xdr:spPr>
        <a:xfrm>
          <a:off x="13462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24041</xdr:rowOff>
    </xdr:from>
    <xdr:ext cx="762000" cy="259045"/>
    <xdr:sp macro="" textlink="">
      <xdr:nvSpPr>
        <xdr:cNvPr id="350" name="テキスト ボックス 349"/>
        <xdr:cNvSpPr txBox="1"/>
      </xdr:nvSpPr>
      <xdr:spPr>
        <a:xfrm>
          <a:off x="13131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令和元年度から令和２年度にかけては、一般会計元利償還金や公営企業債等繰入金の減少、標準税収入額等の増加により、３年平均の実質公債費比率は改善傾向にある。</a:t>
          </a:r>
        </a:p>
        <a:p>
          <a:r>
            <a:rPr kumimoji="1" lang="ja-JP" altLang="en-US" sz="1300">
              <a:latin typeface="ＭＳ Ｐゴシック" panose="020B0600070205080204" pitchFamily="50" charset="-128"/>
              <a:ea typeface="ＭＳ Ｐゴシック" panose="020B0600070205080204" pitchFamily="50" charset="-128"/>
            </a:rPr>
            <a:t>今後については、起債に頼らない財政運営を行うために、必要性を見極めた上で事業を実施・展開する必要がある。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113877</xdr:rowOff>
    </xdr:to>
    <xdr:cxnSp macro="">
      <xdr:nvCxnSpPr>
        <xdr:cNvPr id="383" name="直線コネクタ 382"/>
        <xdr:cNvCxnSpPr/>
      </xdr:nvCxnSpPr>
      <xdr:spPr>
        <a:xfrm flipV="1">
          <a:off x="16179800" y="721021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4"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43</xdr:row>
      <xdr:rowOff>30904</xdr:rowOff>
    </xdr:to>
    <xdr:cxnSp macro="">
      <xdr:nvCxnSpPr>
        <xdr:cNvPr id="386" name="直線コネクタ 385"/>
        <xdr:cNvCxnSpPr/>
      </xdr:nvCxnSpPr>
      <xdr:spPr>
        <a:xfrm flipV="1">
          <a:off x="15290800" y="73147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88" name="テキスト ボックス 387"/>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167640</xdr:rowOff>
    </xdr:to>
    <xdr:cxnSp macro="">
      <xdr:nvCxnSpPr>
        <xdr:cNvPr id="389" name="直線コネクタ 388"/>
        <xdr:cNvCxnSpPr/>
      </xdr:nvCxnSpPr>
      <xdr:spPr>
        <a:xfrm flipV="1">
          <a:off x="14401800" y="74032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1" name="テキスト ボックス 390"/>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20320</xdr:rowOff>
    </xdr:to>
    <xdr:cxnSp macro="">
      <xdr:nvCxnSpPr>
        <xdr:cNvPr id="392" name="直線コネクタ 391"/>
        <xdr:cNvCxnSpPr/>
      </xdr:nvCxnSpPr>
      <xdr:spPr>
        <a:xfrm flipV="1">
          <a:off x="13512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4" name="テキスト ボックス 393"/>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6" name="テキスト ボックス 395"/>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402" name="楕円 401"/>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403"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4" name="楕円 403"/>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5" name="テキスト ボックス 404"/>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6" name="楕円 405"/>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7" name="テキスト ボックス 406"/>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08" name="楕円 407"/>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09" name="テキスト ボックス 408"/>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10" name="楕円 409"/>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11" name="テキスト ボックス 410"/>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筑紫野・小郡・基山清掃施設組合が起債している事業債の償還残高が</a:t>
          </a:r>
          <a:r>
            <a:rPr kumimoji="1" lang="en-US" altLang="ja-JP" sz="1300">
              <a:latin typeface="ＭＳ Ｐゴシック" panose="020B0600070205080204" pitchFamily="50" charset="-128"/>
              <a:ea typeface="ＭＳ Ｐゴシック" panose="020B0600070205080204" pitchFamily="50" charset="-128"/>
            </a:rPr>
            <a:t>254,643</a:t>
          </a:r>
          <a:r>
            <a:rPr kumimoji="1" lang="ja-JP" altLang="en-US" sz="1300">
              <a:latin typeface="ＭＳ Ｐゴシック" panose="020B0600070205080204" pitchFamily="50" charset="-128"/>
              <a:ea typeface="ＭＳ Ｐゴシック" panose="020B0600070205080204" pitchFamily="50" charset="-128"/>
            </a:rPr>
            <a:t>千円（小郡市負担分）減少したことにより、一部事務組合に対する負担額が減少した。また、緊急財政対策計画による財政健全化の取り組みや感染症の拡大防止のために事業を延期・中止したこと等により、財政調整基金の積立を行い、充当可能基金が増加した。上記の主な要因により、将来負担比率は前年度より１７．９ポイント改善した。</a:t>
          </a:r>
        </a:p>
        <a:p>
          <a:r>
            <a:rPr kumimoji="1" lang="ja-JP" altLang="en-US" sz="1300">
              <a:latin typeface="ＭＳ Ｐゴシック" panose="020B0600070205080204" pitchFamily="50" charset="-128"/>
              <a:ea typeface="ＭＳ Ｐゴシック" panose="020B0600070205080204" pitchFamily="50" charset="-128"/>
            </a:rPr>
            <a:t>類似団体平均との差は縮まったが、今後とも市債の適正管理や基金の確保などにより将来負担を軽減させるように努める。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12640</xdr:rowOff>
    </xdr:from>
    <xdr:to>
      <xdr:col>81</xdr:col>
      <xdr:colOff>44450</xdr:colOff>
      <xdr:row>16</xdr:row>
      <xdr:rowOff>46869</xdr:rowOff>
    </xdr:to>
    <xdr:cxnSp macro="">
      <xdr:nvCxnSpPr>
        <xdr:cNvPr id="447" name="直線コネクタ 446"/>
        <xdr:cNvCxnSpPr/>
      </xdr:nvCxnSpPr>
      <xdr:spPr>
        <a:xfrm flipV="1">
          <a:off x="16179800" y="2584390"/>
          <a:ext cx="838200" cy="20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48"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9" name="フローチャート: 判断 448"/>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46869</xdr:rowOff>
    </xdr:from>
    <xdr:to>
      <xdr:col>77</xdr:col>
      <xdr:colOff>44450</xdr:colOff>
      <xdr:row>16</xdr:row>
      <xdr:rowOff>51465</xdr:rowOff>
    </xdr:to>
    <xdr:cxnSp macro="">
      <xdr:nvCxnSpPr>
        <xdr:cNvPr id="450" name="直線コネクタ 449"/>
        <xdr:cNvCxnSpPr/>
      </xdr:nvCxnSpPr>
      <xdr:spPr>
        <a:xfrm flipV="1">
          <a:off x="15290800" y="279006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51465</xdr:rowOff>
    </xdr:from>
    <xdr:to>
      <xdr:col>72</xdr:col>
      <xdr:colOff>203200</xdr:colOff>
      <xdr:row>17</xdr:row>
      <xdr:rowOff>44329</xdr:rowOff>
    </xdr:to>
    <xdr:cxnSp macro="">
      <xdr:nvCxnSpPr>
        <xdr:cNvPr id="453" name="直線コネクタ 452"/>
        <xdr:cNvCxnSpPr/>
      </xdr:nvCxnSpPr>
      <xdr:spPr>
        <a:xfrm flipV="1">
          <a:off x="14401800" y="2794665"/>
          <a:ext cx="889000" cy="1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4" name="フローチャート: 判断 453"/>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5" name="テキスト ボックス 454"/>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44329</xdr:rowOff>
    </xdr:from>
    <xdr:to>
      <xdr:col>68</xdr:col>
      <xdr:colOff>152400</xdr:colOff>
      <xdr:row>17</xdr:row>
      <xdr:rowOff>137402</xdr:rowOff>
    </xdr:to>
    <xdr:cxnSp macro="">
      <xdr:nvCxnSpPr>
        <xdr:cNvPr id="456" name="直線コネクタ 455"/>
        <xdr:cNvCxnSpPr/>
      </xdr:nvCxnSpPr>
      <xdr:spPr>
        <a:xfrm flipV="1">
          <a:off x="13512800" y="2958979"/>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7" name="フローチャート: 判断 456"/>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8" name="テキスト ボックス 457"/>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9" name="フローチャート: 判断 458"/>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0" name="テキスト ボックス 459"/>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133290</xdr:rowOff>
    </xdr:from>
    <xdr:to>
      <xdr:col>81</xdr:col>
      <xdr:colOff>95250</xdr:colOff>
      <xdr:row>15</xdr:row>
      <xdr:rowOff>63440</xdr:rowOff>
    </xdr:to>
    <xdr:sp macro="" textlink="">
      <xdr:nvSpPr>
        <xdr:cNvPr id="466" name="楕円 465"/>
        <xdr:cNvSpPr/>
      </xdr:nvSpPr>
      <xdr:spPr>
        <a:xfrm>
          <a:off x="16967200" y="25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105367</xdr:rowOff>
    </xdr:from>
    <xdr:ext cx="762000" cy="259045"/>
    <xdr:sp macro="" textlink="">
      <xdr:nvSpPr>
        <xdr:cNvPr id="467" name="将来負担の状況該当値テキスト"/>
        <xdr:cNvSpPr txBox="1"/>
      </xdr:nvSpPr>
      <xdr:spPr>
        <a:xfrm>
          <a:off x="17106900" y="250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167519</xdr:rowOff>
    </xdr:from>
    <xdr:to>
      <xdr:col>77</xdr:col>
      <xdr:colOff>95250</xdr:colOff>
      <xdr:row>16</xdr:row>
      <xdr:rowOff>97669</xdr:rowOff>
    </xdr:to>
    <xdr:sp macro="" textlink="">
      <xdr:nvSpPr>
        <xdr:cNvPr id="468" name="楕円 467"/>
        <xdr:cNvSpPr/>
      </xdr:nvSpPr>
      <xdr:spPr>
        <a:xfrm>
          <a:off x="16129000" y="27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82446</xdr:rowOff>
    </xdr:from>
    <xdr:ext cx="736600" cy="259045"/>
    <xdr:sp macro="" textlink="">
      <xdr:nvSpPr>
        <xdr:cNvPr id="469" name="テキスト ボックス 468"/>
        <xdr:cNvSpPr txBox="1"/>
      </xdr:nvSpPr>
      <xdr:spPr>
        <a:xfrm>
          <a:off x="15798800" y="2825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665</xdr:rowOff>
    </xdr:from>
    <xdr:to>
      <xdr:col>73</xdr:col>
      <xdr:colOff>44450</xdr:colOff>
      <xdr:row>16</xdr:row>
      <xdr:rowOff>102265</xdr:rowOff>
    </xdr:to>
    <xdr:sp macro="" textlink="">
      <xdr:nvSpPr>
        <xdr:cNvPr id="470" name="楕円 469"/>
        <xdr:cNvSpPr/>
      </xdr:nvSpPr>
      <xdr:spPr>
        <a:xfrm>
          <a:off x="15240000" y="27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87042</xdr:rowOff>
    </xdr:from>
    <xdr:ext cx="762000" cy="259045"/>
    <xdr:sp macro="" textlink="">
      <xdr:nvSpPr>
        <xdr:cNvPr id="471" name="テキスト ボックス 470"/>
        <xdr:cNvSpPr txBox="1"/>
      </xdr:nvSpPr>
      <xdr:spPr>
        <a:xfrm>
          <a:off x="14909800" y="283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164979</xdr:rowOff>
    </xdr:from>
    <xdr:to>
      <xdr:col>68</xdr:col>
      <xdr:colOff>203200</xdr:colOff>
      <xdr:row>17</xdr:row>
      <xdr:rowOff>95129</xdr:rowOff>
    </xdr:to>
    <xdr:sp macro="" textlink="">
      <xdr:nvSpPr>
        <xdr:cNvPr id="472" name="楕円 471"/>
        <xdr:cNvSpPr/>
      </xdr:nvSpPr>
      <xdr:spPr>
        <a:xfrm>
          <a:off x="14351000" y="29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79906</xdr:rowOff>
    </xdr:from>
    <xdr:ext cx="762000" cy="259045"/>
    <xdr:sp macro="" textlink="">
      <xdr:nvSpPr>
        <xdr:cNvPr id="473" name="テキスト ボックス 472"/>
        <xdr:cNvSpPr txBox="1"/>
      </xdr:nvSpPr>
      <xdr:spPr>
        <a:xfrm>
          <a:off x="14020800" y="299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86602</xdr:rowOff>
    </xdr:from>
    <xdr:to>
      <xdr:col>64</xdr:col>
      <xdr:colOff>152400</xdr:colOff>
      <xdr:row>18</xdr:row>
      <xdr:rowOff>16752</xdr:rowOff>
    </xdr:to>
    <xdr:sp macro="" textlink="">
      <xdr:nvSpPr>
        <xdr:cNvPr id="474" name="楕円 473"/>
        <xdr:cNvSpPr/>
      </xdr:nvSpPr>
      <xdr:spPr>
        <a:xfrm>
          <a:off x="13462000" y="30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1529</xdr:rowOff>
    </xdr:from>
    <xdr:ext cx="762000" cy="259045"/>
    <xdr:sp macro="" textlink="">
      <xdr:nvSpPr>
        <xdr:cNvPr id="475" name="テキスト ボックス 474"/>
        <xdr:cNvSpPr txBox="1"/>
      </xdr:nvSpPr>
      <xdr:spPr>
        <a:xfrm>
          <a:off x="13131800" y="3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59,585
58,615
45.51
28,626,279
28,284,731
250,243
12,040,601
18,461,298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人件費は、パート会計年度任用職員の報酬（旧賃金）が、物件費から人件費に分類されるようになったこと等によって１．６ポイント増加した。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今後は事務事業や組織機構の見直しによって、適切な人事配置を行い、人件費の抑制に努める。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96520</xdr:rowOff>
    </xdr:to>
    <xdr:cxnSp macro="">
      <xdr:nvCxnSpPr>
        <xdr:cNvPr id="66" name="直線コネクタ 65"/>
        <xdr:cNvCxnSpPr/>
      </xdr:nvCxnSpPr>
      <xdr:spPr>
        <a:xfrm>
          <a:off x="3987800" y="64897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20320</xdr:rowOff>
    </xdr:to>
    <xdr:cxnSp macro="">
      <xdr:nvCxnSpPr>
        <xdr:cNvPr id="69" name="直線コネクタ 68"/>
        <xdr:cNvCxnSpPr/>
      </xdr:nvCxnSpPr>
      <xdr:spPr>
        <a:xfrm flipV="1">
          <a:off x="3098800" y="648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20320</xdr:rowOff>
    </xdr:to>
    <xdr:cxnSp macro="">
      <xdr:nvCxnSpPr>
        <xdr:cNvPr id="72" name="直線コネクタ 71"/>
        <xdr:cNvCxnSpPr/>
      </xdr:nvCxnSpPr>
      <xdr:spPr>
        <a:xfrm>
          <a:off x="2209800" y="6482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138430</xdr:rowOff>
    </xdr:to>
    <xdr:cxnSp macro="">
      <xdr:nvCxnSpPr>
        <xdr:cNvPr id="75" name="直線コネクタ 74"/>
        <xdr:cNvCxnSpPr/>
      </xdr:nvCxnSpPr>
      <xdr:spPr>
        <a:xfrm>
          <a:off x="1320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45720</xdr:rowOff>
    </xdr:from>
    <xdr:to>
      <xdr:col>24</xdr:col>
      <xdr:colOff>76200</xdr:colOff>
      <xdr:row>38</xdr:row>
      <xdr:rowOff>147320</xdr:rowOff>
    </xdr:to>
    <xdr:sp macro="" textlink="">
      <xdr:nvSpPr>
        <xdr:cNvPr id="85" name="楕円 84"/>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17797</xdr:rowOff>
    </xdr:from>
    <xdr:ext cx="762000" cy="259045"/>
    <xdr:sp macro="" textlink="">
      <xdr:nvSpPr>
        <xdr:cNvPr id="86"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令和２年度は臨時的な経費として</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スクール構想事業においてタブレット端末の購入を行ったこと等により、物件費の決算額は前年度と比較して</a:t>
          </a:r>
          <a:r>
            <a:rPr kumimoji="1" lang="en-US" altLang="ja-JP" sz="1300">
              <a:latin typeface="ＭＳ Ｐゴシック" panose="020B0600070205080204" pitchFamily="50" charset="-128"/>
              <a:ea typeface="ＭＳ Ｐゴシック" panose="020B0600070205080204" pitchFamily="50" charset="-128"/>
            </a:rPr>
            <a:t>278,308</a:t>
          </a:r>
          <a:r>
            <a:rPr kumimoji="1" lang="ja-JP" altLang="en-US" sz="1300">
              <a:latin typeface="ＭＳ Ｐゴシック" panose="020B0600070205080204" pitchFamily="50" charset="-128"/>
              <a:ea typeface="ＭＳ Ｐゴシック" panose="020B0600070205080204" pitchFamily="50" charset="-128"/>
            </a:rPr>
            <a:t>千円増加しているが、経常収支は横ばいである。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類似団体と比較し低い水準を維持しているため、今後も抑制に努める。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65278</xdr:rowOff>
    </xdr:from>
    <xdr:to>
      <xdr:col>82</xdr:col>
      <xdr:colOff>107950</xdr:colOff>
      <xdr:row>15</xdr:row>
      <xdr:rowOff>110998</xdr:rowOff>
    </xdr:to>
    <xdr:cxnSp macro="">
      <xdr:nvCxnSpPr>
        <xdr:cNvPr id="125" name="直線コネクタ 124"/>
        <xdr:cNvCxnSpPr/>
      </xdr:nvCxnSpPr>
      <xdr:spPr>
        <a:xfrm flipV="1">
          <a:off x="15671800" y="26370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110998</xdr:rowOff>
    </xdr:from>
    <xdr:to>
      <xdr:col>78</xdr:col>
      <xdr:colOff>69850</xdr:colOff>
      <xdr:row>15</xdr:row>
      <xdr:rowOff>156718</xdr:rowOff>
    </xdr:to>
    <xdr:cxnSp macro="">
      <xdr:nvCxnSpPr>
        <xdr:cNvPr id="128" name="直線コネクタ 127"/>
        <xdr:cNvCxnSpPr/>
      </xdr:nvCxnSpPr>
      <xdr:spPr>
        <a:xfrm flipV="1">
          <a:off x="14782800" y="2682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15</xdr:row>
      <xdr:rowOff>156718</xdr:rowOff>
    </xdr:to>
    <xdr:cxnSp macro="">
      <xdr:nvCxnSpPr>
        <xdr:cNvPr id="131" name="直線コネクタ 130"/>
        <xdr:cNvCxnSpPr/>
      </xdr:nvCxnSpPr>
      <xdr:spPr>
        <a:xfrm>
          <a:off x="13893800" y="2701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83566</xdr:rowOff>
    </xdr:from>
    <xdr:to>
      <xdr:col>69</xdr:col>
      <xdr:colOff>92075</xdr:colOff>
      <xdr:row>15</xdr:row>
      <xdr:rowOff>129286</xdr:rowOff>
    </xdr:to>
    <xdr:cxnSp macro="">
      <xdr:nvCxnSpPr>
        <xdr:cNvPr id="134" name="直線コネクタ 133"/>
        <xdr:cNvCxnSpPr/>
      </xdr:nvCxnSpPr>
      <xdr:spPr>
        <a:xfrm>
          <a:off x="13004800" y="26553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xdr:rowOff>
    </xdr:from>
    <xdr:to>
      <xdr:col>82</xdr:col>
      <xdr:colOff>158750</xdr:colOff>
      <xdr:row>15</xdr:row>
      <xdr:rowOff>116078</xdr:rowOff>
    </xdr:to>
    <xdr:sp macro="" textlink="">
      <xdr:nvSpPr>
        <xdr:cNvPr id="144" name="楕円 143"/>
        <xdr:cNvSpPr/>
      </xdr:nvSpPr>
      <xdr:spPr>
        <a:xfrm>
          <a:off x="164592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31005</xdr:rowOff>
    </xdr:from>
    <xdr:ext cx="762000" cy="259045"/>
    <xdr:sp macro="" textlink="">
      <xdr:nvSpPr>
        <xdr:cNvPr id="145" name="物件費該当値テキスト"/>
        <xdr:cNvSpPr txBox="1"/>
      </xdr:nvSpPr>
      <xdr:spPr>
        <a:xfrm>
          <a:off x="16598900" y="243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60198</xdr:rowOff>
    </xdr:from>
    <xdr:to>
      <xdr:col>78</xdr:col>
      <xdr:colOff>120650</xdr:colOff>
      <xdr:row>15</xdr:row>
      <xdr:rowOff>161798</xdr:rowOff>
    </xdr:to>
    <xdr:sp macro="" textlink="">
      <xdr:nvSpPr>
        <xdr:cNvPr id="146" name="楕円 145"/>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525</xdr:rowOff>
    </xdr:from>
    <xdr:ext cx="736600" cy="259045"/>
    <xdr:sp macro="" textlink="">
      <xdr:nvSpPr>
        <xdr:cNvPr id="147" name="テキスト ボックス 146"/>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8" name="楕円 147"/>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9" name="テキスト ボックス 148"/>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50" name="楕円 149"/>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18813</xdr:rowOff>
    </xdr:from>
    <xdr:ext cx="762000" cy="259045"/>
    <xdr:sp macro="" textlink="">
      <xdr:nvSpPr>
        <xdr:cNvPr id="151" name="テキスト ボックス 150"/>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52" name="楕円 151"/>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53" name="テキスト ボックス 152"/>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令和２年度は新型コロナ対策で、臨時的にひとり親世帯や就学援助世帯への現金給付を行ったこと等によって、扶助費の決算額は、前年度と比較して</a:t>
          </a:r>
          <a:r>
            <a:rPr kumimoji="1" lang="en-US" altLang="ja-JP" sz="1300">
              <a:latin typeface="ＭＳ Ｐゴシック" panose="020B0600070205080204" pitchFamily="50" charset="-128"/>
              <a:ea typeface="ＭＳ Ｐゴシック" panose="020B0600070205080204" pitchFamily="50" charset="-128"/>
            </a:rPr>
            <a:t>244,874</a:t>
          </a:r>
          <a:r>
            <a:rPr kumimoji="1" lang="ja-JP" altLang="en-US" sz="1300">
              <a:latin typeface="ＭＳ Ｐゴシック" panose="020B0600070205080204" pitchFamily="50" charset="-128"/>
              <a:ea typeface="ＭＳ Ｐゴシック" panose="020B0600070205080204" pitchFamily="50" charset="-128"/>
            </a:rPr>
            <a:t>千円増加したが、幼児教育・保育の無償化の影響により経常収支は横ばいである。扶助費は今後も増加する見込みであることから、支出の適正化に努める。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154215</xdr:rowOff>
    </xdr:to>
    <xdr:cxnSp macro="">
      <xdr:nvCxnSpPr>
        <xdr:cNvPr id="188" name="直線コネクタ 187"/>
        <xdr:cNvCxnSpPr/>
      </xdr:nvCxnSpPr>
      <xdr:spPr>
        <a:xfrm flipV="1">
          <a:off x="3987800" y="97118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154215</xdr:rowOff>
    </xdr:to>
    <xdr:cxnSp macro="">
      <xdr:nvCxnSpPr>
        <xdr:cNvPr id="191" name="直線コネクタ 190"/>
        <xdr:cNvCxnSpPr/>
      </xdr:nvCxnSpPr>
      <xdr:spPr>
        <a:xfrm>
          <a:off x="3098800" y="9679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78015</xdr:rowOff>
    </xdr:to>
    <xdr:cxnSp macro="">
      <xdr:nvCxnSpPr>
        <xdr:cNvPr id="194" name="直線コネクタ 193"/>
        <xdr:cNvCxnSpPr/>
      </xdr:nvCxnSpPr>
      <xdr:spPr>
        <a:xfrm>
          <a:off x="2209800" y="9537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45357</xdr:rowOff>
    </xdr:to>
    <xdr:cxnSp macro="">
      <xdr:nvCxnSpPr>
        <xdr:cNvPr id="197" name="直線コネクタ 196"/>
        <xdr:cNvCxnSpPr/>
      </xdr:nvCxnSpPr>
      <xdr:spPr>
        <a:xfrm flipV="1">
          <a:off x="1320800" y="9537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7" name="楕円 206"/>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8"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09" name="楕円 208"/>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210" name="テキスト ボックス 209"/>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1" name="楕円 210"/>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2" name="テキスト ボックス 211"/>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5" name="楕円 214"/>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16" name="テキスト ボックス 215"/>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に下水道事業が一部法適用となったことで、下水道事業への繰出金が補助費等となったため、平成２９年度に急激な減少となっている。しかし、令和元年度以降は類似団体の平均と比較し高い水準となっているため、支出の適正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152400</xdr:rowOff>
    </xdr:to>
    <xdr:cxnSp macro="">
      <xdr:nvCxnSpPr>
        <xdr:cNvPr id="249" name="直線コネクタ 248"/>
        <xdr:cNvCxnSpPr/>
      </xdr:nvCxnSpPr>
      <xdr:spPr>
        <a:xfrm>
          <a:off x="15671800" y="10033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88900</xdr:rowOff>
    </xdr:to>
    <xdr:cxnSp macro="">
      <xdr:nvCxnSpPr>
        <xdr:cNvPr id="252" name="直線コネクタ 251"/>
        <xdr:cNvCxnSpPr/>
      </xdr:nvCxnSpPr>
      <xdr:spPr>
        <a:xfrm>
          <a:off x="14782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25400</xdr:rowOff>
    </xdr:from>
    <xdr:to>
      <xdr:col>73</xdr:col>
      <xdr:colOff>180975</xdr:colOff>
      <xdr:row>58</xdr:row>
      <xdr:rowOff>50800</xdr:rowOff>
    </xdr:to>
    <xdr:cxnSp macro="">
      <xdr:nvCxnSpPr>
        <xdr:cNvPr id="255" name="直線コネクタ 254"/>
        <xdr:cNvCxnSpPr/>
      </xdr:nvCxnSpPr>
      <xdr:spPr>
        <a:xfrm>
          <a:off x="13893800" y="996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25400</xdr:rowOff>
    </xdr:from>
    <xdr:to>
      <xdr:col>69</xdr:col>
      <xdr:colOff>92075</xdr:colOff>
      <xdr:row>60</xdr:row>
      <xdr:rowOff>165100</xdr:rowOff>
    </xdr:to>
    <xdr:cxnSp macro="">
      <xdr:nvCxnSpPr>
        <xdr:cNvPr id="258" name="直線コネクタ 257"/>
        <xdr:cNvCxnSpPr/>
      </xdr:nvCxnSpPr>
      <xdr:spPr>
        <a:xfrm flipV="1">
          <a:off x="13004800" y="99695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68" name="楕円 267"/>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69" name="その他該当値テキスト"/>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0" name="楕円 269"/>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1" name="テキスト ボックス 270"/>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2" name="楕円 271"/>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3" name="テキスト ボックス 272"/>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146050</xdr:rowOff>
    </xdr:from>
    <xdr:to>
      <xdr:col>69</xdr:col>
      <xdr:colOff>142875</xdr:colOff>
      <xdr:row>58</xdr:row>
      <xdr:rowOff>76200</xdr:rowOff>
    </xdr:to>
    <xdr:sp macro="" textlink="">
      <xdr:nvSpPr>
        <xdr:cNvPr id="274" name="楕円 273"/>
        <xdr:cNvSpPr/>
      </xdr:nvSpPr>
      <xdr:spPr>
        <a:xfrm>
          <a:off x="13843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75" name="テキスト ボックス 274"/>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114300</xdr:rowOff>
    </xdr:from>
    <xdr:to>
      <xdr:col>65</xdr:col>
      <xdr:colOff>53975</xdr:colOff>
      <xdr:row>61</xdr:row>
      <xdr:rowOff>44450</xdr:rowOff>
    </xdr:to>
    <xdr:sp macro="" textlink="">
      <xdr:nvSpPr>
        <xdr:cNvPr id="276" name="楕円 275"/>
        <xdr:cNvSpPr/>
      </xdr:nvSpPr>
      <xdr:spPr>
        <a:xfrm>
          <a:off x="12954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29227</xdr:rowOff>
    </xdr:from>
    <xdr:ext cx="762000" cy="259045"/>
    <xdr:sp macro="" textlink="">
      <xdr:nvSpPr>
        <xdr:cNvPr id="277" name="テキスト ボックス 276"/>
        <xdr:cNvSpPr txBox="1"/>
      </xdr:nvSpPr>
      <xdr:spPr>
        <a:xfrm>
          <a:off x="12623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平成２９年度に下水道事業が一部法適用となったことで、下水道事業への繰出金が補助費等となったため、平成２９年度以降急激な増加となっているが、それ以降は改善傾向にある。</a:t>
          </a:r>
        </a:p>
        <a:p>
          <a:r>
            <a:rPr kumimoji="1" lang="ja-JP" altLang="en-US" sz="1300">
              <a:latin typeface="ＭＳ Ｐゴシック" panose="020B0600070205080204" pitchFamily="50" charset="-128"/>
              <a:ea typeface="ＭＳ Ｐゴシック" panose="020B0600070205080204" pitchFamily="50" charset="-128"/>
            </a:rPr>
            <a:t>公営企業会計は独立採算の原則に則った財政運営に努める。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また、感染症拡大防止のため、補助交付先での事業、イベントの中止により、前年度と比較して２．１ポイント減となった。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147574</xdr:rowOff>
    </xdr:to>
    <xdr:cxnSp macro="">
      <xdr:nvCxnSpPr>
        <xdr:cNvPr id="307" name="直線コネクタ 306"/>
        <xdr:cNvCxnSpPr/>
      </xdr:nvCxnSpPr>
      <xdr:spPr>
        <a:xfrm flipV="1">
          <a:off x="15671800" y="639521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37</xdr:row>
      <xdr:rowOff>156718</xdr:rowOff>
    </xdr:to>
    <xdr:cxnSp macro="">
      <xdr:nvCxnSpPr>
        <xdr:cNvPr id="310" name="直線コネクタ 309"/>
        <xdr:cNvCxnSpPr/>
      </xdr:nvCxnSpPr>
      <xdr:spPr>
        <a:xfrm flipV="1">
          <a:off x="14782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37</xdr:row>
      <xdr:rowOff>161290</xdr:rowOff>
    </xdr:to>
    <xdr:cxnSp macro="">
      <xdr:nvCxnSpPr>
        <xdr:cNvPr id="313" name="直線コネクタ 312"/>
        <xdr:cNvCxnSpPr/>
      </xdr:nvCxnSpPr>
      <xdr:spPr>
        <a:xfrm flipV="1">
          <a:off x="13893800" y="6500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37</xdr:row>
      <xdr:rowOff>161290</xdr:rowOff>
    </xdr:to>
    <xdr:cxnSp macro="">
      <xdr:nvCxnSpPr>
        <xdr:cNvPr id="316" name="直線コネクタ 315"/>
        <xdr:cNvCxnSpPr/>
      </xdr:nvCxnSpPr>
      <xdr:spPr>
        <a:xfrm>
          <a:off x="13004800" y="626262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6" name="楕円 325"/>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7"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8" name="楕円 327"/>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9" name="テキスト ボックス 328"/>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30" name="楕円 329"/>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31" name="テキスト ボックス 330"/>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2" name="楕円 331"/>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3" name="テキスト ボックス 332"/>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4" name="楕円 333"/>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35" name="テキスト ボックス 334"/>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平成２９年度に大型事業に係る起債の償還が終了したことで、平成３０年度は初めて類似団体平均を下回った。</a:t>
          </a:r>
        </a:p>
        <a:p>
          <a:r>
            <a:rPr kumimoji="1" lang="ja-JP" altLang="en-US" sz="1300">
              <a:latin typeface="ＭＳ Ｐゴシック" panose="020B0600070205080204" pitchFamily="50" charset="-128"/>
              <a:ea typeface="ＭＳ Ｐゴシック" panose="020B0600070205080204" pitchFamily="50" charset="-128"/>
            </a:rPr>
            <a:t>平成２９年度までは、類似団体平均と乖離が大きかったものの、現在はほぼ同じ水準となっている。</a:t>
          </a:r>
        </a:p>
        <a:p>
          <a:r>
            <a:rPr kumimoji="1" lang="ja-JP" altLang="en-US" sz="1300">
              <a:latin typeface="ＭＳ Ｐゴシック" panose="020B0600070205080204" pitchFamily="50" charset="-128"/>
              <a:ea typeface="ＭＳ Ｐゴシック" panose="020B0600070205080204" pitchFamily="50" charset="-128"/>
            </a:rPr>
            <a:t>今後についても、起債に頼らない財政運営を行い、地方債残高の適正な管理を行う。</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88137</xdr:rowOff>
    </xdr:to>
    <xdr:cxnSp macro="">
      <xdr:nvCxnSpPr>
        <xdr:cNvPr id="365" name="直線コネクタ 364"/>
        <xdr:cNvCxnSpPr/>
      </xdr:nvCxnSpPr>
      <xdr:spPr>
        <a:xfrm flipV="1">
          <a:off x="3987800" y="132623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88137</xdr:rowOff>
    </xdr:to>
    <xdr:cxnSp macro="">
      <xdr:nvCxnSpPr>
        <xdr:cNvPr id="368" name="直線コネクタ 367"/>
        <xdr:cNvCxnSpPr/>
      </xdr:nvCxnSpPr>
      <xdr:spPr>
        <a:xfrm>
          <a:off x="3098800" y="132806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78</xdr:row>
      <xdr:rowOff>3556</xdr:rowOff>
    </xdr:to>
    <xdr:cxnSp macro="">
      <xdr:nvCxnSpPr>
        <xdr:cNvPr id="371" name="直線コネクタ 370"/>
        <xdr:cNvCxnSpPr/>
      </xdr:nvCxnSpPr>
      <xdr:spPr>
        <a:xfrm flipV="1">
          <a:off x="2209800" y="132806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21844</xdr:rowOff>
    </xdr:to>
    <xdr:cxnSp macro="">
      <xdr:nvCxnSpPr>
        <xdr:cNvPr id="374" name="直線コネクタ 373"/>
        <xdr:cNvCxnSpPr/>
      </xdr:nvCxnSpPr>
      <xdr:spPr>
        <a:xfrm flipV="1">
          <a:off x="1320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4" name="楕円 383"/>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26433</xdr:rowOff>
    </xdr:from>
    <xdr:ext cx="762000" cy="259045"/>
    <xdr:sp macro="" textlink="">
      <xdr:nvSpPr>
        <xdr:cNvPr id="385"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6" name="楕円 385"/>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87" name="テキスト ボックス 386"/>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88" name="楕円 387"/>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9" name="テキスト ボックス 388"/>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90" name="楕円 389"/>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91" name="テキスト ボックス 390"/>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92" name="楕円 391"/>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93" name="テキスト ボックス 392"/>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歳出において、人件費や繰出金が増えたものの、歳入において普通交付税や地方消費税交付金が増えたこと等により、経常収支比率（公債費以外）は０．９ポイント改善した。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一部事務組合や公営企業への補助費、特別会計への繰出金等が大きいため、今後は特別会計や公営企業も含めた事務事業の見直しを図ることで経常経費の削減に努める。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97282</xdr:rowOff>
    </xdr:to>
    <xdr:cxnSp macro="">
      <xdr:nvCxnSpPr>
        <xdr:cNvPr id="424" name="直線コネクタ 423"/>
        <xdr:cNvCxnSpPr/>
      </xdr:nvCxnSpPr>
      <xdr:spPr>
        <a:xfrm flipV="1">
          <a:off x="15671800" y="1360068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97282</xdr:rowOff>
    </xdr:from>
    <xdr:to>
      <xdr:col>78</xdr:col>
      <xdr:colOff>69850</xdr:colOff>
      <xdr:row>79</xdr:row>
      <xdr:rowOff>110998</xdr:rowOff>
    </xdr:to>
    <xdr:cxnSp macro="">
      <xdr:nvCxnSpPr>
        <xdr:cNvPr id="427" name="直線コネクタ 426"/>
        <xdr:cNvCxnSpPr/>
      </xdr:nvCxnSpPr>
      <xdr:spPr>
        <a:xfrm flipV="1">
          <a:off x="14782800" y="136418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110998</xdr:rowOff>
    </xdr:to>
    <xdr:cxnSp macro="">
      <xdr:nvCxnSpPr>
        <xdr:cNvPr id="430" name="直線コネクタ 429"/>
        <xdr:cNvCxnSpPr/>
      </xdr:nvCxnSpPr>
      <xdr:spPr>
        <a:xfrm>
          <a:off x="13893800" y="135458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79</xdr:row>
      <xdr:rowOff>1270</xdr:rowOff>
    </xdr:to>
    <xdr:cxnSp macro="">
      <xdr:nvCxnSpPr>
        <xdr:cNvPr id="433" name="直線コネクタ 432"/>
        <xdr:cNvCxnSpPr/>
      </xdr:nvCxnSpPr>
      <xdr:spPr>
        <a:xfrm>
          <a:off x="13004800" y="13472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3" name="楕円 442"/>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44"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46482</xdr:rowOff>
    </xdr:from>
    <xdr:to>
      <xdr:col>78</xdr:col>
      <xdr:colOff>120650</xdr:colOff>
      <xdr:row>79</xdr:row>
      <xdr:rowOff>148082</xdr:rowOff>
    </xdr:to>
    <xdr:sp macro="" textlink="">
      <xdr:nvSpPr>
        <xdr:cNvPr id="445" name="楕円 444"/>
        <xdr:cNvSpPr/>
      </xdr:nvSpPr>
      <xdr:spPr>
        <a:xfrm>
          <a:off x="15621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132859</xdr:rowOff>
    </xdr:from>
    <xdr:ext cx="736600" cy="259045"/>
    <xdr:sp macro="" textlink="">
      <xdr:nvSpPr>
        <xdr:cNvPr id="446" name="テキスト ボックス 445"/>
        <xdr:cNvSpPr txBox="1"/>
      </xdr:nvSpPr>
      <xdr:spPr>
        <a:xfrm>
          <a:off x="15290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60198</xdr:rowOff>
    </xdr:from>
    <xdr:to>
      <xdr:col>74</xdr:col>
      <xdr:colOff>31750</xdr:colOff>
      <xdr:row>79</xdr:row>
      <xdr:rowOff>161798</xdr:rowOff>
    </xdr:to>
    <xdr:sp macro="" textlink="">
      <xdr:nvSpPr>
        <xdr:cNvPr id="447" name="楕円 446"/>
        <xdr:cNvSpPr/>
      </xdr:nvSpPr>
      <xdr:spPr>
        <a:xfrm>
          <a:off x="14732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146575</xdr:rowOff>
    </xdr:from>
    <xdr:ext cx="762000" cy="259045"/>
    <xdr:sp macro="" textlink="">
      <xdr:nvSpPr>
        <xdr:cNvPr id="448" name="テキスト ボックス 447"/>
        <xdr:cNvSpPr txBox="1"/>
      </xdr:nvSpPr>
      <xdr:spPr>
        <a:xfrm>
          <a:off x="14401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9" name="楕円 448"/>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0" name="テキスト ボックス 449"/>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1" name="楕円 450"/>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2" name="テキスト ボックス 451"/>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126276</xdr:rowOff>
    </xdr:from>
    <xdr:to>
      <xdr:col>29</xdr:col>
      <xdr:colOff>127000</xdr:colOff>
      <xdr:row>17</xdr:row>
      <xdr:rowOff>153632</xdr:rowOff>
    </xdr:to>
    <xdr:cxnSp macro="">
      <xdr:nvCxnSpPr>
        <xdr:cNvPr id="50" name="直線コネクタ 49"/>
        <xdr:cNvCxnSpPr/>
      </xdr:nvCxnSpPr>
      <xdr:spPr bwMode="auto">
        <a:xfrm flipV="1">
          <a:off x="5003800" y="3088551"/>
          <a:ext cx="647700" cy="27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153632</xdr:rowOff>
    </xdr:from>
    <xdr:to>
      <xdr:col>26</xdr:col>
      <xdr:colOff>50800</xdr:colOff>
      <xdr:row>17</xdr:row>
      <xdr:rowOff>170243</xdr:rowOff>
    </xdr:to>
    <xdr:cxnSp macro="">
      <xdr:nvCxnSpPr>
        <xdr:cNvPr id="53" name="直線コネクタ 52"/>
        <xdr:cNvCxnSpPr/>
      </xdr:nvCxnSpPr>
      <xdr:spPr bwMode="auto">
        <a:xfrm flipV="1">
          <a:off x="4305300" y="3115907"/>
          <a:ext cx="698500" cy="1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170243</xdr:rowOff>
    </xdr:from>
    <xdr:to>
      <xdr:col>22</xdr:col>
      <xdr:colOff>114300</xdr:colOff>
      <xdr:row>18</xdr:row>
      <xdr:rowOff>25330</xdr:rowOff>
    </xdr:to>
    <xdr:cxnSp macro="">
      <xdr:nvCxnSpPr>
        <xdr:cNvPr id="56" name="直線コネクタ 55"/>
        <xdr:cNvCxnSpPr/>
      </xdr:nvCxnSpPr>
      <xdr:spPr bwMode="auto">
        <a:xfrm flipV="1">
          <a:off x="3606800" y="3132518"/>
          <a:ext cx="698500" cy="26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25330</xdr:rowOff>
    </xdr:from>
    <xdr:to>
      <xdr:col>18</xdr:col>
      <xdr:colOff>177800</xdr:colOff>
      <xdr:row>18</xdr:row>
      <xdr:rowOff>41085</xdr:rowOff>
    </xdr:to>
    <xdr:cxnSp macro="">
      <xdr:nvCxnSpPr>
        <xdr:cNvPr id="59" name="直線コネクタ 58"/>
        <xdr:cNvCxnSpPr/>
      </xdr:nvCxnSpPr>
      <xdr:spPr bwMode="auto">
        <a:xfrm flipV="1">
          <a:off x="2908300" y="3159055"/>
          <a:ext cx="698500" cy="1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75476</xdr:rowOff>
    </xdr:from>
    <xdr:to>
      <xdr:col>29</xdr:col>
      <xdr:colOff>177800</xdr:colOff>
      <xdr:row>18</xdr:row>
      <xdr:rowOff>5626</xdr:rowOff>
    </xdr:to>
    <xdr:sp macro="" textlink="">
      <xdr:nvSpPr>
        <xdr:cNvPr id="69" name="楕円 68"/>
        <xdr:cNvSpPr/>
      </xdr:nvSpPr>
      <xdr:spPr bwMode="auto">
        <a:xfrm>
          <a:off x="5600700" y="303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47553</xdr:rowOff>
    </xdr:from>
    <xdr:ext cx="762000" cy="259045"/>
    <xdr:sp macro="" textlink="">
      <xdr:nvSpPr>
        <xdr:cNvPr id="70" name="人口1人当たり決算額の推移該当値テキスト130"/>
        <xdr:cNvSpPr txBox="1"/>
      </xdr:nvSpPr>
      <xdr:spPr>
        <a:xfrm>
          <a:off x="5740400" y="3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102832</xdr:rowOff>
    </xdr:from>
    <xdr:to>
      <xdr:col>26</xdr:col>
      <xdr:colOff>101600</xdr:colOff>
      <xdr:row>18</xdr:row>
      <xdr:rowOff>32982</xdr:rowOff>
    </xdr:to>
    <xdr:sp macro="" textlink="">
      <xdr:nvSpPr>
        <xdr:cNvPr id="71" name="楕円 70"/>
        <xdr:cNvSpPr/>
      </xdr:nvSpPr>
      <xdr:spPr bwMode="auto">
        <a:xfrm>
          <a:off x="4953000" y="3065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17759</xdr:rowOff>
    </xdr:from>
    <xdr:ext cx="736600" cy="259045"/>
    <xdr:sp macro="" textlink="">
      <xdr:nvSpPr>
        <xdr:cNvPr id="72" name="テキスト ボックス 71"/>
        <xdr:cNvSpPr txBox="1"/>
      </xdr:nvSpPr>
      <xdr:spPr>
        <a:xfrm>
          <a:off x="4622800" y="3151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119443</xdr:rowOff>
    </xdr:from>
    <xdr:to>
      <xdr:col>22</xdr:col>
      <xdr:colOff>165100</xdr:colOff>
      <xdr:row>18</xdr:row>
      <xdr:rowOff>49593</xdr:rowOff>
    </xdr:to>
    <xdr:sp macro="" textlink="">
      <xdr:nvSpPr>
        <xdr:cNvPr id="73" name="楕円 72"/>
        <xdr:cNvSpPr/>
      </xdr:nvSpPr>
      <xdr:spPr bwMode="auto">
        <a:xfrm>
          <a:off x="4254500" y="3081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34370</xdr:rowOff>
    </xdr:from>
    <xdr:ext cx="762000" cy="259045"/>
    <xdr:sp macro="" textlink="">
      <xdr:nvSpPr>
        <xdr:cNvPr id="74" name="テキスト ボックス 73"/>
        <xdr:cNvSpPr txBox="1"/>
      </xdr:nvSpPr>
      <xdr:spPr>
        <a:xfrm>
          <a:off x="3924300" y="316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145980</xdr:rowOff>
    </xdr:from>
    <xdr:to>
      <xdr:col>19</xdr:col>
      <xdr:colOff>38100</xdr:colOff>
      <xdr:row>18</xdr:row>
      <xdr:rowOff>76130</xdr:rowOff>
    </xdr:to>
    <xdr:sp macro="" textlink="">
      <xdr:nvSpPr>
        <xdr:cNvPr id="75" name="楕円 74"/>
        <xdr:cNvSpPr/>
      </xdr:nvSpPr>
      <xdr:spPr bwMode="auto">
        <a:xfrm>
          <a:off x="3556000" y="310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60907</xdr:rowOff>
    </xdr:from>
    <xdr:ext cx="762000" cy="259045"/>
    <xdr:sp macro="" textlink="">
      <xdr:nvSpPr>
        <xdr:cNvPr id="76" name="テキスト ボックス 75"/>
        <xdr:cNvSpPr txBox="1"/>
      </xdr:nvSpPr>
      <xdr:spPr>
        <a:xfrm>
          <a:off x="3225800" y="319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161735</xdr:rowOff>
    </xdr:from>
    <xdr:to>
      <xdr:col>15</xdr:col>
      <xdr:colOff>101600</xdr:colOff>
      <xdr:row>18</xdr:row>
      <xdr:rowOff>91885</xdr:rowOff>
    </xdr:to>
    <xdr:sp macro="" textlink="">
      <xdr:nvSpPr>
        <xdr:cNvPr id="77" name="楕円 76"/>
        <xdr:cNvSpPr/>
      </xdr:nvSpPr>
      <xdr:spPr bwMode="auto">
        <a:xfrm>
          <a:off x="2857500" y="312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76661</xdr:rowOff>
    </xdr:from>
    <xdr:ext cx="762000" cy="259045"/>
    <xdr:sp macro="" textlink="">
      <xdr:nvSpPr>
        <xdr:cNvPr id="78" name="テキスト ボックス 77"/>
        <xdr:cNvSpPr txBox="1"/>
      </xdr:nvSpPr>
      <xdr:spPr>
        <a:xfrm>
          <a:off x="2527300" y="321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202797</xdr:rowOff>
    </xdr:from>
    <xdr:to>
      <xdr:col>29</xdr:col>
      <xdr:colOff>127000</xdr:colOff>
      <xdr:row>35</xdr:row>
      <xdr:rowOff>229347</xdr:rowOff>
    </xdr:to>
    <xdr:cxnSp macro="">
      <xdr:nvCxnSpPr>
        <xdr:cNvPr id="113" name="直線コネクタ 112"/>
        <xdr:cNvCxnSpPr/>
      </xdr:nvCxnSpPr>
      <xdr:spPr bwMode="auto">
        <a:xfrm>
          <a:off x="5003800" y="6813147"/>
          <a:ext cx="647700" cy="26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214125</xdr:rowOff>
    </xdr:from>
    <xdr:ext cx="762000" cy="259045"/>
    <xdr:sp macro="" textlink="">
      <xdr:nvSpPr>
        <xdr:cNvPr id="114" name="人口1人当たり決算額の推移平均値テキスト445"/>
        <xdr:cNvSpPr txBox="1"/>
      </xdr:nvSpPr>
      <xdr:spPr>
        <a:xfrm>
          <a:off x="5740400" y="6824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202797</xdr:rowOff>
    </xdr:from>
    <xdr:to>
      <xdr:col>26</xdr:col>
      <xdr:colOff>50800</xdr:colOff>
      <xdr:row>35</xdr:row>
      <xdr:rowOff>284015</xdr:rowOff>
    </xdr:to>
    <xdr:cxnSp macro="">
      <xdr:nvCxnSpPr>
        <xdr:cNvPr id="116" name="直線コネクタ 115"/>
        <xdr:cNvCxnSpPr/>
      </xdr:nvCxnSpPr>
      <xdr:spPr bwMode="auto">
        <a:xfrm flipV="1">
          <a:off x="4305300" y="6813147"/>
          <a:ext cx="698500" cy="81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41308</xdr:rowOff>
    </xdr:from>
    <xdr:to>
      <xdr:col>22</xdr:col>
      <xdr:colOff>114300</xdr:colOff>
      <xdr:row>35</xdr:row>
      <xdr:rowOff>284015</xdr:rowOff>
    </xdr:to>
    <xdr:cxnSp macro="">
      <xdr:nvCxnSpPr>
        <xdr:cNvPr id="119" name="直線コネクタ 118"/>
        <xdr:cNvCxnSpPr/>
      </xdr:nvCxnSpPr>
      <xdr:spPr bwMode="auto">
        <a:xfrm>
          <a:off x="3606800" y="6651658"/>
          <a:ext cx="698500" cy="242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41308</xdr:rowOff>
    </xdr:from>
    <xdr:to>
      <xdr:col>18</xdr:col>
      <xdr:colOff>177800</xdr:colOff>
      <xdr:row>35</xdr:row>
      <xdr:rowOff>42091</xdr:rowOff>
    </xdr:to>
    <xdr:cxnSp macro="">
      <xdr:nvCxnSpPr>
        <xdr:cNvPr id="122" name="直線コネクタ 121"/>
        <xdr:cNvCxnSpPr/>
      </xdr:nvCxnSpPr>
      <xdr:spPr bwMode="auto">
        <a:xfrm flipV="1">
          <a:off x="2908300" y="6651658"/>
          <a:ext cx="698500" cy="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178547</xdr:rowOff>
    </xdr:from>
    <xdr:to>
      <xdr:col>29</xdr:col>
      <xdr:colOff>177800</xdr:colOff>
      <xdr:row>35</xdr:row>
      <xdr:rowOff>280147</xdr:rowOff>
    </xdr:to>
    <xdr:sp macro="" textlink="">
      <xdr:nvSpPr>
        <xdr:cNvPr id="132" name="楕円 131"/>
        <xdr:cNvSpPr/>
      </xdr:nvSpPr>
      <xdr:spPr bwMode="auto">
        <a:xfrm>
          <a:off x="5600700" y="6788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23624</xdr:rowOff>
    </xdr:from>
    <xdr:ext cx="762000" cy="259045"/>
    <xdr:sp macro="" textlink="">
      <xdr:nvSpPr>
        <xdr:cNvPr id="133" name="人口1人当たり決算額の推移該当値テキスト445"/>
        <xdr:cNvSpPr txBox="1"/>
      </xdr:nvSpPr>
      <xdr:spPr>
        <a:xfrm>
          <a:off x="5740400" y="663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151997</xdr:rowOff>
    </xdr:from>
    <xdr:to>
      <xdr:col>26</xdr:col>
      <xdr:colOff>101600</xdr:colOff>
      <xdr:row>35</xdr:row>
      <xdr:rowOff>253597</xdr:rowOff>
    </xdr:to>
    <xdr:sp macro="" textlink="">
      <xdr:nvSpPr>
        <xdr:cNvPr id="134" name="楕円 133"/>
        <xdr:cNvSpPr/>
      </xdr:nvSpPr>
      <xdr:spPr bwMode="auto">
        <a:xfrm>
          <a:off x="4953000" y="6762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263774</xdr:rowOff>
    </xdr:from>
    <xdr:ext cx="736600" cy="259045"/>
    <xdr:sp macro="" textlink="">
      <xdr:nvSpPr>
        <xdr:cNvPr id="135" name="テキスト ボックス 134"/>
        <xdr:cNvSpPr txBox="1"/>
      </xdr:nvSpPr>
      <xdr:spPr>
        <a:xfrm>
          <a:off x="4622800" y="6531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233215</xdr:rowOff>
    </xdr:from>
    <xdr:to>
      <xdr:col>22</xdr:col>
      <xdr:colOff>165100</xdr:colOff>
      <xdr:row>35</xdr:row>
      <xdr:rowOff>334815</xdr:rowOff>
    </xdr:to>
    <xdr:sp macro="" textlink="">
      <xdr:nvSpPr>
        <xdr:cNvPr id="136" name="楕円 135"/>
        <xdr:cNvSpPr/>
      </xdr:nvSpPr>
      <xdr:spPr bwMode="auto">
        <a:xfrm>
          <a:off x="4254500" y="684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2092</xdr:rowOff>
    </xdr:from>
    <xdr:ext cx="762000" cy="259045"/>
    <xdr:sp macro="" textlink="">
      <xdr:nvSpPr>
        <xdr:cNvPr id="137" name="テキスト ボックス 136"/>
        <xdr:cNvSpPr txBox="1"/>
      </xdr:nvSpPr>
      <xdr:spPr>
        <a:xfrm>
          <a:off x="3924300" y="661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333408</xdr:rowOff>
    </xdr:from>
    <xdr:to>
      <xdr:col>19</xdr:col>
      <xdr:colOff>38100</xdr:colOff>
      <xdr:row>35</xdr:row>
      <xdr:rowOff>92108</xdr:rowOff>
    </xdr:to>
    <xdr:sp macro="" textlink="">
      <xdr:nvSpPr>
        <xdr:cNvPr id="138" name="楕円 137"/>
        <xdr:cNvSpPr/>
      </xdr:nvSpPr>
      <xdr:spPr bwMode="auto">
        <a:xfrm>
          <a:off x="3556000" y="660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102285</xdr:rowOff>
    </xdr:from>
    <xdr:ext cx="762000" cy="259045"/>
    <xdr:sp macro="" textlink="">
      <xdr:nvSpPr>
        <xdr:cNvPr id="139" name="テキスト ボックス 138"/>
        <xdr:cNvSpPr txBox="1"/>
      </xdr:nvSpPr>
      <xdr:spPr>
        <a:xfrm>
          <a:off x="3225800" y="636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334191</xdr:rowOff>
    </xdr:from>
    <xdr:to>
      <xdr:col>15</xdr:col>
      <xdr:colOff>101600</xdr:colOff>
      <xdr:row>35</xdr:row>
      <xdr:rowOff>92891</xdr:rowOff>
    </xdr:to>
    <xdr:sp macro="" textlink="">
      <xdr:nvSpPr>
        <xdr:cNvPr id="140" name="楕円 139"/>
        <xdr:cNvSpPr/>
      </xdr:nvSpPr>
      <xdr:spPr bwMode="auto">
        <a:xfrm>
          <a:off x="2857500" y="6601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103069</xdr:rowOff>
    </xdr:from>
    <xdr:ext cx="762000" cy="259045"/>
    <xdr:sp macro="" textlink="">
      <xdr:nvSpPr>
        <xdr:cNvPr id="141" name="テキスト ボックス 140"/>
        <xdr:cNvSpPr txBox="1"/>
      </xdr:nvSpPr>
      <xdr:spPr>
        <a:xfrm>
          <a:off x="2527300" y="637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59,585
58,615
45.51
28,626,279
28,284,731
250,243
12,040,601
18,461,298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1892</xdr:rowOff>
    </xdr:from>
    <xdr:to>
      <xdr:col>24</xdr:col>
      <xdr:colOff>63500</xdr:colOff>
      <xdr:row>37</xdr:row>
      <xdr:rowOff>114078</xdr:rowOff>
    </xdr:to>
    <xdr:cxnSp macro="">
      <xdr:nvCxnSpPr>
        <xdr:cNvPr id="61" name="直線コネクタ 60"/>
        <xdr:cNvCxnSpPr/>
      </xdr:nvCxnSpPr>
      <xdr:spPr>
        <a:xfrm flipV="1">
          <a:off x="3797300" y="6345542"/>
          <a:ext cx="838200" cy="1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95866</xdr:rowOff>
    </xdr:from>
    <xdr:to>
      <xdr:col>19</xdr:col>
      <xdr:colOff>177800</xdr:colOff>
      <xdr:row>37</xdr:row>
      <xdr:rowOff>114078</xdr:rowOff>
    </xdr:to>
    <xdr:cxnSp macro="">
      <xdr:nvCxnSpPr>
        <xdr:cNvPr id="64" name="直線コネクタ 63"/>
        <xdr:cNvCxnSpPr/>
      </xdr:nvCxnSpPr>
      <xdr:spPr>
        <a:xfrm>
          <a:off x="2908300" y="6439516"/>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95866</xdr:rowOff>
    </xdr:from>
    <xdr:to>
      <xdr:col>15</xdr:col>
      <xdr:colOff>50800</xdr:colOff>
      <xdr:row>37</xdr:row>
      <xdr:rowOff>117869</xdr:rowOff>
    </xdr:to>
    <xdr:cxnSp macro="">
      <xdr:nvCxnSpPr>
        <xdr:cNvPr id="67" name="直線コネクタ 66"/>
        <xdr:cNvCxnSpPr/>
      </xdr:nvCxnSpPr>
      <xdr:spPr>
        <a:xfrm flipV="1">
          <a:off x="2019300" y="6439516"/>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117869</xdr:rowOff>
    </xdr:from>
    <xdr:to>
      <xdr:col>10</xdr:col>
      <xdr:colOff>114300</xdr:colOff>
      <xdr:row>37</xdr:row>
      <xdr:rowOff>142824</xdr:rowOff>
    </xdr:to>
    <xdr:cxnSp macro="">
      <xdr:nvCxnSpPr>
        <xdr:cNvPr id="70" name="直線コネクタ 69"/>
        <xdr:cNvCxnSpPr/>
      </xdr:nvCxnSpPr>
      <xdr:spPr>
        <a:xfrm flipV="1">
          <a:off x="1130300" y="6461519"/>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122542</xdr:rowOff>
    </xdr:from>
    <xdr:to>
      <xdr:col>24</xdr:col>
      <xdr:colOff>114300</xdr:colOff>
      <xdr:row>37</xdr:row>
      <xdr:rowOff>52692</xdr:rowOff>
    </xdr:to>
    <xdr:sp macro="" textlink="">
      <xdr:nvSpPr>
        <xdr:cNvPr id="80" name="楕円 79"/>
        <xdr:cNvSpPr/>
      </xdr:nvSpPr>
      <xdr:spPr>
        <a:xfrm>
          <a:off x="4584700" y="62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100969</xdr:rowOff>
    </xdr:from>
    <xdr:ext cx="534377" cy="259045"/>
    <xdr:sp macro="" textlink="">
      <xdr:nvSpPr>
        <xdr:cNvPr id="81" name="人件費該当値テキスト"/>
        <xdr:cNvSpPr txBox="1"/>
      </xdr:nvSpPr>
      <xdr:spPr>
        <a:xfrm>
          <a:off x="4686300" y="62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63278</xdr:rowOff>
    </xdr:from>
    <xdr:to>
      <xdr:col>20</xdr:col>
      <xdr:colOff>38100</xdr:colOff>
      <xdr:row>37</xdr:row>
      <xdr:rowOff>164878</xdr:rowOff>
    </xdr:to>
    <xdr:sp macro="" textlink="">
      <xdr:nvSpPr>
        <xdr:cNvPr id="82" name="楕円 81"/>
        <xdr:cNvSpPr/>
      </xdr:nvSpPr>
      <xdr:spPr>
        <a:xfrm>
          <a:off x="3746500" y="64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156005</xdr:rowOff>
    </xdr:from>
    <xdr:ext cx="534377" cy="259045"/>
    <xdr:sp macro="" textlink="">
      <xdr:nvSpPr>
        <xdr:cNvPr id="83" name="テキスト ボックス 82"/>
        <xdr:cNvSpPr txBox="1"/>
      </xdr:nvSpPr>
      <xdr:spPr>
        <a:xfrm>
          <a:off x="3530111" y="649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45066</xdr:rowOff>
    </xdr:from>
    <xdr:to>
      <xdr:col>15</xdr:col>
      <xdr:colOff>101600</xdr:colOff>
      <xdr:row>37</xdr:row>
      <xdr:rowOff>146666</xdr:rowOff>
    </xdr:to>
    <xdr:sp macro="" textlink="">
      <xdr:nvSpPr>
        <xdr:cNvPr id="84" name="楕円 83"/>
        <xdr:cNvSpPr/>
      </xdr:nvSpPr>
      <xdr:spPr>
        <a:xfrm>
          <a:off x="2857500" y="63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137793</xdr:rowOff>
    </xdr:from>
    <xdr:ext cx="534377" cy="259045"/>
    <xdr:sp macro="" textlink="">
      <xdr:nvSpPr>
        <xdr:cNvPr id="85" name="テキスト ボックス 84"/>
        <xdr:cNvSpPr txBox="1"/>
      </xdr:nvSpPr>
      <xdr:spPr>
        <a:xfrm>
          <a:off x="2641111" y="64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67069</xdr:rowOff>
    </xdr:from>
    <xdr:to>
      <xdr:col>10</xdr:col>
      <xdr:colOff>165100</xdr:colOff>
      <xdr:row>37</xdr:row>
      <xdr:rowOff>168669</xdr:rowOff>
    </xdr:to>
    <xdr:sp macro="" textlink="">
      <xdr:nvSpPr>
        <xdr:cNvPr id="86" name="楕円 85"/>
        <xdr:cNvSpPr/>
      </xdr:nvSpPr>
      <xdr:spPr>
        <a:xfrm>
          <a:off x="1968500" y="641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159796</xdr:rowOff>
    </xdr:from>
    <xdr:ext cx="534377" cy="259045"/>
    <xdr:sp macro="" textlink="">
      <xdr:nvSpPr>
        <xdr:cNvPr id="87" name="テキスト ボックス 86"/>
        <xdr:cNvSpPr txBox="1"/>
      </xdr:nvSpPr>
      <xdr:spPr>
        <a:xfrm>
          <a:off x="1752111" y="65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92024</xdr:rowOff>
    </xdr:from>
    <xdr:to>
      <xdr:col>6</xdr:col>
      <xdr:colOff>38100</xdr:colOff>
      <xdr:row>38</xdr:row>
      <xdr:rowOff>22174</xdr:rowOff>
    </xdr:to>
    <xdr:sp macro="" textlink="">
      <xdr:nvSpPr>
        <xdr:cNvPr id="88" name="楕円 87"/>
        <xdr:cNvSpPr/>
      </xdr:nvSpPr>
      <xdr:spPr>
        <a:xfrm>
          <a:off x="1079500" y="64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13301</xdr:rowOff>
    </xdr:from>
    <xdr:ext cx="534377" cy="259045"/>
    <xdr:sp macro="" textlink="">
      <xdr:nvSpPr>
        <xdr:cNvPr id="89" name="テキスト ボックス 88"/>
        <xdr:cNvSpPr txBox="1"/>
      </xdr:nvSpPr>
      <xdr:spPr>
        <a:xfrm>
          <a:off x="863111" y="65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116177</xdr:rowOff>
    </xdr:from>
    <xdr:to>
      <xdr:col>24</xdr:col>
      <xdr:colOff>63500</xdr:colOff>
      <xdr:row>57</xdr:row>
      <xdr:rowOff>53655</xdr:rowOff>
    </xdr:to>
    <xdr:cxnSp macro="">
      <xdr:nvCxnSpPr>
        <xdr:cNvPr id="117" name="直線コネクタ 116"/>
        <xdr:cNvCxnSpPr/>
      </xdr:nvCxnSpPr>
      <xdr:spPr>
        <a:xfrm flipV="1">
          <a:off x="3797300" y="9717377"/>
          <a:ext cx="8382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53655</xdr:rowOff>
    </xdr:from>
    <xdr:to>
      <xdr:col>19</xdr:col>
      <xdr:colOff>177800</xdr:colOff>
      <xdr:row>57</xdr:row>
      <xdr:rowOff>135471</xdr:rowOff>
    </xdr:to>
    <xdr:cxnSp macro="">
      <xdr:nvCxnSpPr>
        <xdr:cNvPr id="120" name="直線コネクタ 119"/>
        <xdr:cNvCxnSpPr/>
      </xdr:nvCxnSpPr>
      <xdr:spPr>
        <a:xfrm flipV="1">
          <a:off x="2908300" y="9826305"/>
          <a:ext cx="889000" cy="8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135471</xdr:rowOff>
    </xdr:from>
    <xdr:to>
      <xdr:col>15</xdr:col>
      <xdr:colOff>50800</xdr:colOff>
      <xdr:row>58</xdr:row>
      <xdr:rowOff>35801</xdr:rowOff>
    </xdr:to>
    <xdr:cxnSp macro="">
      <xdr:nvCxnSpPr>
        <xdr:cNvPr id="123" name="直線コネクタ 122"/>
        <xdr:cNvCxnSpPr/>
      </xdr:nvCxnSpPr>
      <xdr:spPr>
        <a:xfrm flipV="1">
          <a:off x="2019300" y="9908121"/>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35801</xdr:rowOff>
    </xdr:from>
    <xdr:to>
      <xdr:col>10</xdr:col>
      <xdr:colOff>114300</xdr:colOff>
      <xdr:row>58</xdr:row>
      <xdr:rowOff>68537</xdr:rowOff>
    </xdr:to>
    <xdr:cxnSp macro="">
      <xdr:nvCxnSpPr>
        <xdr:cNvPr id="126" name="直線コネクタ 125"/>
        <xdr:cNvCxnSpPr/>
      </xdr:nvCxnSpPr>
      <xdr:spPr>
        <a:xfrm flipV="1">
          <a:off x="1130300" y="9979901"/>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65377</xdr:rowOff>
    </xdr:from>
    <xdr:to>
      <xdr:col>24</xdr:col>
      <xdr:colOff>114300</xdr:colOff>
      <xdr:row>56</xdr:row>
      <xdr:rowOff>166977</xdr:rowOff>
    </xdr:to>
    <xdr:sp macro="" textlink="">
      <xdr:nvSpPr>
        <xdr:cNvPr id="136" name="楕円 135"/>
        <xdr:cNvSpPr/>
      </xdr:nvSpPr>
      <xdr:spPr>
        <a:xfrm>
          <a:off x="4584700" y="96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43804</xdr:rowOff>
    </xdr:from>
    <xdr:ext cx="534377" cy="259045"/>
    <xdr:sp macro="" textlink="">
      <xdr:nvSpPr>
        <xdr:cNvPr id="137" name="物件費該当値テキスト"/>
        <xdr:cNvSpPr txBox="1"/>
      </xdr:nvSpPr>
      <xdr:spPr>
        <a:xfrm>
          <a:off x="4686300" y="964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2855</xdr:rowOff>
    </xdr:from>
    <xdr:to>
      <xdr:col>20</xdr:col>
      <xdr:colOff>38100</xdr:colOff>
      <xdr:row>57</xdr:row>
      <xdr:rowOff>104455</xdr:rowOff>
    </xdr:to>
    <xdr:sp macro="" textlink="">
      <xdr:nvSpPr>
        <xdr:cNvPr id="138" name="楕円 137"/>
        <xdr:cNvSpPr/>
      </xdr:nvSpPr>
      <xdr:spPr>
        <a:xfrm>
          <a:off x="3746500" y="977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95582</xdr:rowOff>
    </xdr:from>
    <xdr:ext cx="534377" cy="259045"/>
    <xdr:sp macro="" textlink="">
      <xdr:nvSpPr>
        <xdr:cNvPr id="139" name="テキスト ボックス 138"/>
        <xdr:cNvSpPr txBox="1"/>
      </xdr:nvSpPr>
      <xdr:spPr>
        <a:xfrm>
          <a:off x="3530111" y="986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84671</xdr:rowOff>
    </xdr:from>
    <xdr:to>
      <xdr:col>15</xdr:col>
      <xdr:colOff>101600</xdr:colOff>
      <xdr:row>58</xdr:row>
      <xdr:rowOff>14821</xdr:rowOff>
    </xdr:to>
    <xdr:sp macro="" textlink="">
      <xdr:nvSpPr>
        <xdr:cNvPr id="140" name="楕円 139"/>
        <xdr:cNvSpPr/>
      </xdr:nvSpPr>
      <xdr:spPr>
        <a:xfrm>
          <a:off x="2857500" y="98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5948</xdr:rowOff>
    </xdr:from>
    <xdr:ext cx="534377" cy="259045"/>
    <xdr:sp macro="" textlink="">
      <xdr:nvSpPr>
        <xdr:cNvPr id="141" name="テキスト ボックス 140"/>
        <xdr:cNvSpPr txBox="1"/>
      </xdr:nvSpPr>
      <xdr:spPr>
        <a:xfrm>
          <a:off x="2641111" y="995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156451</xdr:rowOff>
    </xdr:from>
    <xdr:to>
      <xdr:col>10</xdr:col>
      <xdr:colOff>165100</xdr:colOff>
      <xdr:row>58</xdr:row>
      <xdr:rowOff>86601</xdr:rowOff>
    </xdr:to>
    <xdr:sp macro="" textlink="">
      <xdr:nvSpPr>
        <xdr:cNvPr id="142" name="楕円 141"/>
        <xdr:cNvSpPr/>
      </xdr:nvSpPr>
      <xdr:spPr>
        <a:xfrm>
          <a:off x="1968500" y="99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77728</xdr:rowOff>
    </xdr:from>
    <xdr:ext cx="534377" cy="259045"/>
    <xdr:sp macro="" textlink="">
      <xdr:nvSpPr>
        <xdr:cNvPr id="143" name="テキスト ボックス 142"/>
        <xdr:cNvSpPr txBox="1"/>
      </xdr:nvSpPr>
      <xdr:spPr>
        <a:xfrm>
          <a:off x="1752111" y="1002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17737</xdr:rowOff>
    </xdr:from>
    <xdr:to>
      <xdr:col>6</xdr:col>
      <xdr:colOff>38100</xdr:colOff>
      <xdr:row>58</xdr:row>
      <xdr:rowOff>119337</xdr:rowOff>
    </xdr:to>
    <xdr:sp macro="" textlink="">
      <xdr:nvSpPr>
        <xdr:cNvPr id="144" name="楕円 143"/>
        <xdr:cNvSpPr/>
      </xdr:nvSpPr>
      <xdr:spPr>
        <a:xfrm>
          <a:off x="1079500" y="99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110464</xdr:rowOff>
    </xdr:from>
    <xdr:ext cx="534377" cy="259045"/>
    <xdr:sp macro="" textlink="">
      <xdr:nvSpPr>
        <xdr:cNvPr id="145" name="テキスト ボックス 144"/>
        <xdr:cNvSpPr txBox="1"/>
      </xdr:nvSpPr>
      <xdr:spPr>
        <a:xfrm>
          <a:off x="863111" y="1005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46523</xdr:rowOff>
    </xdr:from>
    <xdr:to>
      <xdr:col>24</xdr:col>
      <xdr:colOff>63500</xdr:colOff>
      <xdr:row>78</xdr:row>
      <xdr:rowOff>48169</xdr:rowOff>
    </xdr:to>
    <xdr:cxnSp macro="">
      <xdr:nvCxnSpPr>
        <xdr:cNvPr id="172" name="直線コネクタ 171"/>
        <xdr:cNvCxnSpPr/>
      </xdr:nvCxnSpPr>
      <xdr:spPr>
        <a:xfrm flipV="1">
          <a:off x="3797300" y="13419623"/>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30567</xdr:rowOff>
    </xdr:from>
    <xdr:to>
      <xdr:col>19</xdr:col>
      <xdr:colOff>177800</xdr:colOff>
      <xdr:row>78</xdr:row>
      <xdr:rowOff>48169</xdr:rowOff>
    </xdr:to>
    <xdr:cxnSp macro="">
      <xdr:nvCxnSpPr>
        <xdr:cNvPr id="175" name="直線コネクタ 174"/>
        <xdr:cNvCxnSpPr/>
      </xdr:nvCxnSpPr>
      <xdr:spPr>
        <a:xfrm>
          <a:off x="2908300" y="13403667"/>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30567</xdr:rowOff>
    </xdr:from>
    <xdr:to>
      <xdr:col>15</xdr:col>
      <xdr:colOff>50800</xdr:colOff>
      <xdr:row>78</xdr:row>
      <xdr:rowOff>35275</xdr:rowOff>
    </xdr:to>
    <xdr:cxnSp macro="">
      <xdr:nvCxnSpPr>
        <xdr:cNvPr id="178" name="直線コネクタ 177"/>
        <xdr:cNvCxnSpPr/>
      </xdr:nvCxnSpPr>
      <xdr:spPr>
        <a:xfrm flipV="1">
          <a:off x="2019300" y="13403667"/>
          <a:ext cx="8890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35275</xdr:rowOff>
    </xdr:from>
    <xdr:to>
      <xdr:col>10</xdr:col>
      <xdr:colOff>114300</xdr:colOff>
      <xdr:row>78</xdr:row>
      <xdr:rowOff>38294</xdr:rowOff>
    </xdr:to>
    <xdr:cxnSp macro="">
      <xdr:nvCxnSpPr>
        <xdr:cNvPr id="181" name="直線コネクタ 180"/>
        <xdr:cNvCxnSpPr/>
      </xdr:nvCxnSpPr>
      <xdr:spPr>
        <a:xfrm flipV="1">
          <a:off x="1130300" y="13408375"/>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167173</xdr:rowOff>
    </xdr:from>
    <xdr:to>
      <xdr:col>24</xdr:col>
      <xdr:colOff>114300</xdr:colOff>
      <xdr:row>78</xdr:row>
      <xdr:rowOff>97323</xdr:rowOff>
    </xdr:to>
    <xdr:sp macro="" textlink="">
      <xdr:nvSpPr>
        <xdr:cNvPr id="191" name="楕円 190"/>
        <xdr:cNvSpPr/>
      </xdr:nvSpPr>
      <xdr:spPr>
        <a:xfrm>
          <a:off x="4584700" y="133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82100</xdr:rowOff>
    </xdr:from>
    <xdr:ext cx="469744" cy="259045"/>
    <xdr:sp macro="" textlink="">
      <xdr:nvSpPr>
        <xdr:cNvPr id="192" name="維持補修費該当値テキスト"/>
        <xdr:cNvSpPr txBox="1"/>
      </xdr:nvSpPr>
      <xdr:spPr>
        <a:xfrm>
          <a:off x="4686300" y="1328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168819</xdr:rowOff>
    </xdr:from>
    <xdr:to>
      <xdr:col>20</xdr:col>
      <xdr:colOff>38100</xdr:colOff>
      <xdr:row>78</xdr:row>
      <xdr:rowOff>98969</xdr:rowOff>
    </xdr:to>
    <xdr:sp macro="" textlink="">
      <xdr:nvSpPr>
        <xdr:cNvPr id="193" name="楕円 192"/>
        <xdr:cNvSpPr/>
      </xdr:nvSpPr>
      <xdr:spPr>
        <a:xfrm>
          <a:off x="3746500" y="133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90096</xdr:rowOff>
    </xdr:from>
    <xdr:ext cx="469744" cy="259045"/>
    <xdr:sp macro="" textlink="">
      <xdr:nvSpPr>
        <xdr:cNvPr id="194" name="テキスト ボックス 193"/>
        <xdr:cNvSpPr txBox="1"/>
      </xdr:nvSpPr>
      <xdr:spPr>
        <a:xfrm>
          <a:off x="3562428" y="1346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151217</xdr:rowOff>
    </xdr:from>
    <xdr:to>
      <xdr:col>15</xdr:col>
      <xdr:colOff>101600</xdr:colOff>
      <xdr:row>78</xdr:row>
      <xdr:rowOff>81367</xdr:rowOff>
    </xdr:to>
    <xdr:sp macro="" textlink="">
      <xdr:nvSpPr>
        <xdr:cNvPr id="195" name="楕円 194"/>
        <xdr:cNvSpPr/>
      </xdr:nvSpPr>
      <xdr:spPr>
        <a:xfrm>
          <a:off x="2857500" y="1335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72494</xdr:rowOff>
    </xdr:from>
    <xdr:ext cx="469744" cy="259045"/>
    <xdr:sp macro="" textlink="">
      <xdr:nvSpPr>
        <xdr:cNvPr id="196" name="テキスト ボックス 195"/>
        <xdr:cNvSpPr txBox="1"/>
      </xdr:nvSpPr>
      <xdr:spPr>
        <a:xfrm>
          <a:off x="2673428" y="1344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155925</xdr:rowOff>
    </xdr:from>
    <xdr:to>
      <xdr:col>10</xdr:col>
      <xdr:colOff>165100</xdr:colOff>
      <xdr:row>78</xdr:row>
      <xdr:rowOff>86075</xdr:rowOff>
    </xdr:to>
    <xdr:sp macro="" textlink="">
      <xdr:nvSpPr>
        <xdr:cNvPr id="197" name="楕円 196"/>
        <xdr:cNvSpPr/>
      </xdr:nvSpPr>
      <xdr:spPr>
        <a:xfrm>
          <a:off x="1968500" y="133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77202</xdr:rowOff>
    </xdr:from>
    <xdr:ext cx="469744" cy="259045"/>
    <xdr:sp macro="" textlink="">
      <xdr:nvSpPr>
        <xdr:cNvPr id="198" name="テキスト ボックス 197"/>
        <xdr:cNvSpPr txBox="1"/>
      </xdr:nvSpPr>
      <xdr:spPr>
        <a:xfrm>
          <a:off x="1784428" y="1345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158944</xdr:rowOff>
    </xdr:from>
    <xdr:to>
      <xdr:col>6</xdr:col>
      <xdr:colOff>38100</xdr:colOff>
      <xdr:row>78</xdr:row>
      <xdr:rowOff>89094</xdr:rowOff>
    </xdr:to>
    <xdr:sp macro="" textlink="">
      <xdr:nvSpPr>
        <xdr:cNvPr id="199" name="楕円 198"/>
        <xdr:cNvSpPr/>
      </xdr:nvSpPr>
      <xdr:spPr>
        <a:xfrm>
          <a:off x="1079500" y="133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80221</xdr:rowOff>
    </xdr:from>
    <xdr:ext cx="469744" cy="259045"/>
    <xdr:sp macro="" textlink="">
      <xdr:nvSpPr>
        <xdr:cNvPr id="200" name="テキスト ボックス 199"/>
        <xdr:cNvSpPr txBox="1"/>
      </xdr:nvSpPr>
      <xdr:spPr>
        <a:xfrm>
          <a:off x="895428" y="1345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161683</xdr:rowOff>
    </xdr:from>
    <xdr:to>
      <xdr:col>24</xdr:col>
      <xdr:colOff>63500</xdr:colOff>
      <xdr:row>97</xdr:row>
      <xdr:rowOff>44450</xdr:rowOff>
    </xdr:to>
    <xdr:cxnSp macro="">
      <xdr:nvCxnSpPr>
        <xdr:cNvPr id="230" name="直線コネクタ 229"/>
        <xdr:cNvCxnSpPr/>
      </xdr:nvCxnSpPr>
      <xdr:spPr>
        <a:xfrm flipV="1">
          <a:off x="3797300" y="16620883"/>
          <a:ext cx="838200" cy="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44450</xdr:rowOff>
    </xdr:from>
    <xdr:to>
      <xdr:col>19</xdr:col>
      <xdr:colOff>177800</xdr:colOff>
      <xdr:row>97</xdr:row>
      <xdr:rowOff>124434</xdr:rowOff>
    </xdr:to>
    <xdr:cxnSp macro="">
      <xdr:nvCxnSpPr>
        <xdr:cNvPr id="233" name="直線コネクタ 232"/>
        <xdr:cNvCxnSpPr/>
      </xdr:nvCxnSpPr>
      <xdr:spPr>
        <a:xfrm flipV="1">
          <a:off x="2908300" y="16675100"/>
          <a:ext cx="889000" cy="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124434</xdr:rowOff>
    </xdr:from>
    <xdr:to>
      <xdr:col>15</xdr:col>
      <xdr:colOff>50800</xdr:colOff>
      <xdr:row>97</xdr:row>
      <xdr:rowOff>131014</xdr:rowOff>
    </xdr:to>
    <xdr:cxnSp macro="">
      <xdr:nvCxnSpPr>
        <xdr:cNvPr id="236" name="直線コネクタ 235"/>
        <xdr:cNvCxnSpPr/>
      </xdr:nvCxnSpPr>
      <xdr:spPr>
        <a:xfrm flipV="1">
          <a:off x="2019300" y="16755084"/>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131014</xdr:rowOff>
    </xdr:from>
    <xdr:to>
      <xdr:col>10</xdr:col>
      <xdr:colOff>114300</xdr:colOff>
      <xdr:row>97</xdr:row>
      <xdr:rowOff>163868</xdr:rowOff>
    </xdr:to>
    <xdr:cxnSp macro="">
      <xdr:nvCxnSpPr>
        <xdr:cNvPr id="239" name="直線コネクタ 238"/>
        <xdr:cNvCxnSpPr/>
      </xdr:nvCxnSpPr>
      <xdr:spPr>
        <a:xfrm flipV="1">
          <a:off x="1130300" y="16761664"/>
          <a:ext cx="889000" cy="3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110883</xdr:rowOff>
    </xdr:from>
    <xdr:to>
      <xdr:col>24</xdr:col>
      <xdr:colOff>114300</xdr:colOff>
      <xdr:row>97</xdr:row>
      <xdr:rowOff>41033</xdr:rowOff>
    </xdr:to>
    <xdr:sp macro="" textlink="">
      <xdr:nvSpPr>
        <xdr:cNvPr id="249" name="楕円 248"/>
        <xdr:cNvSpPr/>
      </xdr:nvSpPr>
      <xdr:spPr>
        <a:xfrm>
          <a:off x="4584700" y="165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89310</xdr:rowOff>
    </xdr:from>
    <xdr:ext cx="534377" cy="259045"/>
    <xdr:sp macro="" textlink="">
      <xdr:nvSpPr>
        <xdr:cNvPr id="250" name="扶助費該当値テキスト"/>
        <xdr:cNvSpPr txBox="1"/>
      </xdr:nvSpPr>
      <xdr:spPr>
        <a:xfrm>
          <a:off x="4686300" y="1654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165100</xdr:rowOff>
    </xdr:from>
    <xdr:to>
      <xdr:col>20</xdr:col>
      <xdr:colOff>38100</xdr:colOff>
      <xdr:row>97</xdr:row>
      <xdr:rowOff>95250</xdr:rowOff>
    </xdr:to>
    <xdr:sp macro="" textlink="">
      <xdr:nvSpPr>
        <xdr:cNvPr id="251" name="楕円 250"/>
        <xdr:cNvSpPr/>
      </xdr:nvSpPr>
      <xdr:spPr>
        <a:xfrm>
          <a:off x="37465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86377</xdr:rowOff>
    </xdr:from>
    <xdr:ext cx="534377" cy="259045"/>
    <xdr:sp macro="" textlink="">
      <xdr:nvSpPr>
        <xdr:cNvPr id="252" name="テキスト ボックス 251"/>
        <xdr:cNvSpPr txBox="1"/>
      </xdr:nvSpPr>
      <xdr:spPr>
        <a:xfrm>
          <a:off x="3530111" y="1671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73634</xdr:rowOff>
    </xdr:from>
    <xdr:to>
      <xdr:col>15</xdr:col>
      <xdr:colOff>101600</xdr:colOff>
      <xdr:row>98</xdr:row>
      <xdr:rowOff>3784</xdr:rowOff>
    </xdr:to>
    <xdr:sp macro="" textlink="">
      <xdr:nvSpPr>
        <xdr:cNvPr id="253" name="楕円 252"/>
        <xdr:cNvSpPr/>
      </xdr:nvSpPr>
      <xdr:spPr>
        <a:xfrm>
          <a:off x="2857500" y="167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166361</xdr:rowOff>
    </xdr:from>
    <xdr:ext cx="534377" cy="259045"/>
    <xdr:sp macro="" textlink="">
      <xdr:nvSpPr>
        <xdr:cNvPr id="254" name="テキスト ボックス 253"/>
        <xdr:cNvSpPr txBox="1"/>
      </xdr:nvSpPr>
      <xdr:spPr>
        <a:xfrm>
          <a:off x="2641111" y="1679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80214</xdr:rowOff>
    </xdr:from>
    <xdr:to>
      <xdr:col>10</xdr:col>
      <xdr:colOff>165100</xdr:colOff>
      <xdr:row>98</xdr:row>
      <xdr:rowOff>10364</xdr:rowOff>
    </xdr:to>
    <xdr:sp macro="" textlink="">
      <xdr:nvSpPr>
        <xdr:cNvPr id="255" name="楕円 254"/>
        <xdr:cNvSpPr/>
      </xdr:nvSpPr>
      <xdr:spPr>
        <a:xfrm>
          <a:off x="1968500" y="167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1491</xdr:rowOff>
    </xdr:from>
    <xdr:ext cx="534377" cy="259045"/>
    <xdr:sp macro="" textlink="">
      <xdr:nvSpPr>
        <xdr:cNvPr id="256" name="テキスト ボックス 255"/>
        <xdr:cNvSpPr txBox="1"/>
      </xdr:nvSpPr>
      <xdr:spPr>
        <a:xfrm>
          <a:off x="1752111" y="168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113068</xdr:rowOff>
    </xdr:from>
    <xdr:to>
      <xdr:col>6</xdr:col>
      <xdr:colOff>38100</xdr:colOff>
      <xdr:row>98</xdr:row>
      <xdr:rowOff>43218</xdr:rowOff>
    </xdr:to>
    <xdr:sp macro="" textlink="">
      <xdr:nvSpPr>
        <xdr:cNvPr id="257" name="楕円 256"/>
        <xdr:cNvSpPr/>
      </xdr:nvSpPr>
      <xdr:spPr>
        <a:xfrm>
          <a:off x="1079500" y="167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34345</xdr:rowOff>
    </xdr:from>
    <xdr:ext cx="534377" cy="259045"/>
    <xdr:sp macro="" textlink="">
      <xdr:nvSpPr>
        <xdr:cNvPr id="258" name="テキスト ボックス 257"/>
        <xdr:cNvSpPr txBox="1"/>
      </xdr:nvSpPr>
      <xdr:spPr>
        <a:xfrm>
          <a:off x="863111" y="168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168033</xdr:rowOff>
    </xdr:from>
    <xdr:to>
      <xdr:col>55</xdr:col>
      <xdr:colOff>0</xdr:colOff>
      <xdr:row>37</xdr:row>
      <xdr:rowOff>124311</xdr:rowOff>
    </xdr:to>
    <xdr:cxnSp macro="">
      <xdr:nvCxnSpPr>
        <xdr:cNvPr id="285" name="直線コネクタ 284"/>
        <xdr:cNvCxnSpPr/>
      </xdr:nvCxnSpPr>
      <xdr:spPr>
        <a:xfrm flipV="1">
          <a:off x="9639300" y="5997333"/>
          <a:ext cx="838200" cy="47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122596</xdr:rowOff>
    </xdr:from>
    <xdr:to>
      <xdr:col>50</xdr:col>
      <xdr:colOff>114300</xdr:colOff>
      <xdr:row>37</xdr:row>
      <xdr:rowOff>124311</xdr:rowOff>
    </xdr:to>
    <xdr:cxnSp macro="">
      <xdr:nvCxnSpPr>
        <xdr:cNvPr id="288" name="直線コネクタ 287"/>
        <xdr:cNvCxnSpPr/>
      </xdr:nvCxnSpPr>
      <xdr:spPr>
        <a:xfrm>
          <a:off x="8750300" y="646624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105657</xdr:rowOff>
    </xdr:from>
    <xdr:to>
      <xdr:col>45</xdr:col>
      <xdr:colOff>177800</xdr:colOff>
      <xdr:row>37</xdr:row>
      <xdr:rowOff>122596</xdr:rowOff>
    </xdr:to>
    <xdr:cxnSp macro="">
      <xdr:nvCxnSpPr>
        <xdr:cNvPr id="291" name="直線コネクタ 290"/>
        <xdr:cNvCxnSpPr/>
      </xdr:nvCxnSpPr>
      <xdr:spPr>
        <a:xfrm>
          <a:off x="7861300" y="6449307"/>
          <a:ext cx="8890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105657</xdr:rowOff>
    </xdr:from>
    <xdr:to>
      <xdr:col>41</xdr:col>
      <xdr:colOff>50800</xdr:colOff>
      <xdr:row>37</xdr:row>
      <xdr:rowOff>165838</xdr:rowOff>
    </xdr:to>
    <xdr:cxnSp macro="">
      <xdr:nvCxnSpPr>
        <xdr:cNvPr id="294" name="直線コネクタ 293"/>
        <xdr:cNvCxnSpPr/>
      </xdr:nvCxnSpPr>
      <xdr:spPr>
        <a:xfrm flipV="1">
          <a:off x="6972300" y="6449307"/>
          <a:ext cx="889000" cy="6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117233</xdr:rowOff>
    </xdr:from>
    <xdr:to>
      <xdr:col>55</xdr:col>
      <xdr:colOff>50800</xdr:colOff>
      <xdr:row>35</xdr:row>
      <xdr:rowOff>47383</xdr:rowOff>
    </xdr:to>
    <xdr:sp macro="" textlink="">
      <xdr:nvSpPr>
        <xdr:cNvPr id="304" name="楕円 303"/>
        <xdr:cNvSpPr/>
      </xdr:nvSpPr>
      <xdr:spPr>
        <a:xfrm>
          <a:off x="10426700" y="594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95660</xdr:rowOff>
    </xdr:from>
    <xdr:ext cx="599010" cy="259045"/>
    <xdr:sp macro="" textlink="">
      <xdr:nvSpPr>
        <xdr:cNvPr id="305" name="補助費等該当値テキスト"/>
        <xdr:cNvSpPr txBox="1"/>
      </xdr:nvSpPr>
      <xdr:spPr>
        <a:xfrm>
          <a:off x="10528300" y="592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73511</xdr:rowOff>
    </xdr:from>
    <xdr:to>
      <xdr:col>50</xdr:col>
      <xdr:colOff>165100</xdr:colOff>
      <xdr:row>38</xdr:row>
      <xdr:rowOff>3660</xdr:rowOff>
    </xdr:to>
    <xdr:sp macro="" textlink="">
      <xdr:nvSpPr>
        <xdr:cNvPr id="306" name="楕円 305"/>
        <xdr:cNvSpPr/>
      </xdr:nvSpPr>
      <xdr:spPr>
        <a:xfrm>
          <a:off x="9588500" y="6417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166238</xdr:rowOff>
    </xdr:from>
    <xdr:ext cx="534377" cy="259045"/>
    <xdr:sp macro="" textlink="">
      <xdr:nvSpPr>
        <xdr:cNvPr id="307" name="テキスト ボックス 306"/>
        <xdr:cNvSpPr txBox="1"/>
      </xdr:nvSpPr>
      <xdr:spPr>
        <a:xfrm>
          <a:off x="9372111" y="650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71796</xdr:rowOff>
    </xdr:from>
    <xdr:to>
      <xdr:col>46</xdr:col>
      <xdr:colOff>38100</xdr:colOff>
      <xdr:row>38</xdr:row>
      <xdr:rowOff>1946</xdr:rowOff>
    </xdr:to>
    <xdr:sp macro="" textlink="">
      <xdr:nvSpPr>
        <xdr:cNvPr id="308" name="楕円 307"/>
        <xdr:cNvSpPr/>
      </xdr:nvSpPr>
      <xdr:spPr>
        <a:xfrm>
          <a:off x="8699500" y="64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18473</xdr:rowOff>
    </xdr:from>
    <xdr:ext cx="534377" cy="259045"/>
    <xdr:sp macro="" textlink="">
      <xdr:nvSpPr>
        <xdr:cNvPr id="309" name="テキスト ボックス 308"/>
        <xdr:cNvSpPr txBox="1"/>
      </xdr:nvSpPr>
      <xdr:spPr>
        <a:xfrm>
          <a:off x="8483111" y="61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54857</xdr:rowOff>
    </xdr:from>
    <xdr:to>
      <xdr:col>41</xdr:col>
      <xdr:colOff>101600</xdr:colOff>
      <xdr:row>37</xdr:row>
      <xdr:rowOff>156457</xdr:rowOff>
    </xdr:to>
    <xdr:sp macro="" textlink="">
      <xdr:nvSpPr>
        <xdr:cNvPr id="310" name="楕円 309"/>
        <xdr:cNvSpPr/>
      </xdr:nvSpPr>
      <xdr:spPr>
        <a:xfrm>
          <a:off x="7810500" y="639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1534</xdr:rowOff>
    </xdr:from>
    <xdr:ext cx="534377" cy="259045"/>
    <xdr:sp macro="" textlink="">
      <xdr:nvSpPr>
        <xdr:cNvPr id="311" name="テキスト ボックス 310"/>
        <xdr:cNvSpPr txBox="1"/>
      </xdr:nvSpPr>
      <xdr:spPr>
        <a:xfrm>
          <a:off x="7594111" y="617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115038</xdr:rowOff>
    </xdr:from>
    <xdr:to>
      <xdr:col>36</xdr:col>
      <xdr:colOff>165100</xdr:colOff>
      <xdr:row>38</xdr:row>
      <xdr:rowOff>45188</xdr:rowOff>
    </xdr:to>
    <xdr:sp macro="" textlink="">
      <xdr:nvSpPr>
        <xdr:cNvPr id="312" name="楕円 311"/>
        <xdr:cNvSpPr/>
      </xdr:nvSpPr>
      <xdr:spPr>
        <a:xfrm>
          <a:off x="6921500" y="64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36315</xdr:rowOff>
    </xdr:from>
    <xdr:ext cx="534377" cy="259045"/>
    <xdr:sp macro="" textlink="">
      <xdr:nvSpPr>
        <xdr:cNvPr id="313" name="テキスト ボックス 312"/>
        <xdr:cNvSpPr txBox="1"/>
      </xdr:nvSpPr>
      <xdr:spPr>
        <a:xfrm>
          <a:off x="6705111" y="65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123978</xdr:rowOff>
    </xdr:from>
    <xdr:to>
      <xdr:col>55</xdr:col>
      <xdr:colOff>0</xdr:colOff>
      <xdr:row>56</xdr:row>
      <xdr:rowOff>145974</xdr:rowOff>
    </xdr:to>
    <xdr:cxnSp macro="">
      <xdr:nvCxnSpPr>
        <xdr:cNvPr id="342" name="直線コネクタ 341"/>
        <xdr:cNvCxnSpPr/>
      </xdr:nvCxnSpPr>
      <xdr:spPr>
        <a:xfrm>
          <a:off x="9639300" y="9382278"/>
          <a:ext cx="838200" cy="36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123978</xdr:rowOff>
    </xdr:from>
    <xdr:to>
      <xdr:col>50</xdr:col>
      <xdr:colOff>114300</xdr:colOff>
      <xdr:row>56</xdr:row>
      <xdr:rowOff>121298</xdr:rowOff>
    </xdr:to>
    <xdr:cxnSp macro="">
      <xdr:nvCxnSpPr>
        <xdr:cNvPr id="345" name="直線コネクタ 344"/>
        <xdr:cNvCxnSpPr/>
      </xdr:nvCxnSpPr>
      <xdr:spPr>
        <a:xfrm flipV="1">
          <a:off x="8750300" y="9382278"/>
          <a:ext cx="889000" cy="3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61417</xdr:rowOff>
    </xdr:from>
    <xdr:to>
      <xdr:col>45</xdr:col>
      <xdr:colOff>177800</xdr:colOff>
      <xdr:row>56</xdr:row>
      <xdr:rowOff>121298</xdr:rowOff>
    </xdr:to>
    <xdr:cxnSp macro="">
      <xdr:nvCxnSpPr>
        <xdr:cNvPr id="348" name="直線コネクタ 347"/>
        <xdr:cNvCxnSpPr/>
      </xdr:nvCxnSpPr>
      <xdr:spPr>
        <a:xfrm>
          <a:off x="7861300" y="9662617"/>
          <a:ext cx="889000" cy="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88417</xdr:rowOff>
    </xdr:from>
    <xdr:to>
      <xdr:col>41</xdr:col>
      <xdr:colOff>50800</xdr:colOff>
      <xdr:row>56</xdr:row>
      <xdr:rowOff>61417</xdr:rowOff>
    </xdr:to>
    <xdr:cxnSp macro="">
      <xdr:nvCxnSpPr>
        <xdr:cNvPr id="351" name="直線コネクタ 350"/>
        <xdr:cNvCxnSpPr/>
      </xdr:nvCxnSpPr>
      <xdr:spPr>
        <a:xfrm>
          <a:off x="6972300" y="9518167"/>
          <a:ext cx="889000" cy="1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95174</xdr:rowOff>
    </xdr:from>
    <xdr:to>
      <xdr:col>55</xdr:col>
      <xdr:colOff>50800</xdr:colOff>
      <xdr:row>57</xdr:row>
      <xdr:rowOff>25324</xdr:rowOff>
    </xdr:to>
    <xdr:sp macro="" textlink="">
      <xdr:nvSpPr>
        <xdr:cNvPr id="361" name="楕円 360"/>
        <xdr:cNvSpPr/>
      </xdr:nvSpPr>
      <xdr:spPr>
        <a:xfrm>
          <a:off x="10426700" y="96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73601</xdr:rowOff>
    </xdr:from>
    <xdr:ext cx="534377" cy="259045"/>
    <xdr:sp macro="" textlink="">
      <xdr:nvSpPr>
        <xdr:cNvPr id="362" name="普通建設事業費該当値テキスト"/>
        <xdr:cNvSpPr txBox="1"/>
      </xdr:nvSpPr>
      <xdr:spPr>
        <a:xfrm>
          <a:off x="10528300" y="967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73178</xdr:rowOff>
    </xdr:from>
    <xdr:to>
      <xdr:col>50</xdr:col>
      <xdr:colOff>165100</xdr:colOff>
      <xdr:row>55</xdr:row>
      <xdr:rowOff>3328</xdr:rowOff>
    </xdr:to>
    <xdr:sp macro="" textlink="">
      <xdr:nvSpPr>
        <xdr:cNvPr id="363" name="楕円 362"/>
        <xdr:cNvSpPr/>
      </xdr:nvSpPr>
      <xdr:spPr>
        <a:xfrm>
          <a:off x="9588500" y="933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19855</xdr:rowOff>
    </xdr:from>
    <xdr:ext cx="534377" cy="259045"/>
    <xdr:sp macro="" textlink="">
      <xdr:nvSpPr>
        <xdr:cNvPr id="364" name="テキスト ボックス 363"/>
        <xdr:cNvSpPr txBox="1"/>
      </xdr:nvSpPr>
      <xdr:spPr>
        <a:xfrm>
          <a:off x="9372111" y="910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70498</xdr:rowOff>
    </xdr:from>
    <xdr:to>
      <xdr:col>46</xdr:col>
      <xdr:colOff>38100</xdr:colOff>
      <xdr:row>57</xdr:row>
      <xdr:rowOff>648</xdr:rowOff>
    </xdr:to>
    <xdr:sp macro="" textlink="">
      <xdr:nvSpPr>
        <xdr:cNvPr id="365" name="楕円 364"/>
        <xdr:cNvSpPr/>
      </xdr:nvSpPr>
      <xdr:spPr>
        <a:xfrm>
          <a:off x="8699500" y="96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163225</xdr:rowOff>
    </xdr:from>
    <xdr:ext cx="534377" cy="259045"/>
    <xdr:sp macro="" textlink="">
      <xdr:nvSpPr>
        <xdr:cNvPr id="366" name="テキスト ボックス 365"/>
        <xdr:cNvSpPr txBox="1"/>
      </xdr:nvSpPr>
      <xdr:spPr>
        <a:xfrm>
          <a:off x="8483111" y="97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10617</xdr:rowOff>
    </xdr:from>
    <xdr:to>
      <xdr:col>41</xdr:col>
      <xdr:colOff>101600</xdr:colOff>
      <xdr:row>56</xdr:row>
      <xdr:rowOff>112217</xdr:rowOff>
    </xdr:to>
    <xdr:sp macro="" textlink="">
      <xdr:nvSpPr>
        <xdr:cNvPr id="367" name="楕円 366"/>
        <xdr:cNvSpPr/>
      </xdr:nvSpPr>
      <xdr:spPr>
        <a:xfrm>
          <a:off x="7810500" y="96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103344</xdr:rowOff>
    </xdr:from>
    <xdr:ext cx="534377" cy="259045"/>
    <xdr:sp macro="" textlink="">
      <xdr:nvSpPr>
        <xdr:cNvPr id="368" name="テキスト ボックス 367"/>
        <xdr:cNvSpPr txBox="1"/>
      </xdr:nvSpPr>
      <xdr:spPr>
        <a:xfrm>
          <a:off x="7594111" y="97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37617</xdr:rowOff>
    </xdr:from>
    <xdr:to>
      <xdr:col>36</xdr:col>
      <xdr:colOff>165100</xdr:colOff>
      <xdr:row>55</xdr:row>
      <xdr:rowOff>139217</xdr:rowOff>
    </xdr:to>
    <xdr:sp macro="" textlink="">
      <xdr:nvSpPr>
        <xdr:cNvPr id="369" name="楕円 368"/>
        <xdr:cNvSpPr/>
      </xdr:nvSpPr>
      <xdr:spPr>
        <a:xfrm>
          <a:off x="6921500" y="94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155744</xdr:rowOff>
    </xdr:from>
    <xdr:ext cx="534377" cy="259045"/>
    <xdr:sp macro="" textlink="">
      <xdr:nvSpPr>
        <xdr:cNvPr id="370" name="テキスト ボックス 369"/>
        <xdr:cNvSpPr txBox="1"/>
      </xdr:nvSpPr>
      <xdr:spPr>
        <a:xfrm>
          <a:off x="6705111" y="92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89827</xdr:rowOff>
    </xdr:from>
    <xdr:to>
      <xdr:col>55</xdr:col>
      <xdr:colOff>0</xdr:colOff>
      <xdr:row>78</xdr:row>
      <xdr:rowOff>147377</xdr:rowOff>
    </xdr:to>
    <xdr:cxnSp macro="">
      <xdr:nvCxnSpPr>
        <xdr:cNvPr id="399" name="直線コネクタ 398"/>
        <xdr:cNvCxnSpPr/>
      </xdr:nvCxnSpPr>
      <xdr:spPr>
        <a:xfrm>
          <a:off x="9639300" y="13462927"/>
          <a:ext cx="838200" cy="5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52794</xdr:rowOff>
    </xdr:from>
    <xdr:to>
      <xdr:col>50</xdr:col>
      <xdr:colOff>114300</xdr:colOff>
      <xdr:row>78</xdr:row>
      <xdr:rowOff>89827</xdr:rowOff>
    </xdr:to>
    <xdr:cxnSp macro="">
      <xdr:nvCxnSpPr>
        <xdr:cNvPr id="402" name="直線コネクタ 401"/>
        <xdr:cNvCxnSpPr/>
      </xdr:nvCxnSpPr>
      <xdr:spPr>
        <a:xfrm>
          <a:off x="8750300" y="13425894"/>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16790</xdr:rowOff>
    </xdr:from>
    <xdr:to>
      <xdr:col>45</xdr:col>
      <xdr:colOff>177800</xdr:colOff>
      <xdr:row>78</xdr:row>
      <xdr:rowOff>52794</xdr:rowOff>
    </xdr:to>
    <xdr:cxnSp macro="">
      <xdr:nvCxnSpPr>
        <xdr:cNvPr id="405" name="直線コネクタ 404"/>
        <xdr:cNvCxnSpPr/>
      </xdr:nvCxnSpPr>
      <xdr:spPr>
        <a:xfrm>
          <a:off x="7861300" y="13389890"/>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24048</xdr:rowOff>
    </xdr:from>
    <xdr:to>
      <xdr:col>41</xdr:col>
      <xdr:colOff>50800</xdr:colOff>
      <xdr:row>78</xdr:row>
      <xdr:rowOff>16790</xdr:rowOff>
    </xdr:to>
    <xdr:cxnSp macro="">
      <xdr:nvCxnSpPr>
        <xdr:cNvPr id="408" name="直線コネクタ 407"/>
        <xdr:cNvCxnSpPr/>
      </xdr:nvCxnSpPr>
      <xdr:spPr>
        <a:xfrm>
          <a:off x="6972300" y="13054248"/>
          <a:ext cx="889000" cy="3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96577</xdr:rowOff>
    </xdr:from>
    <xdr:to>
      <xdr:col>55</xdr:col>
      <xdr:colOff>50800</xdr:colOff>
      <xdr:row>79</xdr:row>
      <xdr:rowOff>26727</xdr:rowOff>
    </xdr:to>
    <xdr:sp macro="" textlink="">
      <xdr:nvSpPr>
        <xdr:cNvPr id="418" name="楕円 417"/>
        <xdr:cNvSpPr/>
      </xdr:nvSpPr>
      <xdr:spPr>
        <a:xfrm>
          <a:off x="10426700" y="134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11504</xdr:rowOff>
    </xdr:from>
    <xdr:ext cx="469744" cy="259045"/>
    <xdr:sp macro="" textlink="">
      <xdr:nvSpPr>
        <xdr:cNvPr id="419" name="普通建設事業費 （ うち新規整備　）該当値テキスト"/>
        <xdr:cNvSpPr txBox="1"/>
      </xdr:nvSpPr>
      <xdr:spPr>
        <a:xfrm>
          <a:off x="10528300" y="1338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39027</xdr:rowOff>
    </xdr:from>
    <xdr:to>
      <xdr:col>50</xdr:col>
      <xdr:colOff>165100</xdr:colOff>
      <xdr:row>78</xdr:row>
      <xdr:rowOff>140627</xdr:rowOff>
    </xdr:to>
    <xdr:sp macro="" textlink="">
      <xdr:nvSpPr>
        <xdr:cNvPr id="420" name="楕円 419"/>
        <xdr:cNvSpPr/>
      </xdr:nvSpPr>
      <xdr:spPr>
        <a:xfrm>
          <a:off x="9588500" y="134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131754</xdr:rowOff>
    </xdr:from>
    <xdr:ext cx="469744" cy="259045"/>
    <xdr:sp macro="" textlink="">
      <xdr:nvSpPr>
        <xdr:cNvPr id="421" name="テキスト ボックス 420"/>
        <xdr:cNvSpPr txBox="1"/>
      </xdr:nvSpPr>
      <xdr:spPr>
        <a:xfrm>
          <a:off x="9404428" y="1350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1994</xdr:rowOff>
    </xdr:from>
    <xdr:to>
      <xdr:col>46</xdr:col>
      <xdr:colOff>38100</xdr:colOff>
      <xdr:row>78</xdr:row>
      <xdr:rowOff>103594</xdr:rowOff>
    </xdr:to>
    <xdr:sp macro="" textlink="">
      <xdr:nvSpPr>
        <xdr:cNvPr id="422" name="楕円 421"/>
        <xdr:cNvSpPr/>
      </xdr:nvSpPr>
      <xdr:spPr>
        <a:xfrm>
          <a:off x="8699500" y="1337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94721</xdr:rowOff>
    </xdr:from>
    <xdr:ext cx="469744" cy="259045"/>
    <xdr:sp macro="" textlink="">
      <xdr:nvSpPr>
        <xdr:cNvPr id="423" name="テキスト ボックス 422"/>
        <xdr:cNvSpPr txBox="1"/>
      </xdr:nvSpPr>
      <xdr:spPr>
        <a:xfrm>
          <a:off x="8515428" y="1346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137440</xdr:rowOff>
    </xdr:from>
    <xdr:to>
      <xdr:col>41</xdr:col>
      <xdr:colOff>101600</xdr:colOff>
      <xdr:row>78</xdr:row>
      <xdr:rowOff>67590</xdr:rowOff>
    </xdr:to>
    <xdr:sp macro="" textlink="">
      <xdr:nvSpPr>
        <xdr:cNvPr id="424" name="楕円 423"/>
        <xdr:cNvSpPr/>
      </xdr:nvSpPr>
      <xdr:spPr>
        <a:xfrm>
          <a:off x="7810500" y="133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58717</xdr:rowOff>
    </xdr:from>
    <xdr:ext cx="534377" cy="259045"/>
    <xdr:sp macro="" textlink="">
      <xdr:nvSpPr>
        <xdr:cNvPr id="425" name="テキスト ボックス 424"/>
        <xdr:cNvSpPr txBox="1"/>
      </xdr:nvSpPr>
      <xdr:spPr>
        <a:xfrm>
          <a:off x="7594111" y="1343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144697</xdr:rowOff>
    </xdr:from>
    <xdr:to>
      <xdr:col>36</xdr:col>
      <xdr:colOff>165100</xdr:colOff>
      <xdr:row>76</xdr:row>
      <xdr:rowOff>74848</xdr:rowOff>
    </xdr:to>
    <xdr:sp macro="" textlink="">
      <xdr:nvSpPr>
        <xdr:cNvPr id="426" name="楕円 425"/>
        <xdr:cNvSpPr/>
      </xdr:nvSpPr>
      <xdr:spPr>
        <a:xfrm>
          <a:off x="6921500" y="130034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91374</xdr:rowOff>
    </xdr:from>
    <xdr:ext cx="534377" cy="259045"/>
    <xdr:sp macro="" textlink="">
      <xdr:nvSpPr>
        <xdr:cNvPr id="427" name="テキスト ボックス 426"/>
        <xdr:cNvSpPr txBox="1"/>
      </xdr:nvSpPr>
      <xdr:spPr>
        <a:xfrm>
          <a:off x="6705111" y="1277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63461</xdr:rowOff>
    </xdr:from>
    <xdr:to>
      <xdr:col>55</xdr:col>
      <xdr:colOff>0</xdr:colOff>
      <xdr:row>98</xdr:row>
      <xdr:rowOff>21983</xdr:rowOff>
    </xdr:to>
    <xdr:cxnSp macro="">
      <xdr:nvCxnSpPr>
        <xdr:cNvPr id="456" name="直線コネクタ 455"/>
        <xdr:cNvCxnSpPr/>
      </xdr:nvCxnSpPr>
      <xdr:spPr>
        <a:xfrm>
          <a:off x="9639300" y="16522661"/>
          <a:ext cx="838200" cy="30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63461</xdr:rowOff>
    </xdr:from>
    <xdr:to>
      <xdr:col>50</xdr:col>
      <xdr:colOff>114300</xdr:colOff>
      <xdr:row>98</xdr:row>
      <xdr:rowOff>13843</xdr:rowOff>
    </xdr:to>
    <xdr:cxnSp macro="">
      <xdr:nvCxnSpPr>
        <xdr:cNvPr id="459" name="直線コネクタ 458"/>
        <xdr:cNvCxnSpPr/>
      </xdr:nvCxnSpPr>
      <xdr:spPr>
        <a:xfrm flipV="1">
          <a:off x="8750300" y="16522661"/>
          <a:ext cx="889000" cy="29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13843</xdr:rowOff>
    </xdr:from>
    <xdr:to>
      <xdr:col>45</xdr:col>
      <xdr:colOff>177800</xdr:colOff>
      <xdr:row>98</xdr:row>
      <xdr:rowOff>42290</xdr:rowOff>
    </xdr:to>
    <xdr:cxnSp macro="">
      <xdr:nvCxnSpPr>
        <xdr:cNvPr id="462" name="直線コネクタ 461"/>
        <xdr:cNvCxnSpPr/>
      </xdr:nvCxnSpPr>
      <xdr:spPr>
        <a:xfrm flipV="1">
          <a:off x="7861300" y="16815943"/>
          <a:ext cx="889000" cy="2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42290</xdr:rowOff>
    </xdr:from>
    <xdr:to>
      <xdr:col>41</xdr:col>
      <xdr:colOff>50800</xdr:colOff>
      <xdr:row>98</xdr:row>
      <xdr:rowOff>68351</xdr:rowOff>
    </xdr:to>
    <xdr:cxnSp macro="">
      <xdr:nvCxnSpPr>
        <xdr:cNvPr id="465" name="直線コネクタ 464"/>
        <xdr:cNvCxnSpPr/>
      </xdr:nvCxnSpPr>
      <xdr:spPr>
        <a:xfrm flipV="1">
          <a:off x="6972300" y="1684439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142633</xdr:rowOff>
    </xdr:from>
    <xdr:to>
      <xdr:col>55</xdr:col>
      <xdr:colOff>50800</xdr:colOff>
      <xdr:row>98</xdr:row>
      <xdr:rowOff>72783</xdr:rowOff>
    </xdr:to>
    <xdr:sp macro="" textlink="">
      <xdr:nvSpPr>
        <xdr:cNvPr id="475" name="楕円 474"/>
        <xdr:cNvSpPr/>
      </xdr:nvSpPr>
      <xdr:spPr>
        <a:xfrm>
          <a:off x="10426700" y="167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121060</xdr:rowOff>
    </xdr:from>
    <xdr:ext cx="534377" cy="259045"/>
    <xdr:sp macro="" textlink="">
      <xdr:nvSpPr>
        <xdr:cNvPr id="476" name="普通建設事業費 （ うち更新整備　）該当値テキスト"/>
        <xdr:cNvSpPr txBox="1"/>
      </xdr:nvSpPr>
      <xdr:spPr>
        <a:xfrm>
          <a:off x="10528300" y="1675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12661</xdr:rowOff>
    </xdr:from>
    <xdr:to>
      <xdr:col>50</xdr:col>
      <xdr:colOff>165100</xdr:colOff>
      <xdr:row>96</xdr:row>
      <xdr:rowOff>114261</xdr:rowOff>
    </xdr:to>
    <xdr:sp macro="" textlink="">
      <xdr:nvSpPr>
        <xdr:cNvPr id="477" name="楕円 476"/>
        <xdr:cNvSpPr/>
      </xdr:nvSpPr>
      <xdr:spPr>
        <a:xfrm>
          <a:off x="9588500" y="164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130788</xdr:rowOff>
    </xdr:from>
    <xdr:ext cx="534377" cy="259045"/>
    <xdr:sp macro="" textlink="">
      <xdr:nvSpPr>
        <xdr:cNvPr id="478" name="テキスト ボックス 477"/>
        <xdr:cNvSpPr txBox="1"/>
      </xdr:nvSpPr>
      <xdr:spPr>
        <a:xfrm>
          <a:off x="9372111" y="162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134493</xdr:rowOff>
    </xdr:from>
    <xdr:to>
      <xdr:col>46</xdr:col>
      <xdr:colOff>38100</xdr:colOff>
      <xdr:row>98</xdr:row>
      <xdr:rowOff>64643</xdr:rowOff>
    </xdr:to>
    <xdr:sp macro="" textlink="">
      <xdr:nvSpPr>
        <xdr:cNvPr id="479" name="楕円 478"/>
        <xdr:cNvSpPr/>
      </xdr:nvSpPr>
      <xdr:spPr>
        <a:xfrm>
          <a:off x="8699500" y="1676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55770</xdr:rowOff>
    </xdr:from>
    <xdr:ext cx="534377" cy="259045"/>
    <xdr:sp macro="" textlink="">
      <xdr:nvSpPr>
        <xdr:cNvPr id="480" name="テキスト ボックス 479"/>
        <xdr:cNvSpPr txBox="1"/>
      </xdr:nvSpPr>
      <xdr:spPr>
        <a:xfrm>
          <a:off x="8483111" y="1685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162940</xdr:rowOff>
    </xdr:from>
    <xdr:to>
      <xdr:col>41</xdr:col>
      <xdr:colOff>101600</xdr:colOff>
      <xdr:row>98</xdr:row>
      <xdr:rowOff>93090</xdr:rowOff>
    </xdr:to>
    <xdr:sp macro="" textlink="">
      <xdr:nvSpPr>
        <xdr:cNvPr id="481" name="楕円 480"/>
        <xdr:cNvSpPr/>
      </xdr:nvSpPr>
      <xdr:spPr>
        <a:xfrm>
          <a:off x="7810500" y="1679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84217</xdr:rowOff>
    </xdr:from>
    <xdr:ext cx="534377" cy="259045"/>
    <xdr:sp macro="" textlink="">
      <xdr:nvSpPr>
        <xdr:cNvPr id="482" name="テキスト ボックス 481"/>
        <xdr:cNvSpPr txBox="1"/>
      </xdr:nvSpPr>
      <xdr:spPr>
        <a:xfrm>
          <a:off x="7594111" y="168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17551</xdr:rowOff>
    </xdr:from>
    <xdr:to>
      <xdr:col>36</xdr:col>
      <xdr:colOff>165100</xdr:colOff>
      <xdr:row>98</xdr:row>
      <xdr:rowOff>119151</xdr:rowOff>
    </xdr:to>
    <xdr:sp macro="" textlink="">
      <xdr:nvSpPr>
        <xdr:cNvPr id="483" name="楕円 482"/>
        <xdr:cNvSpPr/>
      </xdr:nvSpPr>
      <xdr:spPr>
        <a:xfrm>
          <a:off x="6921500" y="168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110278</xdr:rowOff>
    </xdr:from>
    <xdr:ext cx="534377" cy="259045"/>
    <xdr:sp macro="" textlink="">
      <xdr:nvSpPr>
        <xdr:cNvPr id="484" name="テキスト ボックス 483"/>
        <xdr:cNvSpPr txBox="1"/>
      </xdr:nvSpPr>
      <xdr:spPr>
        <a:xfrm>
          <a:off x="6705111" y="169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132385</xdr:rowOff>
    </xdr:from>
    <xdr:to>
      <xdr:col>85</xdr:col>
      <xdr:colOff>127000</xdr:colOff>
      <xdr:row>37</xdr:row>
      <xdr:rowOff>157302</xdr:rowOff>
    </xdr:to>
    <xdr:cxnSp macro="">
      <xdr:nvCxnSpPr>
        <xdr:cNvPr id="509" name="直線コネクタ 508"/>
        <xdr:cNvCxnSpPr/>
      </xdr:nvCxnSpPr>
      <xdr:spPr>
        <a:xfrm>
          <a:off x="15481300" y="6476035"/>
          <a:ext cx="8382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132385</xdr:rowOff>
    </xdr:from>
    <xdr:to>
      <xdr:col>81</xdr:col>
      <xdr:colOff>50800</xdr:colOff>
      <xdr:row>37</xdr:row>
      <xdr:rowOff>155702</xdr:rowOff>
    </xdr:to>
    <xdr:cxnSp macro="">
      <xdr:nvCxnSpPr>
        <xdr:cNvPr id="512" name="直線コネクタ 511"/>
        <xdr:cNvCxnSpPr/>
      </xdr:nvCxnSpPr>
      <xdr:spPr>
        <a:xfrm flipV="1">
          <a:off x="14592300" y="6476035"/>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155702</xdr:rowOff>
    </xdr:from>
    <xdr:to>
      <xdr:col>76</xdr:col>
      <xdr:colOff>114300</xdr:colOff>
      <xdr:row>38</xdr:row>
      <xdr:rowOff>25400</xdr:rowOff>
    </xdr:to>
    <xdr:cxnSp macro="">
      <xdr:nvCxnSpPr>
        <xdr:cNvPr id="515" name="直線コネクタ 514"/>
        <xdr:cNvCxnSpPr/>
      </xdr:nvCxnSpPr>
      <xdr:spPr>
        <a:xfrm flipV="1">
          <a:off x="13703300" y="6499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15342</xdr:rowOff>
    </xdr:from>
    <xdr:to>
      <xdr:col>71</xdr:col>
      <xdr:colOff>177800</xdr:colOff>
      <xdr:row>38</xdr:row>
      <xdr:rowOff>25400</xdr:rowOff>
    </xdr:to>
    <xdr:cxnSp macro="">
      <xdr:nvCxnSpPr>
        <xdr:cNvPr id="518" name="直線コネクタ 517"/>
        <xdr:cNvCxnSpPr/>
      </xdr:nvCxnSpPr>
      <xdr:spPr>
        <a:xfrm>
          <a:off x="12814300" y="65304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106502</xdr:rowOff>
    </xdr:from>
    <xdr:to>
      <xdr:col>85</xdr:col>
      <xdr:colOff>177800</xdr:colOff>
      <xdr:row>38</xdr:row>
      <xdr:rowOff>36652</xdr:rowOff>
    </xdr:to>
    <xdr:sp macro="" textlink="">
      <xdr:nvSpPr>
        <xdr:cNvPr id="528" name="楕円 527"/>
        <xdr:cNvSpPr/>
      </xdr:nvSpPr>
      <xdr:spPr>
        <a:xfrm>
          <a:off x="16268700" y="64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xdr:cNvSpPr txBox="1"/>
      </xdr:nvSpPr>
      <xdr:spPr>
        <a:xfrm>
          <a:off x="16370300" y="641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81585</xdr:rowOff>
    </xdr:from>
    <xdr:to>
      <xdr:col>81</xdr:col>
      <xdr:colOff>101600</xdr:colOff>
      <xdr:row>38</xdr:row>
      <xdr:rowOff>11735</xdr:rowOff>
    </xdr:to>
    <xdr:sp macro="" textlink="">
      <xdr:nvSpPr>
        <xdr:cNvPr id="530" name="楕円 529"/>
        <xdr:cNvSpPr/>
      </xdr:nvSpPr>
      <xdr:spPr>
        <a:xfrm>
          <a:off x="15430500" y="64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2862</xdr:rowOff>
    </xdr:from>
    <xdr:ext cx="469744" cy="259045"/>
    <xdr:sp macro="" textlink="">
      <xdr:nvSpPr>
        <xdr:cNvPr id="531" name="テキスト ボックス 530"/>
        <xdr:cNvSpPr txBox="1"/>
      </xdr:nvSpPr>
      <xdr:spPr>
        <a:xfrm>
          <a:off x="15246428" y="65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104902</xdr:rowOff>
    </xdr:from>
    <xdr:to>
      <xdr:col>76</xdr:col>
      <xdr:colOff>165100</xdr:colOff>
      <xdr:row>38</xdr:row>
      <xdr:rowOff>35052</xdr:rowOff>
    </xdr:to>
    <xdr:sp macro="" textlink="">
      <xdr:nvSpPr>
        <xdr:cNvPr id="532" name="楕円 531"/>
        <xdr:cNvSpPr/>
      </xdr:nvSpPr>
      <xdr:spPr>
        <a:xfrm>
          <a:off x="14541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26179</xdr:rowOff>
    </xdr:from>
    <xdr:ext cx="378565" cy="259045"/>
    <xdr:sp macro="" textlink="">
      <xdr:nvSpPr>
        <xdr:cNvPr id="533" name="テキスト ボックス 532"/>
        <xdr:cNvSpPr txBox="1"/>
      </xdr:nvSpPr>
      <xdr:spPr>
        <a:xfrm>
          <a:off x="14403017" y="654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135992</xdr:rowOff>
    </xdr:from>
    <xdr:to>
      <xdr:col>67</xdr:col>
      <xdr:colOff>101600</xdr:colOff>
      <xdr:row>38</xdr:row>
      <xdr:rowOff>66142</xdr:rowOff>
    </xdr:to>
    <xdr:sp macro="" textlink="">
      <xdr:nvSpPr>
        <xdr:cNvPr id="536" name="楕円 535"/>
        <xdr:cNvSpPr/>
      </xdr:nvSpPr>
      <xdr:spPr>
        <a:xfrm>
          <a:off x="127635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57269</xdr:rowOff>
    </xdr:from>
    <xdr:ext cx="378565" cy="259045"/>
    <xdr:sp macro="" textlink="">
      <xdr:nvSpPr>
        <xdr:cNvPr id="537" name="テキスト ボックス 536"/>
        <xdr:cNvSpPr txBox="1"/>
      </xdr:nvSpPr>
      <xdr:spPr>
        <a:xfrm>
          <a:off x="12625017" y="657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104431</xdr:rowOff>
    </xdr:from>
    <xdr:to>
      <xdr:col>85</xdr:col>
      <xdr:colOff>127000</xdr:colOff>
      <xdr:row>76</xdr:row>
      <xdr:rowOff>114374</xdr:rowOff>
    </xdr:to>
    <xdr:cxnSp macro="">
      <xdr:nvCxnSpPr>
        <xdr:cNvPr id="617" name="直線コネクタ 616"/>
        <xdr:cNvCxnSpPr/>
      </xdr:nvCxnSpPr>
      <xdr:spPr>
        <a:xfrm>
          <a:off x="15481300" y="13134631"/>
          <a:ext cx="8382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104431</xdr:rowOff>
    </xdr:from>
    <xdr:to>
      <xdr:col>81</xdr:col>
      <xdr:colOff>50800</xdr:colOff>
      <xdr:row>76</xdr:row>
      <xdr:rowOff>120531</xdr:rowOff>
    </xdr:to>
    <xdr:cxnSp macro="">
      <xdr:nvCxnSpPr>
        <xdr:cNvPr id="620" name="直線コネクタ 619"/>
        <xdr:cNvCxnSpPr/>
      </xdr:nvCxnSpPr>
      <xdr:spPr>
        <a:xfrm flipV="1">
          <a:off x="14592300" y="13134631"/>
          <a:ext cx="8890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159359</xdr:rowOff>
    </xdr:from>
    <xdr:to>
      <xdr:col>76</xdr:col>
      <xdr:colOff>114300</xdr:colOff>
      <xdr:row>76</xdr:row>
      <xdr:rowOff>120531</xdr:rowOff>
    </xdr:to>
    <xdr:cxnSp macro="">
      <xdr:nvCxnSpPr>
        <xdr:cNvPr id="623" name="直線コネクタ 622"/>
        <xdr:cNvCxnSpPr/>
      </xdr:nvCxnSpPr>
      <xdr:spPr>
        <a:xfrm>
          <a:off x="13703300" y="13018109"/>
          <a:ext cx="889000" cy="13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159359</xdr:rowOff>
    </xdr:from>
    <xdr:to>
      <xdr:col>71</xdr:col>
      <xdr:colOff>177800</xdr:colOff>
      <xdr:row>76</xdr:row>
      <xdr:rowOff>31637</xdr:rowOff>
    </xdr:to>
    <xdr:cxnSp macro="">
      <xdr:nvCxnSpPr>
        <xdr:cNvPr id="626" name="直線コネクタ 625"/>
        <xdr:cNvCxnSpPr/>
      </xdr:nvCxnSpPr>
      <xdr:spPr>
        <a:xfrm flipV="1">
          <a:off x="12814300" y="13018109"/>
          <a:ext cx="889000" cy="4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63574</xdr:rowOff>
    </xdr:from>
    <xdr:to>
      <xdr:col>85</xdr:col>
      <xdr:colOff>177800</xdr:colOff>
      <xdr:row>76</xdr:row>
      <xdr:rowOff>165174</xdr:rowOff>
    </xdr:to>
    <xdr:sp macro="" textlink="">
      <xdr:nvSpPr>
        <xdr:cNvPr id="636" name="楕円 635"/>
        <xdr:cNvSpPr/>
      </xdr:nvSpPr>
      <xdr:spPr>
        <a:xfrm>
          <a:off x="16268700" y="1309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42001</xdr:rowOff>
    </xdr:from>
    <xdr:ext cx="534377" cy="259045"/>
    <xdr:sp macro="" textlink="">
      <xdr:nvSpPr>
        <xdr:cNvPr id="637" name="公債費該当値テキスト"/>
        <xdr:cNvSpPr txBox="1"/>
      </xdr:nvSpPr>
      <xdr:spPr>
        <a:xfrm>
          <a:off x="16370300" y="130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53631</xdr:rowOff>
    </xdr:from>
    <xdr:to>
      <xdr:col>81</xdr:col>
      <xdr:colOff>101600</xdr:colOff>
      <xdr:row>76</xdr:row>
      <xdr:rowOff>155231</xdr:rowOff>
    </xdr:to>
    <xdr:sp macro="" textlink="">
      <xdr:nvSpPr>
        <xdr:cNvPr id="638" name="楕円 637"/>
        <xdr:cNvSpPr/>
      </xdr:nvSpPr>
      <xdr:spPr>
        <a:xfrm>
          <a:off x="15430500" y="130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146358</xdr:rowOff>
    </xdr:from>
    <xdr:ext cx="534377" cy="259045"/>
    <xdr:sp macro="" textlink="">
      <xdr:nvSpPr>
        <xdr:cNvPr id="639" name="テキスト ボックス 638"/>
        <xdr:cNvSpPr txBox="1"/>
      </xdr:nvSpPr>
      <xdr:spPr>
        <a:xfrm>
          <a:off x="15214111" y="131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69731</xdr:rowOff>
    </xdr:from>
    <xdr:to>
      <xdr:col>76</xdr:col>
      <xdr:colOff>165100</xdr:colOff>
      <xdr:row>76</xdr:row>
      <xdr:rowOff>171331</xdr:rowOff>
    </xdr:to>
    <xdr:sp macro="" textlink="">
      <xdr:nvSpPr>
        <xdr:cNvPr id="640" name="楕円 639"/>
        <xdr:cNvSpPr/>
      </xdr:nvSpPr>
      <xdr:spPr>
        <a:xfrm>
          <a:off x="14541500" y="130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162458</xdr:rowOff>
    </xdr:from>
    <xdr:ext cx="534377" cy="259045"/>
    <xdr:sp macro="" textlink="">
      <xdr:nvSpPr>
        <xdr:cNvPr id="641" name="テキスト ボックス 640"/>
        <xdr:cNvSpPr txBox="1"/>
      </xdr:nvSpPr>
      <xdr:spPr>
        <a:xfrm>
          <a:off x="14325111" y="1319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108559</xdr:rowOff>
    </xdr:from>
    <xdr:to>
      <xdr:col>72</xdr:col>
      <xdr:colOff>38100</xdr:colOff>
      <xdr:row>76</xdr:row>
      <xdr:rowOff>38709</xdr:rowOff>
    </xdr:to>
    <xdr:sp macro="" textlink="">
      <xdr:nvSpPr>
        <xdr:cNvPr id="642" name="楕円 641"/>
        <xdr:cNvSpPr/>
      </xdr:nvSpPr>
      <xdr:spPr>
        <a:xfrm>
          <a:off x="13652500" y="129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55236</xdr:rowOff>
    </xdr:from>
    <xdr:ext cx="534377" cy="259045"/>
    <xdr:sp macro="" textlink="">
      <xdr:nvSpPr>
        <xdr:cNvPr id="643" name="テキスト ボックス 642"/>
        <xdr:cNvSpPr txBox="1"/>
      </xdr:nvSpPr>
      <xdr:spPr>
        <a:xfrm>
          <a:off x="13436111" y="1274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152287</xdr:rowOff>
    </xdr:from>
    <xdr:to>
      <xdr:col>67</xdr:col>
      <xdr:colOff>101600</xdr:colOff>
      <xdr:row>76</xdr:row>
      <xdr:rowOff>82437</xdr:rowOff>
    </xdr:to>
    <xdr:sp macro="" textlink="">
      <xdr:nvSpPr>
        <xdr:cNvPr id="644" name="楕円 643"/>
        <xdr:cNvSpPr/>
      </xdr:nvSpPr>
      <xdr:spPr>
        <a:xfrm>
          <a:off x="12763500" y="130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73564</xdr:rowOff>
    </xdr:from>
    <xdr:ext cx="534377" cy="259045"/>
    <xdr:sp macro="" textlink="">
      <xdr:nvSpPr>
        <xdr:cNvPr id="645" name="テキスト ボックス 644"/>
        <xdr:cNvSpPr txBox="1"/>
      </xdr:nvSpPr>
      <xdr:spPr>
        <a:xfrm>
          <a:off x="12547111" y="131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132423</xdr:rowOff>
    </xdr:from>
    <xdr:to>
      <xdr:col>85</xdr:col>
      <xdr:colOff>127000</xdr:colOff>
      <xdr:row>97</xdr:row>
      <xdr:rowOff>133586</xdr:rowOff>
    </xdr:to>
    <xdr:cxnSp macro="">
      <xdr:nvCxnSpPr>
        <xdr:cNvPr id="674" name="直線コネクタ 673"/>
        <xdr:cNvCxnSpPr/>
      </xdr:nvCxnSpPr>
      <xdr:spPr>
        <a:xfrm flipV="1">
          <a:off x="15481300" y="16591623"/>
          <a:ext cx="838200" cy="17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133586</xdr:rowOff>
    </xdr:from>
    <xdr:to>
      <xdr:col>81</xdr:col>
      <xdr:colOff>50800</xdr:colOff>
      <xdr:row>98</xdr:row>
      <xdr:rowOff>98933</xdr:rowOff>
    </xdr:to>
    <xdr:cxnSp macro="">
      <xdr:nvCxnSpPr>
        <xdr:cNvPr id="677" name="直線コネクタ 676"/>
        <xdr:cNvCxnSpPr/>
      </xdr:nvCxnSpPr>
      <xdr:spPr>
        <a:xfrm flipV="1">
          <a:off x="14592300" y="16764236"/>
          <a:ext cx="889000" cy="13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98933</xdr:rowOff>
    </xdr:from>
    <xdr:to>
      <xdr:col>76</xdr:col>
      <xdr:colOff>114300</xdr:colOff>
      <xdr:row>98</xdr:row>
      <xdr:rowOff>140348</xdr:rowOff>
    </xdr:to>
    <xdr:cxnSp macro="">
      <xdr:nvCxnSpPr>
        <xdr:cNvPr id="680" name="直線コネクタ 679"/>
        <xdr:cNvCxnSpPr/>
      </xdr:nvCxnSpPr>
      <xdr:spPr>
        <a:xfrm flipV="1">
          <a:off x="13703300" y="16901033"/>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140348</xdr:rowOff>
    </xdr:from>
    <xdr:to>
      <xdr:col>71</xdr:col>
      <xdr:colOff>177800</xdr:colOff>
      <xdr:row>99</xdr:row>
      <xdr:rowOff>17284</xdr:rowOff>
    </xdr:to>
    <xdr:cxnSp macro="">
      <xdr:nvCxnSpPr>
        <xdr:cNvPr id="683" name="直線コネクタ 682"/>
        <xdr:cNvCxnSpPr/>
      </xdr:nvCxnSpPr>
      <xdr:spPr>
        <a:xfrm flipV="1">
          <a:off x="12814300" y="16942448"/>
          <a:ext cx="889000" cy="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81623</xdr:rowOff>
    </xdr:from>
    <xdr:to>
      <xdr:col>85</xdr:col>
      <xdr:colOff>177800</xdr:colOff>
      <xdr:row>97</xdr:row>
      <xdr:rowOff>11773</xdr:rowOff>
    </xdr:to>
    <xdr:sp macro="" textlink="">
      <xdr:nvSpPr>
        <xdr:cNvPr id="693" name="楕円 692"/>
        <xdr:cNvSpPr/>
      </xdr:nvSpPr>
      <xdr:spPr>
        <a:xfrm>
          <a:off x="16268700" y="165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104500</xdr:rowOff>
    </xdr:from>
    <xdr:ext cx="534377" cy="259045"/>
    <xdr:sp macro="" textlink="">
      <xdr:nvSpPr>
        <xdr:cNvPr id="694" name="積立金該当値テキスト"/>
        <xdr:cNvSpPr txBox="1"/>
      </xdr:nvSpPr>
      <xdr:spPr>
        <a:xfrm>
          <a:off x="16370300"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82786</xdr:rowOff>
    </xdr:from>
    <xdr:to>
      <xdr:col>81</xdr:col>
      <xdr:colOff>101600</xdr:colOff>
      <xdr:row>98</xdr:row>
      <xdr:rowOff>12936</xdr:rowOff>
    </xdr:to>
    <xdr:sp macro="" textlink="">
      <xdr:nvSpPr>
        <xdr:cNvPr id="695" name="楕円 694"/>
        <xdr:cNvSpPr/>
      </xdr:nvSpPr>
      <xdr:spPr>
        <a:xfrm>
          <a:off x="15430500" y="167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29463</xdr:rowOff>
    </xdr:from>
    <xdr:ext cx="534377" cy="259045"/>
    <xdr:sp macro="" textlink="">
      <xdr:nvSpPr>
        <xdr:cNvPr id="696" name="テキスト ボックス 695"/>
        <xdr:cNvSpPr txBox="1"/>
      </xdr:nvSpPr>
      <xdr:spPr>
        <a:xfrm>
          <a:off x="15214111" y="164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48133</xdr:rowOff>
    </xdr:from>
    <xdr:to>
      <xdr:col>76</xdr:col>
      <xdr:colOff>165100</xdr:colOff>
      <xdr:row>98</xdr:row>
      <xdr:rowOff>149733</xdr:rowOff>
    </xdr:to>
    <xdr:sp macro="" textlink="">
      <xdr:nvSpPr>
        <xdr:cNvPr id="697" name="楕円 696"/>
        <xdr:cNvSpPr/>
      </xdr:nvSpPr>
      <xdr:spPr>
        <a:xfrm>
          <a:off x="14541500" y="168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140860</xdr:rowOff>
    </xdr:from>
    <xdr:ext cx="469744" cy="259045"/>
    <xdr:sp macro="" textlink="">
      <xdr:nvSpPr>
        <xdr:cNvPr id="698" name="テキスト ボックス 697"/>
        <xdr:cNvSpPr txBox="1"/>
      </xdr:nvSpPr>
      <xdr:spPr>
        <a:xfrm>
          <a:off x="14357428" y="1694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89548</xdr:rowOff>
    </xdr:from>
    <xdr:to>
      <xdr:col>72</xdr:col>
      <xdr:colOff>38100</xdr:colOff>
      <xdr:row>99</xdr:row>
      <xdr:rowOff>19698</xdr:rowOff>
    </xdr:to>
    <xdr:sp macro="" textlink="">
      <xdr:nvSpPr>
        <xdr:cNvPr id="699" name="楕円 698"/>
        <xdr:cNvSpPr/>
      </xdr:nvSpPr>
      <xdr:spPr>
        <a:xfrm>
          <a:off x="13652500" y="168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10825</xdr:rowOff>
    </xdr:from>
    <xdr:ext cx="469744" cy="259045"/>
    <xdr:sp macro="" textlink="">
      <xdr:nvSpPr>
        <xdr:cNvPr id="700" name="テキスト ボックス 699"/>
        <xdr:cNvSpPr txBox="1"/>
      </xdr:nvSpPr>
      <xdr:spPr>
        <a:xfrm>
          <a:off x="13468428" y="169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137934</xdr:rowOff>
    </xdr:from>
    <xdr:to>
      <xdr:col>67</xdr:col>
      <xdr:colOff>101600</xdr:colOff>
      <xdr:row>99</xdr:row>
      <xdr:rowOff>68084</xdr:rowOff>
    </xdr:to>
    <xdr:sp macro="" textlink="">
      <xdr:nvSpPr>
        <xdr:cNvPr id="701" name="楕円 700"/>
        <xdr:cNvSpPr/>
      </xdr:nvSpPr>
      <xdr:spPr>
        <a:xfrm>
          <a:off x="12763500" y="169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59211</xdr:rowOff>
    </xdr:from>
    <xdr:ext cx="469744" cy="259045"/>
    <xdr:sp macro="" textlink="">
      <xdr:nvSpPr>
        <xdr:cNvPr id="702" name="テキスト ボックス 701"/>
        <xdr:cNvSpPr txBox="1"/>
      </xdr:nvSpPr>
      <xdr:spPr>
        <a:xfrm>
          <a:off x="12579428" y="1703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10378</xdr:rowOff>
    </xdr:from>
    <xdr:to>
      <xdr:col>116</xdr:col>
      <xdr:colOff>63500</xdr:colOff>
      <xdr:row>39</xdr:row>
      <xdr:rowOff>27522</xdr:rowOff>
    </xdr:to>
    <xdr:cxnSp macro="">
      <xdr:nvCxnSpPr>
        <xdr:cNvPr id="733" name="直線コネクタ 732"/>
        <xdr:cNvCxnSpPr/>
      </xdr:nvCxnSpPr>
      <xdr:spPr>
        <a:xfrm flipV="1">
          <a:off x="21323300" y="6696928"/>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18542</xdr:rowOff>
    </xdr:from>
    <xdr:to>
      <xdr:col>111</xdr:col>
      <xdr:colOff>177800</xdr:colOff>
      <xdr:row>39</xdr:row>
      <xdr:rowOff>27522</xdr:rowOff>
    </xdr:to>
    <xdr:cxnSp macro="">
      <xdr:nvCxnSpPr>
        <xdr:cNvPr id="736" name="直線コネクタ 735"/>
        <xdr:cNvCxnSpPr/>
      </xdr:nvCxnSpPr>
      <xdr:spPr>
        <a:xfrm>
          <a:off x="20434300" y="6705092"/>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18542</xdr:rowOff>
    </xdr:from>
    <xdr:to>
      <xdr:col>107</xdr:col>
      <xdr:colOff>50800</xdr:colOff>
      <xdr:row>39</xdr:row>
      <xdr:rowOff>72589</xdr:rowOff>
    </xdr:to>
    <xdr:cxnSp macro="">
      <xdr:nvCxnSpPr>
        <xdr:cNvPr id="739" name="直線コネクタ 738"/>
        <xdr:cNvCxnSpPr/>
      </xdr:nvCxnSpPr>
      <xdr:spPr>
        <a:xfrm flipV="1">
          <a:off x="19545300" y="6705092"/>
          <a:ext cx="889000" cy="5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13153</xdr:rowOff>
    </xdr:from>
    <xdr:to>
      <xdr:col>102</xdr:col>
      <xdr:colOff>114300</xdr:colOff>
      <xdr:row>39</xdr:row>
      <xdr:rowOff>72589</xdr:rowOff>
    </xdr:to>
    <xdr:cxnSp macro="">
      <xdr:nvCxnSpPr>
        <xdr:cNvPr id="742" name="直線コネクタ 741"/>
        <xdr:cNvCxnSpPr/>
      </xdr:nvCxnSpPr>
      <xdr:spPr>
        <a:xfrm>
          <a:off x="18656300" y="6699703"/>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131028</xdr:rowOff>
    </xdr:from>
    <xdr:to>
      <xdr:col>116</xdr:col>
      <xdr:colOff>114300</xdr:colOff>
      <xdr:row>39</xdr:row>
      <xdr:rowOff>61178</xdr:rowOff>
    </xdr:to>
    <xdr:sp macro="" textlink="">
      <xdr:nvSpPr>
        <xdr:cNvPr id="752" name="楕円 751"/>
        <xdr:cNvSpPr/>
      </xdr:nvSpPr>
      <xdr:spPr>
        <a:xfrm>
          <a:off x="22110700" y="66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45955</xdr:rowOff>
    </xdr:from>
    <xdr:ext cx="378565" cy="259045"/>
    <xdr:sp macro="" textlink="">
      <xdr:nvSpPr>
        <xdr:cNvPr id="753" name="投資及び出資金該当値テキスト"/>
        <xdr:cNvSpPr txBox="1"/>
      </xdr:nvSpPr>
      <xdr:spPr>
        <a:xfrm>
          <a:off x="22212300" y="6561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148172</xdr:rowOff>
    </xdr:from>
    <xdr:to>
      <xdr:col>112</xdr:col>
      <xdr:colOff>38100</xdr:colOff>
      <xdr:row>39</xdr:row>
      <xdr:rowOff>78322</xdr:rowOff>
    </xdr:to>
    <xdr:sp macro="" textlink="">
      <xdr:nvSpPr>
        <xdr:cNvPr id="754" name="楕円 753"/>
        <xdr:cNvSpPr/>
      </xdr:nvSpPr>
      <xdr:spPr>
        <a:xfrm>
          <a:off x="21272500" y="66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69449</xdr:rowOff>
    </xdr:from>
    <xdr:ext cx="378565" cy="259045"/>
    <xdr:sp macro="" textlink="">
      <xdr:nvSpPr>
        <xdr:cNvPr id="755" name="テキスト ボックス 754"/>
        <xdr:cNvSpPr txBox="1"/>
      </xdr:nvSpPr>
      <xdr:spPr>
        <a:xfrm>
          <a:off x="21134017" y="6755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139192</xdr:rowOff>
    </xdr:from>
    <xdr:to>
      <xdr:col>107</xdr:col>
      <xdr:colOff>101600</xdr:colOff>
      <xdr:row>39</xdr:row>
      <xdr:rowOff>69342</xdr:rowOff>
    </xdr:to>
    <xdr:sp macro="" textlink="">
      <xdr:nvSpPr>
        <xdr:cNvPr id="756" name="楕円 755"/>
        <xdr:cNvSpPr/>
      </xdr:nvSpPr>
      <xdr:spPr>
        <a:xfrm>
          <a:off x="20383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60469</xdr:rowOff>
    </xdr:from>
    <xdr:ext cx="378565" cy="259045"/>
    <xdr:sp macro="" textlink="">
      <xdr:nvSpPr>
        <xdr:cNvPr id="757" name="テキスト ボックス 756"/>
        <xdr:cNvSpPr txBox="1"/>
      </xdr:nvSpPr>
      <xdr:spPr>
        <a:xfrm>
          <a:off x="20245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21789</xdr:rowOff>
    </xdr:from>
    <xdr:to>
      <xdr:col>102</xdr:col>
      <xdr:colOff>165100</xdr:colOff>
      <xdr:row>39</xdr:row>
      <xdr:rowOff>123389</xdr:rowOff>
    </xdr:to>
    <xdr:sp macro="" textlink="">
      <xdr:nvSpPr>
        <xdr:cNvPr id="758" name="楕円 757"/>
        <xdr:cNvSpPr/>
      </xdr:nvSpPr>
      <xdr:spPr>
        <a:xfrm>
          <a:off x="19494500" y="67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114516</xdr:rowOff>
    </xdr:from>
    <xdr:ext cx="378565" cy="259045"/>
    <xdr:sp macro="" textlink="">
      <xdr:nvSpPr>
        <xdr:cNvPr id="759" name="テキスト ボックス 758"/>
        <xdr:cNvSpPr txBox="1"/>
      </xdr:nvSpPr>
      <xdr:spPr>
        <a:xfrm>
          <a:off x="19356017" y="680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133803</xdr:rowOff>
    </xdr:from>
    <xdr:to>
      <xdr:col>98</xdr:col>
      <xdr:colOff>38100</xdr:colOff>
      <xdr:row>39</xdr:row>
      <xdr:rowOff>63953</xdr:rowOff>
    </xdr:to>
    <xdr:sp macro="" textlink="">
      <xdr:nvSpPr>
        <xdr:cNvPr id="760" name="楕円 759"/>
        <xdr:cNvSpPr/>
      </xdr:nvSpPr>
      <xdr:spPr>
        <a:xfrm>
          <a:off x="18605500" y="66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55080</xdr:rowOff>
    </xdr:from>
    <xdr:ext cx="378565" cy="259045"/>
    <xdr:sp macro="" textlink="">
      <xdr:nvSpPr>
        <xdr:cNvPr id="761" name="テキスト ボックス 760"/>
        <xdr:cNvSpPr txBox="1"/>
      </xdr:nvSpPr>
      <xdr:spPr>
        <a:xfrm>
          <a:off x="18467017" y="674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597</xdr:rowOff>
    </xdr:from>
    <xdr:to>
      <xdr:col>116</xdr:col>
      <xdr:colOff>63500</xdr:colOff>
      <xdr:row>76</xdr:row>
      <xdr:rowOff>65291</xdr:rowOff>
    </xdr:to>
    <xdr:cxnSp macro="">
      <xdr:nvCxnSpPr>
        <xdr:cNvPr id="848" name="直線コネクタ 847"/>
        <xdr:cNvCxnSpPr/>
      </xdr:nvCxnSpPr>
      <xdr:spPr>
        <a:xfrm flipV="1">
          <a:off x="21323300" y="13030797"/>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22237</xdr:rowOff>
    </xdr:from>
    <xdr:to>
      <xdr:col>111</xdr:col>
      <xdr:colOff>177800</xdr:colOff>
      <xdr:row>76</xdr:row>
      <xdr:rowOff>65291</xdr:rowOff>
    </xdr:to>
    <xdr:cxnSp macro="">
      <xdr:nvCxnSpPr>
        <xdr:cNvPr id="851" name="直線コネクタ 850"/>
        <xdr:cNvCxnSpPr/>
      </xdr:nvCxnSpPr>
      <xdr:spPr>
        <a:xfrm>
          <a:off x="20434300" y="13052437"/>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22237</xdr:rowOff>
    </xdr:from>
    <xdr:to>
      <xdr:col>107</xdr:col>
      <xdr:colOff>50800</xdr:colOff>
      <xdr:row>76</xdr:row>
      <xdr:rowOff>47155</xdr:rowOff>
    </xdr:to>
    <xdr:cxnSp macro="">
      <xdr:nvCxnSpPr>
        <xdr:cNvPr id="854" name="直線コネクタ 853"/>
        <xdr:cNvCxnSpPr/>
      </xdr:nvCxnSpPr>
      <xdr:spPr>
        <a:xfrm flipV="1">
          <a:off x="19545300" y="13052437"/>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27991</xdr:rowOff>
    </xdr:from>
    <xdr:to>
      <xdr:col>102</xdr:col>
      <xdr:colOff>114300</xdr:colOff>
      <xdr:row>76</xdr:row>
      <xdr:rowOff>47155</xdr:rowOff>
    </xdr:to>
    <xdr:cxnSp macro="">
      <xdr:nvCxnSpPr>
        <xdr:cNvPr id="857" name="直線コネクタ 856"/>
        <xdr:cNvCxnSpPr/>
      </xdr:nvCxnSpPr>
      <xdr:spPr>
        <a:xfrm>
          <a:off x="18656300" y="12715291"/>
          <a:ext cx="889000" cy="36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121247</xdr:rowOff>
    </xdr:from>
    <xdr:to>
      <xdr:col>116</xdr:col>
      <xdr:colOff>114300</xdr:colOff>
      <xdr:row>76</xdr:row>
      <xdr:rowOff>51397</xdr:rowOff>
    </xdr:to>
    <xdr:sp macro="" textlink="">
      <xdr:nvSpPr>
        <xdr:cNvPr id="867" name="楕円 866"/>
        <xdr:cNvSpPr/>
      </xdr:nvSpPr>
      <xdr:spPr>
        <a:xfrm>
          <a:off x="22110700" y="129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99674</xdr:rowOff>
    </xdr:from>
    <xdr:ext cx="534377" cy="259045"/>
    <xdr:sp macro="" textlink="">
      <xdr:nvSpPr>
        <xdr:cNvPr id="868" name="繰出金該当値テキスト"/>
        <xdr:cNvSpPr txBox="1"/>
      </xdr:nvSpPr>
      <xdr:spPr>
        <a:xfrm>
          <a:off x="22212300" y="129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14491</xdr:rowOff>
    </xdr:from>
    <xdr:to>
      <xdr:col>112</xdr:col>
      <xdr:colOff>38100</xdr:colOff>
      <xdr:row>76</xdr:row>
      <xdr:rowOff>116091</xdr:rowOff>
    </xdr:to>
    <xdr:sp macro="" textlink="">
      <xdr:nvSpPr>
        <xdr:cNvPr id="869" name="楕円 868"/>
        <xdr:cNvSpPr/>
      </xdr:nvSpPr>
      <xdr:spPr>
        <a:xfrm>
          <a:off x="21272500" y="130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107218</xdr:rowOff>
    </xdr:from>
    <xdr:ext cx="534377" cy="259045"/>
    <xdr:sp macro="" textlink="">
      <xdr:nvSpPr>
        <xdr:cNvPr id="870" name="テキスト ボックス 869"/>
        <xdr:cNvSpPr txBox="1"/>
      </xdr:nvSpPr>
      <xdr:spPr>
        <a:xfrm>
          <a:off x="21056111" y="131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142887</xdr:rowOff>
    </xdr:from>
    <xdr:to>
      <xdr:col>107</xdr:col>
      <xdr:colOff>101600</xdr:colOff>
      <xdr:row>76</xdr:row>
      <xdr:rowOff>73037</xdr:rowOff>
    </xdr:to>
    <xdr:sp macro="" textlink="">
      <xdr:nvSpPr>
        <xdr:cNvPr id="871" name="楕円 870"/>
        <xdr:cNvSpPr/>
      </xdr:nvSpPr>
      <xdr:spPr>
        <a:xfrm>
          <a:off x="20383500" y="1300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64164</xdr:rowOff>
    </xdr:from>
    <xdr:ext cx="534377" cy="259045"/>
    <xdr:sp macro="" textlink="">
      <xdr:nvSpPr>
        <xdr:cNvPr id="872" name="テキスト ボックス 871"/>
        <xdr:cNvSpPr txBox="1"/>
      </xdr:nvSpPr>
      <xdr:spPr>
        <a:xfrm>
          <a:off x="20167111" y="1309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167805</xdr:rowOff>
    </xdr:from>
    <xdr:to>
      <xdr:col>102</xdr:col>
      <xdr:colOff>165100</xdr:colOff>
      <xdr:row>76</xdr:row>
      <xdr:rowOff>97955</xdr:rowOff>
    </xdr:to>
    <xdr:sp macro="" textlink="">
      <xdr:nvSpPr>
        <xdr:cNvPr id="873" name="楕円 872"/>
        <xdr:cNvSpPr/>
      </xdr:nvSpPr>
      <xdr:spPr>
        <a:xfrm>
          <a:off x="19494500" y="130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89082</xdr:rowOff>
    </xdr:from>
    <xdr:ext cx="534377" cy="259045"/>
    <xdr:sp macro="" textlink="">
      <xdr:nvSpPr>
        <xdr:cNvPr id="874" name="テキスト ボックス 873"/>
        <xdr:cNvSpPr txBox="1"/>
      </xdr:nvSpPr>
      <xdr:spPr>
        <a:xfrm>
          <a:off x="19278111" y="1311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148641</xdr:rowOff>
    </xdr:from>
    <xdr:to>
      <xdr:col>98</xdr:col>
      <xdr:colOff>38100</xdr:colOff>
      <xdr:row>74</xdr:row>
      <xdr:rowOff>78791</xdr:rowOff>
    </xdr:to>
    <xdr:sp macro="" textlink="">
      <xdr:nvSpPr>
        <xdr:cNvPr id="875" name="楕円 874"/>
        <xdr:cNvSpPr/>
      </xdr:nvSpPr>
      <xdr:spPr>
        <a:xfrm>
          <a:off x="18605500" y="126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95318</xdr:rowOff>
    </xdr:from>
    <xdr:ext cx="534377" cy="259045"/>
    <xdr:sp macro="" textlink="">
      <xdr:nvSpPr>
        <xdr:cNvPr id="876" name="テキスト ボックス 875"/>
        <xdr:cNvSpPr txBox="1"/>
      </xdr:nvSpPr>
      <xdr:spPr>
        <a:xfrm>
          <a:off x="18389111" y="1243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住民一人当たりの決算額は</a:t>
          </a:r>
          <a:r>
            <a:rPr kumimoji="1" lang="en-US" altLang="ja-JP" sz="1300">
              <a:latin typeface="ＭＳ Ｐゴシック" panose="020B0600070205080204" pitchFamily="50" charset="-128"/>
              <a:ea typeface="ＭＳ Ｐゴシック" panose="020B0600070205080204" pitchFamily="50" charset="-128"/>
            </a:rPr>
            <a:t>474,695</a:t>
          </a:r>
          <a:r>
            <a:rPr kumimoji="1" lang="ja-JP" altLang="en-US" sz="1300">
              <a:latin typeface="ＭＳ Ｐゴシック" panose="020B0600070205080204" pitchFamily="50" charset="-128"/>
              <a:ea typeface="ＭＳ Ｐゴシック" panose="020B0600070205080204" pitchFamily="50" charset="-128"/>
            </a:rPr>
            <a:t>円（前年は</a:t>
          </a:r>
          <a:r>
            <a:rPr kumimoji="1" lang="en-US" altLang="ja-JP" sz="1300">
              <a:latin typeface="ＭＳ Ｐゴシック" panose="020B0600070205080204" pitchFamily="50" charset="-128"/>
              <a:ea typeface="ＭＳ Ｐゴシック" panose="020B0600070205080204" pitchFamily="50" charset="-128"/>
            </a:rPr>
            <a:t>375,713</a:t>
          </a:r>
          <a:r>
            <a:rPr kumimoji="1" lang="ja-JP" altLang="en-US" sz="1300">
              <a:latin typeface="ＭＳ Ｐゴシック" panose="020B0600070205080204" pitchFamily="50" charset="-128"/>
              <a:ea typeface="ＭＳ Ｐゴシック" panose="020B0600070205080204" pitchFamily="50" charset="-128"/>
            </a:rPr>
            <a:t>円）となった。増額した主な要因については、補助費等、人件費の増である。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ず、補助費等については、特別定額給付金事業による増、人件費については、パート会計年度任用職員の報酬（旧賃金）が物件費から人件費に分類されるようになったことや新型コロナ対応業務等により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物件費については、パート会計年度任用職員の報酬（旧賃金）分が減となっているが、</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スクール構想事業においてタブレット端末の購入を行ったこと等によって物件費全体では増となっている。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59,585
58,615
45.51
28,626,279
28,284,731
250,243
12,040,601
18,461,298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95352</xdr:rowOff>
    </xdr:from>
    <xdr:to>
      <xdr:col>24</xdr:col>
      <xdr:colOff>63500</xdr:colOff>
      <xdr:row>34</xdr:row>
      <xdr:rowOff>152044</xdr:rowOff>
    </xdr:to>
    <xdr:cxnSp macro="">
      <xdr:nvCxnSpPr>
        <xdr:cNvPr id="59" name="直線コネクタ 58"/>
        <xdr:cNvCxnSpPr/>
      </xdr:nvCxnSpPr>
      <xdr:spPr>
        <a:xfrm>
          <a:off x="3797300" y="5924652"/>
          <a:ext cx="8382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69748</xdr:rowOff>
    </xdr:from>
    <xdr:to>
      <xdr:col>19</xdr:col>
      <xdr:colOff>177800</xdr:colOff>
      <xdr:row>34</xdr:row>
      <xdr:rowOff>95352</xdr:rowOff>
    </xdr:to>
    <xdr:cxnSp macro="">
      <xdr:nvCxnSpPr>
        <xdr:cNvPr id="62" name="直線コネクタ 61"/>
        <xdr:cNvCxnSpPr/>
      </xdr:nvCxnSpPr>
      <xdr:spPr>
        <a:xfrm>
          <a:off x="2908300" y="5899048"/>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69748</xdr:rowOff>
    </xdr:from>
    <xdr:to>
      <xdr:col>15</xdr:col>
      <xdr:colOff>50800</xdr:colOff>
      <xdr:row>34</xdr:row>
      <xdr:rowOff>77064</xdr:rowOff>
    </xdr:to>
    <xdr:cxnSp macro="">
      <xdr:nvCxnSpPr>
        <xdr:cNvPr id="65" name="直線コネクタ 64"/>
        <xdr:cNvCxnSpPr/>
      </xdr:nvCxnSpPr>
      <xdr:spPr>
        <a:xfrm flipV="1">
          <a:off x="2019300" y="589904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77064</xdr:rowOff>
    </xdr:from>
    <xdr:to>
      <xdr:col>10</xdr:col>
      <xdr:colOff>114300</xdr:colOff>
      <xdr:row>34</xdr:row>
      <xdr:rowOff>128727</xdr:rowOff>
    </xdr:to>
    <xdr:cxnSp macro="">
      <xdr:nvCxnSpPr>
        <xdr:cNvPr id="68" name="直線コネクタ 67"/>
        <xdr:cNvCxnSpPr/>
      </xdr:nvCxnSpPr>
      <xdr:spPr>
        <a:xfrm flipV="1">
          <a:off x="1130300" y="5906364"/>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101244</xdr:rowOff>
    </xdr:from>
    <xdr:to>
      <xdr:col>24</xdr:col>
      <xdr:colOff>114300</xdr:colOff>
      <xdr:row>35</xdr:row>
      <xdr:rowOff>31394</xdr:rowOff>
    </xdr:to>
    <xdr:sp macro="" textlink="">
      <xdr:nvSpPr>
        <xdr:cNvPr id="78" name="楕円 77"/>
        <xdr:cNvSpPr/>
      </xdr:nvSpPr>
      <xdr:spPr>
        <a:xfrm>
          <a:off x="4584700" y="59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124121</xdr:rowOff>
    </xdr:from>
    <xdr:ext cx="469744" cy="259045"/>
    <xdr:sp macro="" textlink="">
      <xdr:nvSpPr>
        <xdr:cNvPr id="79" name="議会費該当値テキスト"/>
        <xdr:cNvSpPr txBox="1"/>
      </xdr:nvSpPr>
      <xdr:spPr>
        <a:xfrm>
          <a:off x="4686300" y="57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44552</xdr:rowOff>
    </xdr:from>
    <xdr:to>
      <xdr:col>20</xdr:col>
      <xdr:colOff>38100</xdr:colOff>
      <xdr:row>34</xdr:row>
      <xdr:rowOff>146152</xdr:rowOff>
    </xdr:to>
    <xdr:sp macro="" textlink="">
      <xdr:nvSpPr>
        <xdr:cNvPr id="80" name="楕円 79"/>
        <xdr:cNvSpPr/>
      </xdr:nvSpPr>
      <xdr:spPr>
        <a:xfrm>
          <a:off x="3746500" y="58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162679</xdr:rowOff>
    </xdr:from>
    <xdr:ext cx="469744" cy="259045"/>
    <xdr:sp macro="" textlink="">
      <xdr:nvSpPr>
        <xdr:cNvPr id="81" name="テキスト ボックス 80"/>
        <xdr:cNvSpPr txBox="1"/>
      </xdr:nvSpPr>
      <xdr:spPr>
        <a:xfrm>
          <a:off x="3562428" y="564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18948</xdr:rowOff>
    </xdr:from>
    <xdr:to>
      <xdr:col>15</xdr:col>
      <xdr:colOff>101600</xdr:colOff>
      <xdr:row>34</xdr:row>
      <xdr:rowOff>120548</xdr:rowOff>
    </xdr:to>
    <xdr:sp macro="" textlink="">
      <xdr:nvSpPr>
        <xdr:cNvPr id="82" name="楕円 81"/>
        <xdr:cNvSpPr/>
      </xdr:nvSpPr>
      <xdr:spPr>
        <a:xfrm>
          <a:off x="2857500" y="58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137075</xdr:rowOff>
    </xdr:from>
    <xdr:ext cx="469744" cy="259045"/>
    <xdr:sp macro="" textlink="">
      <xdr:nvSpPr>
        <xdr:cNvPr id="83" name="テキスト ボックス 82"/>
        <xdr:cNvSpPr txBox="1"/>
      </xdr:nvSpPr>
      <xdr:spPr>
        <a:xfrm>
          <a:off x="2673428" y="56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26264</xdr:rowOff>
    </xdr:from>
    <xdr:to>
      <xdr:col>10</xdr:col>
      <xdr:colOff>165100</xdr:colOff>
      <xdr:row>34</xdr:row>
      <xdr:rowOff>127864</xdr:rowOff>
    </xdr:to>
    <xdr:sp macro="" textlink="">
      <xdr:nvSpPr>
        <xdr:cNvPr id="84" name="楕円 83"/>
        <xdr:cNvSpPr/>
      </xdr:nvSpPr>
      <xdr:spPr>
        <a:xfrm>
          <a:off x="1968500" y="58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144391</xdr:rowOff>
    </xdr:from>
    <xdr:ext cx="469744" cy="259045"/>
    <xdr:sp macro="" textlink="">
      <xdr:nvSpPr>
        <xdr:cNvPr id="85" name="テキスト ボックス 84"/>
        <xdr:cNvSpPr txBox="1"/>
      </xdr:nvSpPr>
      <xdr:spPr>
        <a:xfrm>
          <a:off x="1784428" y="56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77927</xdr:rowOff>
    </xdr:from>
    <xdr:to>
      <xdr:col>6</xdr:col>
      <xdr:colOff>38100</xdr:colOff>
      <xdr:row>35</xdr:row>
      <xdr:rowOff>8077</xdr:rowOff>
    </xdr:to>
    <xdr:sp macro="" textlink="">
      <xdr:nvSpPr>
        <xdr:cNvPr id="86" name="楕円 85"/>
        <xdr:cNvSpPr/>
      </xdr:nvSpPr>
      <xdr:spPr>
        <a:xfrm>
          <a:off x="1079500" y="59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24604</xdr:rowOff>
    </xdr:from>
    <xdr:ext cx="469744" cy="259045"/>
    <xdr:sp macro="" textlink="">
      <xdr:nvSpPr>
        <xdr:cNvPr id="87" name="テキスト ボックス 86"/>
        <xdr:cNvSpPr txBox="1"/>
      </xdr:nvSpPr>
      <xdr:spPr>
        <a:xfrm>
          <a:off x="895428" y="568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108560</xdr:rowOff>
    </xdr:from>
    <xdr:to>
      <xdr:col>24</xdr:col>
      <xdr:colOff>62865</xdr:colOff>
      <xdr:row>55</xdr:row>
      <xdr:rowOff>70534</xdr:rowOff>
    </xdr:to>
    <xdr:cxnSp macro="">
      <xdr:nvCxnSpPr>
        <xdr:cNvPr id="109" name="直線コネクタ 108"/>
        <xdr:cNvCxnSpPr/>
      </xdr:nvCxnSpPr>
      <xdr:spPr>
        <a:xfrm flipV="1">
          <a:off x="4633595" y="9023960"/>
          <a:ext cx="1270" cy="47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74361</xdr:rowOff>
    </xdr:from>
    <xdr:ext cx="599010" cy="259045"/>
    <xdr:sp macro="" textlink="">
      <xdr:nvSpPr>
        <xdr:cNvPr id="110" name="総務費最小値テキスト"/>
        <xdr:cNvSpPr txBox="1"/>
      </xdr:nvSpPr>
      <xdr:spPr>
        <a:xfrm>
          <a:off x="4686300" y="95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70534</xdr:rowOff>
    </xdr:from>
    <xdr:to>
      <xdr:col>24</xdr:col>
      <xdr:colOff>152400</xdr:colOff>
      <xdr:row>55</xdr:row>
      <xdr:rowOff>70534</xdr:rowOff>
    </xdr:to>
    <xdr:cxnSp macro="">
      <xdr:nvCxnSpPr>
        <xdr:cNvPr id="111" name="直線コネクタ 110"/>
        <xdr:cNvCxnSpPr/>
      </xdr:nvCxnSpPr>
      <xdr:spPr>
        <a:xfrm>
          <a:off x="4546600" y="950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55237</xdr:rowOff>
    </xdr:from>
    <xdr:ext cx="599010" cy="259045"/>
    <xdr:sp macro="" textlink="">
      <xdr:nvSpPr>
        <xdr:cNvPr id="112" name="総務費最大値テキスト"/>
        <xdr:cNvSpPr txBox="1"/>
      </xdr:nvSpPr>
      <xdr:spPr>
        <a:xfrm>
          <a:off x="4686300" y="879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108560</xdr:rowOff>
    </xdr:from>
    <xdr:to>
      <xdr:col>24</xdr:col>
      <xdr:colOff>152400</xdr:colOff>
      <xdr:row>52</xdr:row>
      <xdr:rowOff>108560</xdr:rowOff>
    </xdr:to>
    <xdr:cxnSp macro="">
      <xdr:nvCxnSpPr>
        <xdr:cNvPr id="113" name="直線コネクタ 112"/>
        <xdr:cNvCxnSpPr/>
      </xdr:nvCxnSpPr>
      <xdr:spPr>
        <a:xfrm>
          <a:off x="4546600" y="902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99361</xdr:rowOff>
    </xdr:from>
    <xdr:to>
      <xdr:col>24</xdr:col>
      <xdr:colOff>63500</xdr:colOff>
      <xdr:row>57</xdr:row>
      <xdr:rowOff>74457</xdr:rowOff>
    </xdr:to>
    <xdr:cxnSp macro="">
      <xdr:nvCxnSpPr>
        <xdr:cNvPr id="114" name="直線コネクタ 113"/>
        <xdr:cNvCxnSpPr/>
      </xdr:nvCxnSpPr>
      <xdr:spPr>
        <a:xfrm flipV="1">
          <a:off x="3797300" y="9357661"/>
          <a:ext cx="838200" cy="48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36575</xdr:rowOff>
    </xdr:from>
    <xdr:ext cx="599010" cy="259045"/>
    <xdr:sp macro="" textlink="">
      <xdr:nvSpPr>
        <xdr:cNvPr id="115" name="総務費平均値テキスト"/>
        <xdr:cNvSpPr txBox="1"/>
      </xdr:nvSpPr>
      <xdr:spPr>
        <a:xfrm>
          <a:off x="4686300" y="9294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58148</xdr:rowOff>
    </xdr:from>
    <xdr:to>
      <xdr:col>24</xdr:col>
      <xdr:colOff>114300</xdr:colOff>
      <xdr:row>54</xdr:row>
      <xdr:rowOff>159748</xdr:rowOff>
    </xdr:to>
    <xdr:sp macro="" textlink="">
      <xdr:nvSpPr>
        <xdr:cNvPr id="116" name="フローチャート: 判断 115"/>
        <xdr:cNvSpPr/>
      </xdr:nvSpPr>
      <xdr:spPr>
        <a:xfrm>
          <a:off x="45847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74457</xdr:rowOff>
    </xdr:from>
    <xdr:to>
      <xdr:col>19</xdr:col>
      <xdr:colOff>177800</xdr:colOff>
      <xdr:row>57</xdr:row>
      <xdr:rowOff>113745</xdr:rowOff>
    </xdr:to>
    <xdr:cxnSp macro="">
      <xdr:nvCxnSpPr>
        <xdr:cNvPr id="117" name="直線コネクタ 116"/>
        <xdr:cNvCxnSpPr/>
      </xdr:nvCxnSpPr>
      <xdr:spPr>
        <a:xfrm flipV="1">
          <a:off x="2908300" y="9847107"/>
          <a:ext cx="889000" cy="3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27960</xdr:rowOff>
    </xdr:from>
    <xdr:to>
      <xdr:col>20</xdr:col>
      <xdr:colOff>38100</xdr:colOff>
      <xdr:row>57</xdr:row>
      <xdr:rowOff>129560</xdr:rowOff>
    </xdr:to>
    <xdr:sp macro="" textlink="">
      <xdr:nvSpPr>
        <xdr:cNvPr id="118" name="フローチャート: 判断 117"/>
        <xdr:cNvSpPr/>
      </xdr:nvSpPr>
      <xdr:spPr>
        <a:xfrm>
          <a:off x="3746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120687</xdr:rowOff>
    </xdr:from>
    <xdr:ext cx="534377" cy="259045"/>
    <xdr:sp macro="" textlink="">
      <xdr:nvSpPr>
        <xdr:cNvPr id="119" name="テキスト ボックス 118"/>
        <xdr:cNvSpPr txBox="1"/>
      </xdr:nvSpPr>
      <xdr:spPr>
        <a:xfrm>
          <a:off x="3530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113745</xdr:rowOff>
    </xdr:from>
    <xdr:to>
      <xdr:col>15</xdr:col>
      <xdr:colOff>50800</xdr:colOff>
      <xdr:row>57</xdr:row>
      <xdr:rowOff>150175</xdr:rowOff>
    </xdr:to>
    <xdr:cxnSp macro="">
      <xdr:nvCxnSpPr>
        <xdr:cNvPr id="120" name="直線コネクタ 119"/>
        <xdr:cNvCxnSpPr/>
      </xdr:nvCxnSpPr>
      <xdr:spPr>
        <a:xfrm flipV="1">
          <a:off x="2019300" y="9886395"/>
          <a:ext cx="889000" cy="3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46682</xdr:rowOff>
    </xdr:from>
    <xdr:to>
      <xdr:col>15</xdr:col>
      <xdr:colOff>101600</xdr:colOff>
      <xdr:row>57</xdr:row>
      <xdr:rowOff>148282</xdr:rowOff>
    </xdr:to>
    <xdr:sp macro="" textlink="">
      <xdr:nvSpPr>
        <xdr:cNvPr id="121" name="フローチャート: 判断 120"/>
        <xdr:cNvSpPr/>
      </xdr:nvSpPr>
      <xdr:spPr>
        <a:xfrm>
          <a:off x="2857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164809</xdr:rowOff>
    </xdr:from>
    <xdr:ext cx="534377" cy="259045"/>
    <xdr:sp macro="" textlink="">
      <xdr:nvSpPr>
        <xdr:cNvPr id="122" name="テキスト ボックス 121"/>
        <xdr:cNvSpPr txBox="1"/>
      </xdr:nvSpPr>
      <xdr:spPr>
        <a:xfrm>
          <a:off x="2641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150175</xdr:rowOff>
    </xdr:from>
    <xdr:to>
      <xdr:col>10</xdr:col>
      <xdr:colOff>114300</xdr:colOff>
      <xdr:row>57</xdr:row>
      <xdr:rowOff>167150</xdr:rowOff>
    </xdr:to>
    <xdr:cxnSp macro="">
      <xdr:nvCxnSpPr>
        <xdr:cNvPr id="123" name="直線コネクタ 122"/>
        <xdr:cNvCxnSpPr/>
      </xdr:nvCxnSpPr>
      <xdr:spPr>
        <a:xfrm flipV="1">
          <a:off x="1130300" y="9922825"/>
          <a:ext cx="889000" cy="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37817</xdr:rowOff>
    </xdr:from>
    <xdr:to>
      <xdr:col>10</xdr:col>
      <xdr:colOff>165100</xdr:colOff>
      <xdr:row>57</xdr:row>
      <xdr:rowOff>139417</xdr:rowOff>
    </xdr:to>
    <xdr:sp macro="" textlink="">
      <xdr:nvSpPr>
        <xdr:cNvPr id="124" name="フローチャート: 判断 123"/>
        <xdr:cNvSpPr/>
      </xdr:nvSpPr>
      <xdr:spPr>
        <a:xfrm>
          <a:off x="1968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155944</xdr:rowOff>
    </xdr:from>
    <xdr:ext cx="534377" cy="259045"/>
    <xdr:sp macro="" textlink="">
      <xdr:nvSpPr>
        <xdr:cNvPr id="125" name="テキスト ボックス 124"/>
        <xdr:cNvSpPr txBox="1"/>
      </xdr:nvSpPr>
      <xdr:spPr>
        <a:xfrm>
          <a:off x="1752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42480</xdr:rowOff>
    </xdr:from>
    <xdr:to>
      <xdr:col>6</xdr:col>
      <xdr:colOff>38100</xdr:colOff>
      <xdr:row>57</xdr:row>
      <xdr:rowOff>144080</xdr:rowOff>
    </xdr:to>
    <xdr:sp macro="" textlink="">
      <xdr:nvSpPr>
        <xdr:cNvPr id="126" name="フローチャート: 判断 125"/>
        <xdr:cNvSpPr/>
      </xdr:nvSpPr>
      <xdr:spPr>
        <a:xfrm>
          <a:off x="10795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160607</xdr:rowOff>
    </xdr:from>
    <xdr:ext cx="534377" cy="259045"/>
    <xdr:sp macro="" textlink="">
      <xdr:nvSpPr>
        <xdr:cNvPr id="127" name="テキスト ボックス 126"/>
        <xdr:cNvSpPr txBox="1"/>
      </xdr:nvSpPr>
      <xdr:spPr>
        <a:xfrm>
          <a:off x="863111" y="95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48561</xdr:rowOff>
    </xdr:from>
    <xdr:to>
      <xdr:col>24</xdr:col>
      <xdr:colOff>114300</xdr:colOff>
      <xdr:row>54</xdr:row>
      <xdr:rowOff>150161</xdr:rowOff>
    </xdr:to>
    <xdr:sp macro="" textlink="">
      <xdr:nvSpPr>
        <xdr:cNvPr id="133" name="楕円 132"/>
        <xdr:cNvSpPr/>
      </xdr:nvSpPr>
      <xdr:spPr>
        <a:xfrm>
          <a:off x="4584700" y="930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71438</xdr:rowOff>
    </xdr:from>
    <xdr:ext cx="599010" cy="259045"/>
    <xdr:sp macro="" textlink="">
      <xdr:nvSpPr>
        <xdr:cNvPr id="134" name="総務費該当値テキスト"/>
        <xdr:cNvSpPr txBox="1"/>
      </xdr:nvSpPr>
      <xdr:spPr>
        <a:xfrm>
          <a:off x="4686300" y="915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23657</xdr:rowOff>
    </xdr:from>
    <xdr:to>
      <xdr:col>20</xdr:col>
      <xdr:colOff>38100</xdr:colOff>
      <xdr:row>57</xdr:row>
      <xdr:rowOff>125257</xdr:rowOff>
    </xdr:to>
    <xdr:sp macro="" textlink="">
      <xdr:nvSpPr>
        <xdr:cNvPr id="135" name="楕円 134"/>
        <xdr:cNvSpPr/>
      </xdr:nvSpPr>
      <xdr:spPr>
        <a:xfrm>
          <a:off x="3746500" y="979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141784</xdr:rowOff>
    </xdr:from>
    <xdr:ext cx="534377" cy="259045"/>
    <xdr:sp macro="" textlink="">
      <xdr:nvSpPr>
        <xdr:cNvPr id="136" name="テキスト ボックス 135"/>
        <xdr:cNvSpPr txBox="1"/>
      </xdr:nvSpPr>
      <xdr:spPr>
        <a:xfrm>
          <a:off x="3530111" y="957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62945</xdr:rowOff>
    </xdr:from>
    <xdr:to>
      <xdr:col>15</xdr:col>
      <xdr:colOff>101600</xdr:colOff>
      <xdr:row>57</xdr:row>
      <xdr:rowOff>164545</xdr:rowOff>
    </xdr:to>
    <xdr:sp macro="" textlink="">
      <xdr:nvSpPr>
        <xdr:cNvPr id="137" name="楕円 136"/>
        <xdr:cNvSpPr/>
      </xdr:nvSpPr>
      <xdr:spPr>
        <a:xfrm>
          <a:off x="2857500" y="983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155672</xdr:rowOff>
    </xdr:from>
    <xdr:ext cx="534377" cy="259045"/>
    <xdr:sp macro="" textlink="">
      <xdr:nvSpPr>
        <xdr:cNvPr id="138" name="テキスト ボックス 137"/>
        <xdr:cNvSpPr txBox="1"/>
      </xdr:nvSpPr>
      <xdr:spPr>
        <a:xfrm>
          <a:off x="2641111" y="992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99375</xdr:rowOff>
    </xdr:from>
    <xdr:to>
      <xdr:col>10</xdr:col>
      <xdr:colOff>165100</xdr:colOff>
      <xdr:row>58</xdr:row>
      <xdr:rowOff>29525</xdr:rowOff>
    </xdr:to>
    <xdr:sp macro="" textlink="">
      <xdr:nvSpPr>
        <xdr:cNvPr id="139" name="楕円 138"/>
        <xdr:cNvSpPr/>
      </xdr:nvSpPr>
      <xdr:spPr>
        <a:xfrm>
          <a:off x="1968500" y="987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20652</xdr:rowOff>
    </xdr:from>
    <xdr:ext cx="534377" cy="259045"/>
    <xdr:sp macro="" textlink="">
      <xdr:nvSpPr>
        <xdr:cNvPr id="140" name="テキスト ボックス 139"/>
        <xdr:cNvSpPr txBox="1"/>
      </xdr:nvSpPr>
      <xdr:spPr>
        <a:xfrm>
          <a:off x="1752111" y="996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116350</xdr:rowOff>
    </xdr:from>
    <xdr:to>
      <xdr:col>6</xdr:col>
      <xdr:colOff>38100</xdr:colOff>
      <xdr:row>58</xdr:row>
      <xdr:rowOff>46500</xdr:rowOff>
    </xdr:to>
    <xdr:sp macro="" textlink="">
      <xdr:nvSpPr>
        <xdr:cNvPr id="141" name="楕円 140"/>
        <xdr:cNvSpPr/>
      </xdr:nvSpPr>
      <xdr:spPr>
        <a:xfrm>
          <a:off x="1079500" y="98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37627</xdr:rowOff>
    </xdr:from>
    <xdr:ext cx="534377" cy="259045"/>
    <xdr:sp macro="" textlink="">
      <xdr:nvSpPr>
        <xdr:cNvPr id="142" name="テキスト ボックス 141"/>
        <xdr:cNvSpPr txBox="1"/>
      </xdr:nvSpPr>
      <xdr:spPr>
        <a:xfrm>
          <a:off x="863111" y="998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69" name="直線コネクタ 168"/>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0"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1" name="直線コネクタ 170"/>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2"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3" name="直線コネクタ 172"/>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26651</xdr:rowOff>
    </xdr:from>
    <xdr:to>
      <xdr:col>24</xdr:col>
      <xdr:colOff>63500</xdr:colOff>
      <xdr:row>76</xdr:row>
      <xdr:rowOff>62661</xdr:rowOff>
    </xdr:to>
    <xdr:cxnSp macro="">
      <xdr:nvCxnSpPr>
        <xdr:cNvPr id="174" name="直線コネクタ 173"/>
        <xdr:cNvCxnSpPr/>
      </xdr:nvCxnSpPr>
      <xdr:spPr>
        <a:xfrm flipV="1">
          <a:off x="3797300" y="13056851"/>
          <a:ext cx="838200" cy="3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5"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6" name="フローチャート: 判断 175"/>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62661</xdr:rowOff>
    </xdr:from>
    <xdr:to>
      <xdr:col>19</xdr:col>
      <xdr:colOff>177800</xdr:colOff>
      <xdr:row>77</xdr:row>
      <xdr:rowOff>21862</xdr:rowOff>
    </xdr:to>
    <xdr:cxnSp macro="">
      <xdr:nvCxnSpPr>
        <xdr:cNvPr id="177" name="直線コネクタ 176"/>
        <xdr:cNvCxnSpPr/>
      </xdr:nvCxnSpPr>
      <xdr:spPr>
        <a:xfrm flipV="1">
          <a:off x="2908300" y="13092861"/>
          <a:ext cx="889000" cy="13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78" name="フローチャート: 判断 177"/>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79" name="テキスト ボックス 178"/>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164171</xdr:rowOff>
    </xdr:from>
    <xdr:to>
      <xdr:col>15</xdr:col>
      <xdr:colOff>50800</xdr:colOff>
      <xdr:row>77</xdr:row>
      <xdr:rowOff>21862</xdr:rowOff>
    </xdr:to>
    <xdr:cxnSp macro="">
      <xdr:nvCxnSpPr>
        <xdr:cNvPr id="180" name="直線コネクタ 179"/>
        <xdr:cNvCxnSpPr/>
      </xdr:nvCxnSpPr>
      <xdr:spPr>
        <a:xfrm>
          <a:off x="2019300" y="13194371"/>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1" name="フローチャート: 判断 180"/>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2" name="テキスト ボックス 181"/>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164171</xdr:rowOff>
    </xdr:from>
    <xdr:to>
      <xdr:col>10</xdr:col>
      <xdr:colOff>114300</xdr:colOff>
      <xdr:row>77</xdr:row>
      <xdr:rowOff>79524</xdr:rowOff>
    </xdr:to>
    <xdr:cxnSp macro="">
      <xdr:nvCxnSpPr>
        <xdr:cNvPr id="183" name="直線コネクタ 182"/>
        <xdr:cNvCxnSpPr/>
      </xdr:nvCxnSpPr>
      <xdr:spPr>
        <a:xfrm flipV="1">
          <a:off x="1130300" y="13194371"/>
          <a:ext cx="889000" cy="8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4" name="フローチャート: 判断 183"/>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5" name="テキスト ボックス 184"/>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6" name="フローチャート: 判断 185"/>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87" name="テキスト ボックス 186"/>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147301</xdr:rowOff>
    </xdr:from>
    <xdr:to>
      <xdr:col>24</xdr:col>
      <xdr:colOff>114300</xdr:colOff>
      <xdr:row>76</xdr:row>
      <xdr:rowOff>77451</xdr:rowOff>
    </xdr:to>
    <xdr:sp macro="" textlink="">
      <xdr:nvSpPr>
        <xdr:cNvPr id="193" name="楕円 192"/>
        <xdr:cNvSpPr/>
      </xdr:nvSpPr>
      <xdr:spPr>
        <a:xfrm>
          <a:off x="4584700" y="130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125728</xdr:rowOff>
    </xdr:from>
    <xdr:ext cx="599010" cy="259045"/>
    <xdr:sp macro="" textlink="">
      <xdr:nvSpPr>
        <xdr:cNvPr id="194" name="民生費該当値テキスト"/>
        <xdr:cNvSpPr txBox="1"/>
      </xdr:nvSpPr>
      <xdr:spPr>
        <a:xfrm>
          <a:off x="4686300" y="1298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11861</xdr:rowOff>
    </xdr:from>
    <xdr:to>
      <xdr:col>20</xdr:col>
      <xdr:colOff>38100</xdr:colOff>
      <xdr:row>76</xdr:row>
      <xdr:rowOff>113461</xdr:rowOff>
    </xdr:to>
    <xdr:sp macro="" textlink="">
      <xdr:nvSpPr>
        <xdr:cNvPr id="195" name="楕円 194"/>
        <xdr:cNvSpPr/>
      </xdr:nvSpPr>
      <xdr:spPr>
        <a:xfrm>
          <a:off x="3746500" y="130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104588</xdr:rowOff>
    </xdr:from>
    <xdr:ext cx="599010" cy="259045"/>
    <xdr:sp macro="" textlink="">
      <xdr:nvSpPr>
        <xdr:cNvPr id="196" name="テキスト ボックス 195"/>
        <xdr:cNvSpPr txBox="1"/>
      </xdr:nvSpPr>
      <xdr:spPr>
        <a:xfrm>
          <a:off x="3497795" y="1313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142512</xdr:rowOff>
    </xdr:from>
    <xdr:to>
      <xdr:col>15</xdr:col>
      <xdr:colOff>101600</xdr:colOff>
      <xdr:row>77</xdr:row>
      <xdr:rowOff>72662</xdr:rowOff>
    </xdr:to>
    <xdr:sp macro="" textlink="">
      <xdr:nvSpPr>
        <xdr:cNvPr id="197" name="楕円 196"/>
        <xdr:cNvSpPr/>
      </xdr:nvSpPr>
      <xdr:spPr>
        <a:xfrm>
          <a:off x="2857500" y="1317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63789</xdr:rowOff>
    </xdr:from>
    <xdr:ext cx="599010" cy="259045"/>
    <xdr:sp macro="" textlink="">
      <xdr:nvSpPr>
        <xdr:cNvPr id="198" name="テキスト ボックス 197"/>
        <xdr:cNvSpPr txBox="1"/>
      </xdr:nvSpPr>
      <xdr:spPr>
        <a:xfrm>
          <a:off x="2608795" y="1326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113371</xdr:rowOff>
    </xdr:from>
    <xdr:to>
      <xdr:col>10</xdr:col>
      <xdr:colOff>165100</xdr:colOff>
      <xdr:row>77</xdr:row>
      <xdr:rowOff>43521</xdr:rowOff>
    </xdr:to>
    <xdr:sp macro="" textlink="">
      <xdr:nvSpPr>
        <xdr:cNvPr id="199" name="楕円 198"/>
        <xdr:cNvSpPr/>
      </xdr:nvSpPr>
      <xdr:spPr>
        <a:xfrm>
          <a:off x="1968500" y="1314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200" name="テキスト ボックス 199"/>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28724</xdr:rowOff>
    </xdr:from>
    <xdr:to>
      <xdr:col>6</xdr:col>
      <xdr:colOff>38100</xdr:colOff>
      <xdr:row>77</xdr:row>
      <xdr:rowOff>130324</xdr:rowOff>
    </xdr:to>
    <xdr:sp macro="" textlink="">
      <xdr:nvSpPr>
        <xdr:cNvPr id="201" name="楕円 200"/>
        <xdr:cNvSpPr/>
      </xdr:nvSpPr>
      <xdr:spPr>
        <a:xfrm>
          <a:off x="1079500" y="1323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121451</xdr:rowOff>
    </xdr:from>
    <xdr:ext cx="599010" cy="259045"/>
    <xdr:sp macro="" textlink="">
      <xdr:nvSpPr>
        <xdr:cNvPr id="202" name="テキスト ボックス 201"/>
        <xdr:cNvSpPr txBox="1"/>
      </xdr:nvSpPr>
      <xdr:spPr>
        <a:xfrm>
          <a:off x="830795" y="1332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6" name="直線コネクタ 225"/>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27"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28" name="直線コネクタ 227"/>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29"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0" name="直線コネクタ 229"/>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156274</xdr:rowOff>
    </xdr:from>
    <xdr:to>
      <xdr:col>24</xdr:col>
      <xdr:colOff>63500</xdr:colOff>
      <xdr:row>96</xdr:row>
      <xdr:rowOff>165391</xdr:rowOff>
    </xdr:to>
    <xdr:cxnSp macro="">
      <xdr:nvCxnSpPr>
        <xdr:cNvPr id="231" name="直線コネクタ 230"/>
        <xdr:cNvCxnSpPr/>
      </xdr:nvCxnSpPr>
      <xdr:spPr>
        <a:xfrm flipV="1">
          <a:off x="3797300" y="16615474"/>
          <a:ext cx="838200" cy="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2"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3" name="フローチャート: 判断 232"/>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147740</xdr:rowOff>
    </xdr:from>
    <xdr:to>
      <xdr:col>19</xdr:col>
      <xdr:colOff>177800</xdr:colOff>
      <xdr:row>96</xdr:row>
      <xdr:rowOff>165391</xdr:rowOff>
    </xdr:to>
    <xdr:cxnSp macro="">
      <xdr:nvCxnSpPr>
        <xdr:cNvPr id="234" name="直線コネクタ 233"/>
        <xdr:cNvCxnSpPr/>
      </xdr:nvCxnSpPr>
      <xdr:spPr>
        <a:xfrm>
          <a:off x="2908300" y="16606940"/>
          <a:ext cx="889000" cy="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5" name="フローチャート: 判断 234"/>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6" name="テキスト ボックス 235"/>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147740</xdr:rowOff>
    </xdr:from>
    <xdr:to>
      <xdr:col>15</xdr:col>
      <xdr:colOff>50800</xdr:colOff>
      <xdr:row>97</xdr:row>
      <xdr:rowOff>3327</xdr:rowOff>
    </xdr:to>
    <xdr:cxnSp macro="">
      <xdr:nvCxnSpPr>
        <xdr:cNvPr id="237" name="直線コネクタ 236"/>
        <xdr:cNvCxnSpPr/>
      </xdr:nvCxnSpPr>
      <xdr:spPr>
        <a:xfrm flipV="1">
          <a:off x="2019300" y="16606940"/>
          <a:ext cx="889000" cy="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38" name="フローチャート: 判断 237"/>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39" name="テキスト ボックス 238"/>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167653</xdr:rowOff>
    </xdr:from>
    <xdr:to>
      <xdr:col>10</xdr:col>
      <xdr:colOff>114300</xdr:colOff>
      <xdr:row>97</xdr:row>
      <xdr:rowOff>3327</xdr:rowOff>
    </xdr:to>
    <xdr:cxnSp macro="">
      <xdr:nvCxnSpPr>
        <xdr:cNvPr id="240" name="直線コネクタ 239"/>
        <xdr:cNvCxnSpPr/>
      </xdr:nvCxnSpPr>
      <xdr:spPr>
        <a:xfrm>
          <a:off x="1130300" y="16626853"/>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1" name="フローチャート: 判断 240"/>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2" name="テキスト ボックス 241"/>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3" name="フローチャート: 判断 242"/>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4" name="テキスト ボックス 243"/>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105474</xdr:rowOff>
    </xdr:from>
    <xdr:to>
      <xdr:col>24</xdr:col>
      <xdr:colOff>114300</xdr:colOff>
      <xdr:row>97</xdr:row>
      <xdr:rowOff>35624</xdr:rowOff>
    </xdr:to>
    <xdr:sp macro="" textlink="">
      <xdr:nvSpPr>
        <xdr:cNvPr id="250" name="楕円 249"/>
        <xdr:cNvSpPr/>
      </xdr:nvSpPr>
      <xdr:spPr>
        <a:xfrm>
          <a:off x="4584700" y="16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83901</xdr:rowOff>
    </xdr:from>
    <xdr:ext cx="534377" cy="259045"/>
    <xdr:sp macro="" textlink="">
      <xdr:nvSpPr>
        <xdr:cNvPr id="251" name="衛生費該当値テキスト"/>
        <xdr:cNvSpPr txBox="1"/>
      </xdr:nvSpPr>
      <xdr:spPr>
        <a:xfrm>
          <a:off x="4686300" y="165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114591</xdr:rowOff>
    </xdr:from>
    <xdr:to>
      <xdr:col>20</xdr:col>
      <xdr:colOff>38100</xdr:colOff>
      <xdr:row>97</xdr:row>
      <xdr:rowOff>44741</xdr:rowOff>
    </xdr:to>
    <xdr:sp macro="" textlink="">
      <xdr:nvSpPr>
        <xdr:cNvPr id="252" name="楕円 251"/>
        <xdr:cNvSpPr/>
      </xdr:nvSpPr>
      <xdr:spPr>
        <a:xfrm>
          <a:off x="3746500" y="1657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35868</xdr:rowOff>
    </xdr:from>
    <xdr:ext cx="534377" cy="259045"/>
    <xdr:sp macro="" textlink="">
      <xdr:nvSpPr>
        <xdr:cNvPr id="253" name="テキスト ボックス 252"/>
        <xdr:cNvSpPr txBox="1"/>
      </xdr:nvSpPr>
      <xdr:spPr>
        <a:xfrm>
          <a:off x="3530111" y="1666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96940</xdr:rowOff>
    </xdr:from>
    <xdr:to>
      <xdr:col>15</xdr:col>
      <xdr:colOff>101600</xdr:colOff>
      <xdr:row>97</xdr:row>
      <xdr:rowOff>27090</xdr:rowOff>
    </xdr:to>
    <xdr:sp macro="" textlink="">
      <xdr:nvSpPr>
        <xdr:cNvPr id="254" name="楕円 253"/>
        <xdr:cNvSpPr/>
      </xdr:nvSpPr>
      <xdr:spPr>
        <a:xfrm>
          <a:off x="2857500" y="165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43617</xdr:rowOff>
    </xdr:from>
    <xdr:ext cx="534377" cy="259045"/>
    <xdr:sp macro="" textlink="">
      <xdr:nvSpPr>
        <xdr:cNvPr id="255" name="テキスト ボックス 254"/>
        <xdr:cNvSpPr txBox="1"/>
      </xdr:nvSpPr>
      <xdr:spPr>
        <a:xfrm>
          <a:off x="2641111" y="1633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123977</xdr:rowOff>
    </xdr:from>
    <xdr:to>
      <xdr:col>10</xdr:col>
      <xdr:colOff>165100</xdr:colOff>
      <xdr:row>97</xdr:row>
      <xdr:rowOff>54127</xdr:rowOff>
    </xdr:to>
    <xdr:sp macro="" textlink="">
      <xdr:nvSpPr>
        <xdr:cNvPr id="256" name="楕円 255"/>
        <xdr:cNvSpPr/>
      </xdr:nvSpPr>
      <xdr:spPr>
        <a:xfrm>
          <a:off x="1968500" y="165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45254</xdr:rowOff>
    </xdr:from>
    <xdr:ext cx="534377" cy="259045"/>
    <xdr:sp macro="" textlink="">
      <xdr:nvSpPr>
        <xdr:cNvPr id="257" name="テキスト ボックス 256"/>
        <xdr:cNvSpPr txBox="1"/>
      </xdr:nvSpPr>
      <xdr:spPr>
        <a:xfrm>
          <a:off x="1752111" y="166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116853</xdr:rowOff>
    </xdr:from>
    <xdr:to>
      <xdr:col>6</xdr:col>
      <xdr:colOff>38100</xdr:colOff>
      <xdr:row>97</xdr:row>
      <xdr:rowOff>47003</xdr:rowOff>
    </xdr:to>
    <xdr:sp macro="" textlink="">
      <xdr:nvSpPr>
        <xdr:cNvPr id="258" name="楕円 257"/>
        <xdr:cNvSpPr/>
      </xdr:nvSpPr>
      <xdr:spPr>
        <a:xfrm>
          <a:off x="1079500" y="1657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38130</xdr:rowOff>
    </xdr:from>
    <xdr:ext cx="534377" cy="259045"/>
    <xdr:sp macro="" textlink="">
      <xdr:nvSpPr>
        <xdr:cNvPr id="259" name="テキスト ボックス 258"/>
        <xdr:cNvSpPr txBox="1"/>
      </xdr:nvSpPr>
      <xdr:spPr>
        <a:xfrm>
          <a:off x="863111" y="1666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3" name="直線コネクタ 282"/>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6"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87" name="直線コネクタ 286"/>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64643</xdr:rowOff>
    </xdr:from>
    <xdr:to>
      <xdr:col>55</xdr:col>
      <xdr:colOff>0</xdr:colOff>
      <xdr:row>38</xdr:row>
      <xdr:rowOff>70358</xdr:rowOff>
    </xdr:to>
    <xdr:cxnSp macro="">
      <xdr:nvCxnSpPr>
        <xdr:cNvPr id="288" name="直線コネクタ 287"/>
        <xdr:cNvCxnSpPr/>
      </xdr:nvCxnSpPr>
      <xdr:spPr>
        <a:xfrm flipV="1">
          <a:off x="9639300" y="657974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89"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0" name="フローチャート: 判断 289"/>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70358</xdr:rowOff>
    </xdr:from>
    <xdr:to>
      <xdr:col>50</xdr:col>
      <xdr:colOff>114300</xdr:colOff>
      <xdr:row>38</xdr:row>
      <xdr:rowOff>70739</xdr:rowOff>
    </xdr:to>
    <xdr:cxnSp macro="">
      <xdr:nvCxnSpPr>
        <xdr:cNvPr id="291" name="直線コネクタ 290"/>
        <xdr:cNvCxnSpPr/>
      </xdr:nvCxnSpPr>
      <xdr:spPr>
        <a:xfrm flipV="1">
          <a:off x="8750300" y="658545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3" name="テキスト ボックス 292"/>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70739</xdr:rowOff>
    </xdr:from>
    <xdr:to>
      <xdr:col>45</xdr:col>
      <xdr:colOff>177800</xdr:colOff>
      <xdr:row>38</xdr:row>
      <xdr:rowOff>80264</xdr:rowOff>
    </xdr:to>
    <xdr:cxnSp macro="">
      <xdr:nvCxnSpPr>
        <xdr:cNvPr id="294" name="直線コネクタ 293"/>
        <xdr:cNvCxnSpPr/>
      </xdr:nvCxnSpPr>
      <xdr:spPr>
        <a:xfrm flipV="1">
          <a:off x="7861300" y="65858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5" name="フローチャート: 判断 294"/>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6" name="テキスト ボックス 295"/>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71120</xdr:rowOff>
    </xdr:from>
    <xdr:to>
      <xdr:col>41</xdr:col>
      <xdr:colOff>50800</xdr:colOff>
      <xdr:row>38</xdr:row>
      <xdr:rowOff>80264</xdr:rowOff>
    </xdr:to>
    <xdr:cxnSp macro="">
      <xdr:nvCxnSpPr>
        <xdr:cNvPr id="297" name="直線コネクタ 296"/>
        <xdr:cNvCxnSpPr/>
      </xdr:nvCxnSpPr>
      <xdr:spPr>
        <a:xfrm>
          <a:off x="6972300" y="6586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298" name="フローチャート: 判断 297"/>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299" name="テキスト ボックス 298"/>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0" name="フローチャート: 判断 299"/>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1" name="テキスト ボックス 300"/>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13843</xdr:rowOff>
    </xdr:from>
    <xdr:to>
      <xdr:col>55</xdr:col>
      <xdr:colOff>50800</xdr:colOff>
      <xdr:row>38</xdr:row>
      <xdr:rowOff>115443</xdr:rowOff>
    </xdr:to>
    <xdr:sp macro="" textlink="">
      <xdr:nvSpPr>
        <xdr:cNvPr id="307" name="楕円 306"/>
        <xdr:cNvSpPr/>
      </xdr:nvSpPr>
      <xdr:spPr>
        <a:xfrm>
          <a:off x="10426700" y="65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163720</xdr:rowOff>
    </xdr:from>
    <xdr:ext cx="378565" cy="259045"/>
    <xdr:sp macro="" textlink="">
      <xdr:nvSpPr>
        <xdr:cNvPr id="308" name="労働費該当値テキスト"/>
        <xdr:cNvSpPr txBox="1"/>
      </xdr:nvSpPr>
      <xdr:spPr>
        <a:xfrm>
          <a:off x="10528300" y="6507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19558</xdr:rowOff>
    </xdr:from>
    <xdr:to>
      <xdr:col>50</xdr:col>
      <xdr:colOff>165100</xdr:colOff>
      <xdr:row>38</xdr:row>
      <xdr:rowOff>121158</xdr:rowOff>
    </xdr:to>
    <xdr:sp macro="" textlink="">
      <xdr:nvSpPr>
        <xdr:cNvPr id="309" name="楕円 308"/>
        <xdr:cNvSpPr/>
      </xdr:nvSpPr>
      <xdr:spPr>
        <a:xfrm>
          <a:off x="9588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112285</xdr:rowOff>
    </xdr:from>
    <xdr:ext cx="378565" cy="259045"/>
    <xdr:sp macro="" textlink="">
      <xdr:nvSpPr>
        <xdr:cNvPr id="310" name="テキスト ボックス 309"/>
        <xdr:cNvSpPr txBox="1"/>
      </xdr:nvSpPr>
      <xdr:spPr>
        <a:xfrm>
          <a:off x="9450017" y="662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19939</xdr:rowOff>
    </xdr:from>
    <xdr:to>
      <xdr:col>46</xdr:col>
      <xdr:colOff>38100</xdr:colOff>
      <xdr:row>38</xdr:row>
      <xdr:rowOff>121539</xdr:rowOff>
    </xdr:to>
    <xdr:sp macro="" textlink="">
      <xdr:nvSpPr>
        <xdr:cNvPr id="311" name="楕円 310"/>
        <xdr:cNvSpPr/>
      </xdr:nvSpPr>
      <xdr:spPr>
        <a:xfrm>
          <a:off x="8699500" y="65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112666</xdr:rowOff>
    </xdr:from>
    <xdr:ext cx="378565" cy="259045"/>
    <xdr:sp macro="" textlink="">
      <xdr:nvSpPr>
        <xdr:cNvPr id="312" name="テキスト ボックス 311"/>
        <xdr:cNvSpPr txBox="1"/>
      </xdr:nvSpPr>
      <xdr:spPr>
        <a:xfrm>
          <a:off x="8561017" y="662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29464</xdr:rowOff>
    </xdr:from>
    <xdr:to>
      <xdr:col>41</xdr:col>
      <xdr:colOff>101600</xdr:colOff>
      <xdr:row>38</xdr:row>
      <xdr:rowOff>131064</xdr:rowOff>
    </xdr:to>
    <xdr:sp macro="" textlink="">
      <xdr:nvSpPr>
        <xdr:cNvPr id="313" name="楕円 312"/>
        <xdr:cNvSpPr/>
      </xdr:nvSpPr>
      <xdr:spPr>
        <a:xfrm>
          <a:off x="7810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122191</xdr:rowOff>
    </xdr:from>
    <xdr:ext cx="378565" cy="259045"/>
    <xdr:sp macro="" textlink="">
      <xdr:nvSpPr>
        <xdr:cNvPr id="314" name="テキスト ボックス 313"/>
        <xdr:cNvSpPr txBox="1"/>
      </xdr:nvSpPr>
      <xdr:spPr>
        <a:xfrm>
          <a:off x="7672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20320</xdr:rowOff>
    </xdr:from>
    <xdr:to>
      <xdr:col>36</xdr:col>
      <xdr:colOff>165100</xdr:colOff>
      <xdr:row>38</xdr:row>
      <xdr:rowOff>121920</xdr:rowOff>
    </xdr:to>
    <xdr:sp macro="" textlink="">
      <xdr:nvSpPr>
        <xdr:cNvPr id="315" name="楕円 314"/>
        <xdr:cNvSpPr/>
      </xdr:nvSpPr>
      <xdr:spPr>
        <a:xfrm>
          <a:off x="6921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113047</xdr:rowOff>
    </xdr:from>
    <xdr:ext cx="378565" cy="259045"/>
    <xdr:sp macro="" textlink="">
      <xdr:nvSpPr>
        <xdr:cNvPr id="316" name="テキスト ボックス 315"/>
        <xdr:cNvSpPr txBox="1"/>
      </xdr:nvSpPr>
      <xdr:spPr>
        <a:xfrm>
          <a:off x="6783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2" name="直線コネクタ 341"/>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3"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4" name="直線コネクタ 343"/>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5"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6" name="直線コネクタ 345"/>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127127</xdr:rowOff>
    </xdr:from>
    <xdr:to>
      <xdr:col>55</xdr:col>
      <xdr:colOff>0</xdr:colOff>
      <xdr:row>57</xdr:row>
      <xdr:rowOff>163572</xdr:rowOff>
    </xdr:to>
    <xdr:cxnSp macro="">
      <xdr:nvCxnSpPr>
        <xdr:cNvPr id="347" name="直線コネクタ 346"/>
        <xdr:cNvCxnSpPr/>
      </xdr:nvCxnSpPr>
      <xdr:spPr>
        <a:xfrm>
          <a:off x="9639300" y="9899777"/>
          <a:ext cx="838200" cy="3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48"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49" name="フローチャート: 判断 348"/>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127127</xdr:rowOff>
    </xdr:from>
    <xdr:to>
      <xdr:col>50</xdr:col>
      <xdr:colOff>114300</xdr:colOff>
      <xdr:row>57</xdr:row>
      <xdr:rowOff>161613</xdr:rowOff>
    </xdr:to>
    <xdr:cxnSp macro="">
      <xdr:nvCxnSpPr>
        <xdr:cNvPr id="350" name="直線コネクタ 349"/>
        <xdr:cNvCxnSpPr/>
      </xdr:nvCxnSpPr>
      <xdr:spPr>
        <a:xfrm flipV="1">
          <a:off x="8750300" y="9899777"/>
          <a:ext cx="8890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1" name="フローチャート: 判断 350"/>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2" name="テキスト ボックス 351"/>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143619</xdr:rowOff>
    </xdr:from>
    <xdr:to>
      <xdr:col>45</xdr:col>
      <xdr:colOff>177800</xdr:colOff>
      <xdr:row>57</xdr:row>
      <xdr:rowOff>161613</xdr:rowOff>
    </xdr:to>
    <xdr:cxnSp macro="">
      <xdr:nvCxnSpPr>
        <xdr:cNvPr id="353" name="直線コネクタ 352"/>
        <xdr:cNvCxnSpPr/>
      </xdr:nvCxnSpPr>
      <xdr:spPr>
        <a:xfrm>
          <a:off x="7861300" y="9916269"/>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4" name="フローチャート: 判断 353"/>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5" name="テキスト ボックス 354"/>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143619</xdr:rowOff>
    </xdr:from>
    <xdr:to>
      <xdr:col>41</xdr:col>
      <xdr:colOff>50800</xdr:colOff>
      <xdr:row>57</xdr:row>
      <xdr:rowOff>155081</xdr:rowOff>
    </xdr:to>
    <xdr:cxnSp macro="">
      <xdr:nvCxnSpPr>
        <xdr:cNvPr id="356" name="直線コネクタ 355"/>
        <xdr:cNvCxnSpPr/>
      </xdr:nvCxnSpPr>
      <xdr:spPr>
        <a:xfrm flipV="1">
          <a:off x="6972300" y="9916269"/>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57" name="フローチャート: 判断 356"/>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58" name="テキスト ボックス 357"/>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59" name="フローチャート: 判断 358"/>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0" name="テキスト ボックス 359"/>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112772</xdr:rowOff>
    </xdr:from>
    <xdr:to>
      <xdr:col>55</xdr:col>
      <xdr:colOff>50800</xdr:colOff>
      <xdr:row>58</xdr:row>
      <xdr:rowOff>42922</xdr:rowOff>
    </xdr:to>
    <xdr:sp macro="" textlink="">
      <xdr:nvSpPr>
        <xdr:cNvPr id="366" name="楕円 365"/>
        <xdr:cNvSpPr/>
      </xdr:nvSpPr>
      <xdr:spPr>
        <a:xfrm>
          <a:off x="10426700" y="988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135649</xdr:rowOff>
    </xdr:from>
    <xdr:ext cx="469744" cy="259045"/>
    <xdr:sp macro="" textlink="">
      <xdr:nvSpPr>
        <xdr:cNvPr id="367" name="農林水産業費該当値テキスト"/>
        <xdr:cNvSpPr txBox="1"/>
      </xdr:nvSpPr>
      <xdr:spPr>
        <a:xfrm>
          <a:off x="10528300" y="97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76327</xdr:rowOff>
    </xdr:from>
    <xdr:to>
      <xdr:col>50</xdr:col>
      <xdr:colOff>165100</xdr:colOff>
      <xdr:row>58</xdr:row>
      <xdr:rowOff>6477</xdr:rowOff>
    </xdr:to>
    <xdr:sp macro="" textlink="">
      <xdr:nvSpPr>
        <xdr:cNvPr id="368" name="楕円 367"/>
        <xdr:cNvSpPr/>
      </xdr:nvSpPr>
      <xdr:spPr>
        <a:xfrm>
          <a:off x="9588500" y="98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23004</xdr:rowOff>
    </xdr:from>
    <xdr:ext cx="469744" cy="259045"/>
    <xdr:sp macro="" textlink="">
      <xdr:nvSpPr>
        <xdr:cNvPr id="369" name="テキスト ボックス 368"/>
        <xdr:cNvSpPr txBox="1"/>
      </xdr:nvSpPr>
      <xdr:spPr>
        <a:xfrm>
          <a:off x="9404428" y="962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110813</xdr:rowOff>
    </xdr:from>
    <xdr:to>
      <xdr:col>46</xdr:col>
      <xdr:colOff>38100</xdr:colOff>
      <xdr:row>58</xdr:row>
      <xdr:rowOff>40963</xdr:rowOff>
    </xdr:to>
    <xdr:sp macro="" textlink="">
      <xdr:nvSpPr>
        <xdr:cNvPr id="370" name="楕円 369"/>
        <xdr:cNvSpPr/>
      </xdr:nvSpPr>
      <xdr:spPr>
        <a:xfrm>
          <a:off x="8699500" y="98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57490</xdr:rowOff>
    </xdr:from>
    <xdr:ext cx="469744" cy="259045"/>
    <xdr:sp macro="" textlink="">
      <xdr:nvSpPr>
        <xdr:cNvPr id="371" name="テキスト ボックス 370"/>
        <xdr:cNvSpPr txBox="1"/>
      </xdr:nvSpPr>
      <xdr:spPr>
        <a:xfrm>
          <a:off x="8515428" y="965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92819</xdr:rowOff>
    </xdr:from>
    <xdr:to>
      <xdr:col>41</xdr:col>
      <xdr:colOff>101600</xdr:colOff>
      <xdr:row>58</xdr:row>
      <xdr:rowOff>22969</xdr:rowOff>
    </xdr:to>
    <xdr:sp macro="" textlink="">
      <xdr:nvSpPr>
        <xdr:cNvPr id="372" name="楕円 371"/>
        <xdr:cNvSpPr/>
      </xdr:nvSpPr>
      <xdr:spPr>
        <a:xfrm>
          <a:off x="7810500" y="98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39496</xdr:rowOff>
    </xdr:from>
    <xdr:ext cx="469744" cy="259045"/>
    <xdr:sp macro="" textlink="">
      <xdr:nvSpPr>
        <xdr:cNvPr id="373" name="テキスト ボックス 372"/>
        <xdr:cNvSpPr txBox="1"/>
      </xdr:nvSpPr>
      <xdr:spPr>
        <a:xfrm>
          <a:off x="7626428" y="96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104281</xdr:rowOff>
    </xdr:from>
    <xdr:to>
      <xdr:col>36</xdr:col>
      <xdr:colOff>165100</xdr:colOff>
      <xdr:row>58</xdr:row>
      <xdr:rowOff>34431</xdr:rowOff>
    </xdr:to>
    <xdr:sp macro="" textlink="">
      <xdr:nvSpPr>
        <xdr:cNvPr id="374" name="楕円 373"/>
        <xdr:cNvSpPr/>
      </xdr:nvSpPr>
      <xdr:spPr>
        <a:xfrm>
          <a:off x="6921500" y="98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50958</xdr:rowOff>
    </xdr:from>
    <xdr:ext cx="469744" cy="259045"/>
    <xdr:sp macro="" textlink="">
      <xdr:nvSpPr>
        <xdr:cNvPr id="375" name="テキスト ボックス 374"/>
        <xdr:cNvSpPr txBox="1"/>
      </xdr:nvSpPr>
      <xdr:spPr>
        <a:xfrm>
          <a:off x="6737428" y="965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397" name="直線コネクタ 396"/>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398"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399" name="直線コネクタ 398"/>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0"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1" name="直線コネクタ 400"/>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149050</xdr:rowOff>
    </xdr:from>
    <xdr:to>
      <xdr:col>55</xdr:col>
      <xdr:colOff>0</xdr:colOff>
      <xdr:row>78</xdr:row>
      <xdr:rowOff>94025</xdr:rowOff>
    </xdr:to>
    <xdr:cxnSp macro="">
      <xdr:nvCxnSpPr>
        <xdr:cNvPr id="402" name="直線コネクタ 401"/>
        <xdr:cNvCxnSpPr/>
      </xdr:nvCxnSpPr>
      <xdr:spPr>
        <a:xfrm flipV="1">
          <a:off x="9639300" y="13350700"/>
          <a:ext cx="838200" cy="11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3"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4" name="フローチャート: 判断 403"/>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93432</xdr:rowOff>
    </xdr:from>
    <xdr:to>
      <xdr:col>50</xdr:col>
      <xdr:colOff>114300</xdr:colOff>
      <xdr:row>78</xdr:row>
      <xdr:rowOff>94025</xdr:rowOff>
    </xdr:to>
    <xdr:cxnSp macro="">
      <xdr:nvCxnSpPr>
        <xdr:cNvPr id="405" name="直線コネクタ 404"/>
        <xdr:cNvCxnSpPr/>
      </xdr:nvCxnSpPr>
      <xdr:spPr>
        <a:xfrm>
          <a:off x="8750300" y="13466532"/>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6" name="フローチャート: 判断 405"/>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07" name="テキスト ボックス 406"/>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93432</xdr:rowOff>
    </xdr:from>
    <xdr:to>
      <xdr:col>45</xdr:col>
      <xdr:colOff>177800</xdr:colOff>
      <xdr:row>78</xdr:row>
      <xdr:rowOff>93659</xdr:rowOff>
    </xdr:to>
    <xdr:cxnSp macro="">
      <xdr:nvCxnSpPr>
        <xdr:cNvPr id="408" name="直線コネクタ 407"/>
        <xdr:cNvCxnSpPr/>
      </xdr:nvCxnSpPr>
      <xdr:spPr>
        <a:xfrm flipV="1">
          <a:off x="7861300" y="13466532"/>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09" name="フローチャート: 判断 408"/>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0" name="テキスト ボックス 409"/>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65771</xdr:rowOff>
    </xdr:from>
    <xdr:to>
      <xdr:col>41</xdr:col>
      <xdr:colOff>50800</xdr:colOff>
      <xdr:row>78</xdr:row>
      <xdr:rowOff>93659</xdr:rowOff>
    </xdr:to>
    <xdr:cxnSp macro="">
      <xdr:nvCxnSpPr>
        <xdr:cNvPr id="411" name="直線コネクタ 410"/>
        <xdr:cNvCxnSpPr/>
      </xdr:nvCxnSpPr>
      <xdr:spPr>
        <a:xfrm>
          <a:off x="6972300" y="13438871"/>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2" name="フローチャート: 判断 411"/>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3" name="テキスト ボックス 412"/>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4" name="フローチャート: 判断 413"/>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5" name="テキスト ボックス 414"/>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98250</xdr:rowOff>
    </xdr:from>
    <xdr:to>
      <xdr:col>55</xdr:col>
      <xdr:colOff>50800</xdr:colOff>
      <xdr:row>78</xdr:row>
      <xdr:rowOff>28400</xdr:rowOff>
    </xdr:to>
    <xdr:sp macro="" textlink="">
      <xdr:nvSpPr>
        <xdr:cNvPr id="421" name="楕円 420"/>
        <xdr:cNvSpPr/>
      </xdr:nvSpPr>
      <xdr:spPr>
        <a:xfrm>
          <a:off x="10426700" y="1329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13177</xdr:rowOff>
    </xdr:from>
    <xdr:ext cx="469744" cy="259045"/>
    <xdr:sp macro="" textlink="">
      <xdr:nvSpPr>
        <xdr:cNvPr id="422" name="商工費該当値テキスト"/>
        <xdr:cNvSpPr txBox="1"/>
      </xdr:nvSpPr>
      <xdr:spPr>
        <a:xfrm>
          <a:off x="10528300" y="1321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43225</xdr:rowOff>
    </xdr:from>
    <xdr:to>
      <xdr:col>50</xdr:col>
      <xdr:colOff>165100</xdr:colOff>
      <xdr:row>78</xdr:row>
      <xdr:rowOff>144825</xdr:rowOff>
    </xdr:to>
    <xdr:sp macro="" textlink="">
      <xdr:nvSpPr>
        <xdr:cNvPr id="423" name="楕円 422"/>
        <xdr:cNvSpPr/>
      </xdr:nvSpPr>
      <xdr:spPr>
        <a:xfrm>
          <a:off x="9588500" y="1341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135952</xdr:rowOff>
    </xdr:from>
    <xdr:ext cx="469744" cy="259045"/>
    <xdr:sp macro="" textlink="">
      <xdr:nvSpPr>
        <xdr:cNvPr id="424" name="テキスト ボックス 423"/>
        <xdr:cNvSpPr txBox="1"/>
      </xdr:nvSpPr>
      <xdr:spPr>
        <a:xfrm>
          <a:off x="9404428" y="135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42632</xdr:rowOff>
    </xdr:from>
    <xdr:to>
      <xdr:col>46</xdr:col>
      <xdr:colOff>38100</xdr:colOff>
      <xdr:row>78</xdr:row>
      <xdr:rowOff>144232</xdr:rowOff>
    </xdr:to>
    <xdr:sp macro="" textlink="">
      <xdr:nvSpPr>
        <xdr:cNvPr id="425" name="楕円 424"/>
        <xdr:cNvSpPr/>
      </xdr:nvSpPr>
      <xdr:spPr>
        <a:xfrm>
          <a:off x="8699500" y="134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135359</xdr:rowOff>
    </xdr:from>
    <xdr:ext cx="469744" cy="259045"/>
    <xdr:sp macro="" textlink="">
      <xdr:nvSpPr>
        <xdr:cNvPr id="426" name="テキスト ボックス 425"/>
        <xdr:cNvSpPr txBox="1"/>
      </xdr:nvSpPr>
      <xdr:spPr>
        <a:xfrm>
          <a:off x="8515428" y="1350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42859</xdr:rowOff>
    </xdr:from>
    <xdr:to>
      <xdr:col>41</xdr:col>
      <xdr:colOff>101600</xdr:colOff>
      <xdr:row>78</xdr:row>
      <xdr:rowOff>144459</xdr:rowOff>
    </xdr:to>
    <xdr:sp macro="" textlink="">
      <xdr:nvSpPr>
        <xdr:cNvPr id="427" name="楕円 426"/>
        <xdr:cNvSpPr/>
      </xdr:nvSpPr>
      <xdr:spPr>
        <a:xfrm>
          <a:off x="7810500" y="134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135586</xdr:rowOff>
    </xdr:from>
    <xdr:ext cx="469744" cy="259045"/>
    <xdr:sp macro="" textlink="">
      <xdr:nvSpPr>
        <xdr:cNvPr id="428" name="テキスト ボックス 427"/>
        <xdr:cNvSpPr txBox="1"/>
      </xdr:nvSpPr>
      <xdr:spPr>
        <a:xfrm>
          <a:off x="7626428" y="1350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14971</xdr:rowOff>
    </xdr:from>
    <xdr:to>
      <xdr:col>36</xdr:col>
      <xdr:colOff>165100</xdr:colOff>
      <xdr:row>78</xdr:row>
      <xdr:rowOff>116571</xdr:rowOff>
    </xdr:to>
    <xdr:sp macro="" textlink="">
      <xdr:nvSpPr>
        <xdr:cNvPr id="429" name="楕円 428"/>
        <xdr:cNvSpPr/>
      </xdr:nvSpPr>
      <xdr:spPr>
        <a:xfrm>
          <a:off x="6921500" y="133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107698</xdr:rowOff>
    </xdr:from>
    <xdr:ext cx="469744" cy="259045"/>
    <xdr:sp macro="" textlink="">
      <xdr:nvSpPr>
        <xdr:cNvPr id="430" name="テキスト ボックス 429"/>
        <xdr:cNvSpPr txBox="1"/>
      </xdr:nvSpPr>
      <xdr:spPr>
        <a:xfrm>
          <a:off x="6737428" y="1348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4" name="直線コネクタ 453"/>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5"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6" name="直線コネクタ 455"/>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57"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58" name="直線コネクタ 457"/>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87909</xdr:rowOff>
    </xdr:from>
    <xdr:to>
      <xdr:col>55</xdr:col>
      <xdr:colOff>0</xdr:colOff>
      <xdr:row>97</xdr:row>
      <xdr:rowOff>17120</xdr:rowOff>
    </xdr:to>
    <xdr:cxnSp macro="">
      <xdr:nvCxnSpPr>
        <xdr:cNvPr id="459" name="直線コネクタ 458"/>
        <xdr:cNvCxnSpPr/>
      </xdr:nvCxnSpPr>
      <xdr:spPr>
        <a:xfrm>
          <a:off x="9639300" y="16375659"/>
          <a:ext cx="838200" cy="27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0"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1" name="フローチャート: 判断 460"/>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87909</xdr:rowOff>
    </xdr:from>
    <xdr:to>
      <xdr:col>50</xdr:col>
      <xdr:colOff>114300</xdr:colOff>
      <xdr:row>97</xdr:row>
      <xdr:rowOff>1536</xdr:rowOff>
    </xdr:to>
    <xdr:cxnSp macro="">
      <xdr:nvCxnSpPr>
        <xdr:cNvPr id="462" name="直線コネクタ 461"/>
        <xdr:cNvCxnSpPr/>
      </xdr:nvCxnSpPr>
      <xdr:spPr>
        <a:xfrm flipV="1">
          <a:off x="8750300" y="16375659"/>
          <a:ext cx="889000" cy="25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3" name="フローチャート: 判断 462"/>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4" name="テキスト ボックス 463"/>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148158</xdr:rowOff>
    </xdr:from>
    <xdr:to>
      <xdr:col>45</xdr:col>
      <xdr:colOff>177800</xdr:colOff>
      <xdr:row>97</xdr:row>
      <xdr:rowOff>1536</xdr:rowOff>
    </xdr:to>
    <xdr:cxnSp macro="">
      <xdr:nvCxnSpPr>
        <xdr:cNvPr id="465" name="直線コネクタ 464"/>
        <xdr:cNvCxnSpPr/>
      </xdr:nvCxnSpPr>
      <xdr:spPr>
        <a:xfrm>
          <a:off x="7861300" y="16607358"/>
          <a:ext cx="889000" cy="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6" name="フローチャート: 判断 465"/>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67" name="テキスト ボックス 466"/>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133934</xdr:rowOff>
    </xdr:from>
    <xdr:to>
      <xdr:col>41</xdr:col>
      <xdr:colOff>50800</xdr:colOff>
      <xdr:row>96</xdr:row>
      <xdr:rowOff>148158</xdr:rowOff>
    </xdr:to>
    <xdr:cxnSp macro="">
      <xdr:nvCxnSpPr>
        <xdr:cNvPr id="468" name="直線コネクタ 467"/>
        <xdr:cNvCxnSpPr/>
      </xdr:nvCxnSpPr>
      <xdr:spPr>
        <a:xfrm>
          <a:off x="6972300" y="16593134"/>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69" name="フローチャート: 判断 468"/>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0" name="テキスト ボックス 469"/>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1" name="フローチャート: 判断 470"/>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2" name="テキスト ボックス 471"/>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78" name="楕円 477"/>
        <xdr:cNvSpPr/>
      </xdr:nvSpPr>
      <xdr:spPr>
        <a:xfrm>
          <a:off x="10426700" y="165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116197</xdr:rowOff>
    </xdr:from>
    <xdr:ext cx="534377" cy="259045"/>
    <xdr:sp macro="" textlink="">
      <xdr:nvSpPr>
        <xdr:cNvPr id="479" name="土木費該当値テキスト"/>
        <xdr:cNvSpPr txBox="1"/>
      </xdr:nvSpPr>
      <xdr:spPr>
        <a:xfrm>
          <a:off x="10528300" y="165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37109</xdr:rowOff>
    </xdr:from>
    <xdr:to>
      <xdr:col>50</xdr:col>
      <xdr:colOff>165100</xdr:colOff>
      <xdr:row>95</xdr:row>
      <xdr:rowOff>138709</xdr:rowOff>
    </xdr:to>
    <xdr:sp macro="" textlink="">
      <xdr:nvSpPr>
        <xdr:cNvPr id="480" name="楕円 479"/>
        <xdr:cNvSpPr/>
      </xdr:nvSpPr>
      <xdr:spPr>
        <a:xfrm>
          <a:off x="9588500" y="1632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155236</xdr:rowOff>
    </xdr:from>
    <xdr:ext cx="534377" cy="259045"/>
    <xdr:sp macro="" textlink="">
      <xdr:nvSpPr>
        <xdr:cNvPr id="481" name="テキスト ボックス 480"/>
        <xdr:cNvSpPr txBox="1"/>
      </xdr:nvSpPr>
      <xdr:spPr>
        <a:xfrm>
          <a:off x="9372111" y="1610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122186</xdr:rowOff>
    </xdr:from>
    <xdr:to>
      <xdr:col>46</xdr:col>
      <xdr:colOff>38100</xdr:colOff>
      <xdr:row>97</xdr:row>
      <xdr:rowOff>52336</xdr:rowOff>
    </xdr:to>
    <xdr:sp macro="" textlink="">
      <xdr:nvSpPr>
        <xdr:cNvPr id="482" name="楕円 481"/>
        <xdr:cNvSpPr/>
      </xdr:nvSpPr>
      <xdr:spPr>
        <a:xfrm>
          <a:off x="8699500" y="16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43463</xdr:rowOff>
    </xdr:from>
    <xdr:ext cx="534377" cy="259045"/>
    <xdr:sp macro="" textlink="">
      <xdr:nvSpPr>
        <xdr:cNvPr id="483" name="テキスト ボックス 482"/>
        <xdr:cNvSpPr txBox="1"/>
      </xdr:nvSpPr>
      <xdr:spPr>
        <a:xfrm>
          <a:off x="8483111" y="1667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97358</xdr:rowOff>
    </xdr:from>
    <xdr:to>
      <xdr:col>41</xdr:col>
      <xdr:colOff>101600</xdr:colOff>
      <xdr:row>97</xdr:row>
      <xdr:rowOff>27508</xdr:rowOff>
    </xdr:to>
    <xdr:sp macro="" textlink="">
      <xdr:nvSpPr>
        <xdr:cNvPr id="484" name="楕円 483"/>
        <xdr:cNvSpPr/>
      </xdr:nvSpPr>
      <xdr:spPr>
        <a:xfrm>
          <a:off x="7810500" y="1655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18635</xdr:rowOff>
    </xdr:from>
    <xdr:ext cx="534377" cy="259045"/>
    <xdr:sp macro="" textlink="">
      <xdr:nvSpPr>
        <xdr:cNvPr id="485" name="テキスト ボックス 484"/>
        <xdr:cNvSpPr txBox="1"/>
      </xdr:nvSpPr>
      <xdr:spPr>
        <a:xfrm>
          <a:off x="7594111" y="166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83134</xdr:rowOff>
    </xdr:from>
    <xdr:to>
      <xdr:col>36</xdr:col>
      <xdr:colOff>165100</xdr:colOff>
      <xdr:row>97</xdr:row>
      <xdr:rowOff>13284</xdr:rowOff>
    </xdr:to>
    <xdr:sp macro="" textlink="">
      <xdr:nvSpPr>
        <xdr:cNvPr id="486" name="楕円 485"/>
        <xdr:cNvSpPr/>
      </xdr:nvSpPr>
      <xdr:spPr>
        <a:xfrm>
          <a:off x="6921500" y="165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4411</xdr:rowOff>
    </xdr:from>
    <xdr:ext cx="534377" cy="259045"/>
    <xdr:sp macro="" textlink="">
      <xdr:nvSpPr>
        <xdr:cNvPr id="487" name="テキスト ボックス 486"/>
        <xdr:cNvSpPr txBox="1"/>
      </xdr:nvSpPr>
      <xdr:spPr>
        <a:xfrm>
          <a:off x="6705111" y="166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4" name="テキスト ボックス 50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08" name="直線コネクタ 507"/>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09"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0" name="直線コネクタ 509"/>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1"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2" name="直線コネクタ 511"/>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169075</xdr:rowOff>
    </xdr:from>
    <xdr:to>
      <xdr:col>85</xdr:col>
      <xdr:colOff>127000</xdr:colOff>
      <xdr:row>38</xdr:row>
      <xdr:rowOff>24543</xdr:rowOff>
    </xdr:to>
    <xdr:cxnSp macro="">
      <xdr:nvCxnSpPr>
        <xdr:cNvPr id="513" name="直線コネクタ 512"/>
        <xdr:cNvCxnSpPr/>
      </xdr:nvCxnSpPr>
      <xdr:spPr>
        <a:xfrm flipV="1">
          <a:off x="15481300" y="6512725"/>
          <a:ext cx="838200" cy="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4"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5" name="フローチャート: 判断 514"/>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24543</xdr:rowOff>
    </xdr:from>
    <xdr:to>
      <xdr:col>81</xdr:col>
      <xdr:colOff>50800</xdr:colOff>
      <xdr:row>38</xdr:row>
      <xdr:rowOff>51289</xdr:rowOff>
    </xdr:to>
    <xdr:cxnSp macro="">
      <xdr:nvCxnSpPr>
        <xdr:cNvPr id="516" name="直線コネクタ 515"/>
        <xdr:cNvCxnSpPr/>
      </xdr:nvCxnSpPr>
      <xdr:spPr>
        <a:xfrm flipV="1">
          <a:off x="14592300" y="6539643"/>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17" name="フローチャート: 判断 516"/>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18" name="テキスト ボックス 517"/>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51289</xdr:rowOff>
    </xdr:from>
    <xdr:to>
      <xdr:col>76</xdr:col>
      <xdr:colOff>114300</xdr:colOff>
      <xdr:row>38</xdr:row>
      <xdr:rowOff>68434</xdr:rowOff>
    </xdr:to>
    <xdr:cxnSp macro="">
      <xdr:nvCxnSpPr>
        <xdr:cNvPr id="519" name="直線コネクタ 518"/>
        <xdr:cNvCxnSpPr/>
      </xdr:nvCxnSpPr>
      <xdr:spPr>
        <a:xfrm flipV="1">
          <a:off x="13703300" y="656638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0" name="フローチャート: 判断 519"/>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1" name="テキスト ボックス 520"/>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68434</xdr:rowOff>
    </xdr:from>
    <xdr:to>
      <xdr:col>71</xdr:col>
      <xdr:colOff>177800</xdr:colOff>
      <xdr:row>38</xdr:row>
      <xdr:rowOff>104724</xdr:rowOff>
    </xdr:to>
    <xdr:cxnSp macro="">
      <xdr:nvCxnSpPr>
        <xdr:cNvPr id="522" name="直線コネクタ 521"/>
        <xdr:cNvCxnSpPr/>
      </xdr:nvCxnSpPr>
      <xdr:spPr>
        <a:xfrm flipV="1">
          <a:off x="12814300" y="6583534"/>
          <a:ext cx="8890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3" name="フローチャート: 判断 522"/>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4" name="テキスト ボックス 523"/>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5" name="フローチャート: 判断 524"/>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6" name="テキスト ボックス 525"/>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118275</xdr:rowOff>
    </xdr:from>
    <xdr:to>
      <xdr:col>85</xdr:col>
      <xdr:colOff>177800</xdr:colOff>
      <xdr:row>38</xdr:row>
      <xdr:rowOff>48425</xdr:rowOff>
    </xdr:to>
    <xdr:sp macro="" textlink="">
      <xdr:nvSpPr>
        <xdr:cNvPr id="532" name="楕円 531"/>
        <xdr:cNvSpPr/>
      </xdr:nvSpPr>
      <xdr:spPr>
        <a:xfrm>
          <a:off x="16268700" y="64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33202</xdr:rowOff>
    </xdr:from>
    <xdr:ext cx="534377" cy="259045"/>
    <xdr:sp macro="" textlink="">
      <xdr:nvSpPr>
        <xdr:cNvPr id="533" name="消防費該当値テキスト"/>
        <xdr:cNvSpPr txBox="1"/>
      </xdr:nvSpPr>
      <xdr:spPr>
        <a:xfrm>
          <a:off x="16370300" y="63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145193</xdr:rowOff>
    </xdr:from>
    <xdr:to>
      <xdr:col>81</xdr:col>
      <xdr:colOff>101600</xdr:colOff>
      <xdr:row>38</xdr:row>
      <xdr:rowOff>75343</xdr:rowOff>
    </xdr:to>
    <xdr:sp macro="" textlink="">
      <xdr:nvSpPr>
        <xdr:cNvPr id="534" name="楕円 533"/>
        <xdr:cNvSpPr/>
      </xdr:nvSpPr>
      <xdr:spPr>
        <a:xfrm>
          <a:off x="15430500" y="64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66470</xdr:rowOff>
    </xdr:from>
    <xdr:ext cx="534377" cy="259045"/>
    <xdr:sp macro="" textlink="">
      <xdr:nvSpPr>
        <xdr:cNvPr id="535" name="テキスト ボックス 534"/>
        <xdr:cNvSpPr txBox="1"/>
      </xdr:nvSpPr>
      <xdr:spPr>
        <a:xfrm>
          <a:off x="15214111" y="65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489</xdr:rowOff>
    </xdr:from>
    <xdr:to>
      <xdr:col>76</xdr:col>
      <xdr:colOff>165100</xdr:colOff>
      <xdr:row>38</xdr:row>
      <xdr:rowOff>102089</xdr:rowOff>
    </xdr:to>
    <xdr:sp macro="" textlink="">
      <xdr:nvSpPr>
        <xdr:cNvPr id="536" name="楕円 535"/>
        <xdr:cNvSpPr/>
      </xdr:nvSpPr>
      <xdr:spPr>
        <a:xfrm>
          <a:off x="14541500" y="65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93216</xdr:rowOff>
    </xdr:from>
    <xdr:ext cx="469744" cy="259045"/>
    <xdr:sp macro="" textlink="">
      <xdr:nvSpPr>
        <xdr:cNvPr id="537" name="テキスト ボックス 536"/>
        <xdr:cNvSpPr txBox="1"/>
      </xdr:nvSpPr>
      <xdr:spPr>
        <a:xfrm>
          <a:off x="14357428" y="660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17634</xdr:rowOff>
    </xdr:from>
    <xdr:to>
      <xdr:col>72</xdr:col>
      <xdr:colOff>38100</xdr:colOff>
      <xdr:row>38</xdr:row>
      <xdr:rowOff>119234</xdr:rowOff>
    </xdr:to>
    <xdr:sp macro="" textlink="">
      <xdr:nvSpPr>
        <xdr:cNvPr id="538" name="楕円 537"/>
        <xdr:cNvSpPr/>
      </xdr:nvSpPr>
      <xdr:spPr>
        <a:xfrm>
          <a:off x="13652500" y="65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110361</xdr:rowOff>
    </xdr:from>
    <xdr:ext cx="469744" cy="259045"/>
    <xdr:sp macro="" textlink="">
      <xdr:nvSpPr>
        <xdr:cNvPr id="539" name="テキスト ボックス 538"/>
        <xdr:cNvSpPr txBox="1"/>
      </xdr:nvSpPr>
      <xdr:spPr>
        <a:xfrm>
          <a:off x="13468428" y="662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53924</xdr:rowOff>
    </xdr:from>
    <xdr:to>
      <xdr:col>67</xdr:col>
      <xdr:colOff>101600</xdr:colOff>
      <xdr:row>38</xdr:row>
      <xdr:rowOff>155524</xdr:rowOff>
    </xdr:to>
    <xdr:sp macro="" textlink="">
      <xdr:nvSpPr>
        <xdr:cNvPr id="540" name="楕円 539"/>
        <xdr:cNvSpPr/>
      </xdr:nvSpPr>
      <xdr:spPr>
        <a:xfrm>
          <a:off x="12763500" y="65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146651</xdr:rowOff>
    </xdr:from>
    <xdr:ext cx="469744" cy="259045"/>
    <xdr:sp macro="" textlink="">
      <xdr:nvSpPr>
        <xdr:cNvPr id="541" name="テキスト ボックス 540"/>
        <xdr:cNvSpPr txBox="1"/>
      </xdr:nvSpPr>
      <xdr:spPr>
        <a:xfrm>
          <a:off x="12579428" y="666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6" name="直線コネクタ 565"/>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67"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68" name="直線コネクタ 567"/>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69"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0" name="直線コネクタ 569"/>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160065</xdr:rowOff>
    </xdr:from>
    <xdr:to>
      <xdr:col>85</xdr:col>
      <xdr:colOff>127000</xdr:colOff>
      <xdr:row>56</xdr:row>
      <xdr:rowOff>103562</xdr:rowOff>
    </xdr:to>
    <xdr:cxnSp macro="">
      <xdr:nvCxnSpPr>
        <xdr:cNvPr id="571" name="直線コネクタ 570"/>
        <xdr:cNvCxnSpPr/>
      </xdr:nvCxnSpPr>
      <xdr:spPr>
        <a:xfrm flipV="1">
          <a:off x="15481300" y="9589815"/>
          <a:ext cx="838200" cy="1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2"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3" name="フローチャート: 判断 572"/>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103562</xdr:rowOff>
    </xdr:from>
    <xdr:to>
      <xdr:col>81</xdr:col>
      <xdr:colOff>50800</xdr:colOff>
      <xdr:row>56</xdr:row>
      <xdr:rowOff>105467</xdr:rowOff>
    </xdr:to>
    <xdr:cxnSp macro="">
      <xdr:nvCxnSpPr>
        <xdr:cNvPr id="574" name="直線コネクタ 573"/>
        <xdr:cNvCxnSpPr/>
      </xdr:nvCxnSpPr>
      <xdr:spPr>
        <a:xfrm flipV="1">
          <a:off x="14592300" y="970476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5" name="フローチャート: 判断 574"/>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6" name="テキスト ボックス 575"/>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170028</xdr:rowOff>
    </xdr:from>
    <xdr:to>
      <xdr:col>76</xdr:col>
      <xdr:colOff>114300</xdr:colOff>
      <xdr:row>56</xdr:row>
      <xdr:rowOff>105467</xdr:rowOff>
    </xdr:to>
    <xdr:cxnSp macro="">
      <xdr:nvCxnSpPr>
        <xdr:cNvPr id="577" name="直線コネクタ 576"/>
        <xdr:cNvCxnSpPr/>
      </xdr:nvCxnSpPr>
      <xdr:spPr>
        <a:xfrm>
          <a:off x="13703300" y="9599778"/>
          <a:ext cx="889000" cy="10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78" name="フローチャート: 判断 577"/>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79" name="テキスト ボックス 578"/>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150902</xdr:rowOff>
    </xdr:from>
    <xdr:to>
      <xdr:col>71</xdr:col>
      <xdr:colOff>177800</xdr:colOff>
      <xdr:row>55</xdr:row>
      <xdr:rowOff>170028</xdr:rowOff>
    </xdr:to>
    <xdr:cxnSp macro="">
      <xdr:nvCxnSpPr>
        <xdr:cNvPr id="580" name="直線コネクタ 579"/>
        <xdr:cNvCxnSpPr/>
      </xdr:nvCxnSpPr>
      <xdr:spPr>
        <a:xfrm>
          <a:off x="12814300" y="9409202"/>
          <a:ext cx="889000" cy="19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1" name="フローチャート: 判断 580"/>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2" name="テキスト ボックス 581"/>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3" name="フローチャート: 判断 582"/>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4" name="テキスト ボックス 583"/>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109265</xdr:rowOff>
    </xdr:from>
    <xdr:to>
      <xdr:col>85</xdr:col>
      <xdr:colOff>177800</xdr:colOff>
      <xdr:row>56</xdr:row>
      <xdr:rowOff>39415</xdr:rowOff>
    </xdr:to>
    <xdr:sp macro="" textlink="">
      <xdr:nvSpPr>
        <xdr:cNvPr id="590" name="楕円 589"/>
        <xdr:cNvSpPr/>
      </xdr:nvSpPr>
      <xdr:spPr>
        <a:xfrm>
          <a:off x="16268700" y="95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87692</xdr:rowOff>
    </xdr:from>
    <xdr:ext cx="534377" cy="259045"/>
    <xdr:sp macro="" textlink="">
      <xdr:nvSpPr>
        <xdr:cNvPr id="591" name="教育費該当値テキスト"/>
        <xdr:cNvSpPr txBox="1"/>
      </xdr:nvSpPr>
      <xdr:spPr>
        <a:xfrm>
          <a:off x="16370300" y="951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52762</xdr:rowOff>
    </xdr:from>
    <xdr:to>
      <xdr:col>81</xdr:col>
      <xdr:colOff>101600</xdr:colOff>
      <xdr:row>56</xdr:row>
      <xdr:rowOff>154362</xdr:rowOff>
    </xdr:to>
    <xdr:sp macro="" textlink="">
      <xdr:nvSpPr>
        <xdr:cNvPr id="592" name="楕円 591"/>
        <xdr:cNvSpPr/>
      </xdr:nvSpPr>
      <xdr:spPr>
        <a:xfrm>
          <a:off x="15430500" y="96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145489</xdr:rowOff>
    </xdr:from>
    <xdr:ext cx="534377" cy="259045"/>
    <xdr:sp macro="" textlink="">
      <xdr:nvSpPr>
        <xdr:cNvPr id="593" name="テキスト ボックス 592"/>
        <xdr:cNvSpPr txBox="1"/>
      </xdr:nvSpPr>
      <xdr:spPr>
        <a:xfrm>
          <a:off x="15214111" y="974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54667</xdr:rowOff>
    </xdr:from>
    <xdr:to>
      <xdr:col>76</xdr:col>
      <xdr:colOff>165100</xdr:colOff>
      <xdr:row>56</xdr:row>
      <xdr:rowOff>156267</xdr:rowOff>
    </xdr:to>
    <xdr:sp macro="" textlink="">
      <xdr:nvSpPr>
        <xdr:cNvPr id="594" name="楕円 593"/>
        <xdr:cNvSpPr/>
      </xdr:nvSpPr>
      <xdr:spPr>
        <a:xfrm>
          <a:off x="14541500" y="96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1344</xdr:rowOff>
    </xdr:from>
    <xdr:ext cx="534377" cy="259045"/>
    <xdr:sp macro="" textlink="">
      <xdr:nvSpPr>
        <xdr:cNvPr id="595" name="テキスト ボックス 594"/>
        <xdr:cNvSpPr txBox="1"/>
      </xdr:nvSpPr>
      <xdr:spPr>
        <a:xfrm>
          <a:off x="14325111" y="9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119228</xdr:rowOff>
    </xdr:from>
    <xdr:to>
      <xdr:col>72</xdr:col>
      <xdr:colOff>38100</xdr:colOff>
      <xdr:row>56</xdr:row>
      <xdr:rowOff>49378</xdr:rowOff>
    </xdr:to>
    <xdr:sp macro="" textlink="">
      <xdr:nvSpPr>
        <xdr:cNvPr id="596" name="楕円 595"/>
        <xdr:cNvSpPr/>
      </xdr:nvSpPr>
      <xdr:spPr>
        <a:xfrm>
          <a:off x="13652500" y="954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65905</xdr:rowOff>
    </xdr:from>
    <xdr:ext cx="534377" cy="259045"/>
    <xdr:sp macro="" textlink="">
      <xdr:nvSpPr>
        <xdr:cNvPr id="597" name="テキスト ボックス 596"/>
        <xdr:cNvSpPr txBox="1"/>
      </xdr:nvSpPr>
      <xdr:spPr>
        <a:xfrm>
          <a:off x="13436111" y="9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100102</xdr:rowOff>
    </xdr:from>
    <xdr:to>
      <xdr:col>67</xdr:col>
      <xdr:colOff>101600</xdr:colOff>
      <xdr:row>55</xdr:row>
      <xdr:rowOff>30252</xdr:rowOff>
    </xdr:to>
    <xdr:sp macro="" textlink="">
      <xdr:nvSpPr>
        <xdr:cNvPr id="598" name="楕円 597"/>
        <xdr:cNvSpPr/>
      </xdr:nvSpPr>
      <xdr:spPr>
        <a:xfrm>
          <a:off x="12763500" y="93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46779</xdr:rowOff>
    </xdr:from>
    <xdr:ext cx="534377" cy="259045"/>
    <xdr:sp macro="" textlink="">
      <xdr:nvSpPr>
        <xdr:cNvPr id="599" name="テキスト ボックス 598"/>
        <xdr:cNvSpPr txBox="1"/>
      </xdr:nvSpPr>
      <xdr:spPr>
        <a:xfrm>
          <a:off x="12547111" y="91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0" name="直線コネクタ 60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1" name="テキスト ボックス 61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4" name="直線コネクタ 61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5" name="テキスト ボックス 61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19" name="直線コネクタ 618"/>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0"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1" name="直線コネクタ 62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2"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3" name="直線コネクタ 622"/>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132384</xdr:rowOff>
    </xdr:from>
    <xdr:to>
      <xdr:col>85</xdr:col>
      <xdr:colOff>127000</xdr:colOff>
      <xdr:row>77</xdr:row>
      <xdr:rowOff>157302</xdr:rowOff>
    </xdr:to>
    <xdr:cxnSp macro="">
      <xdr:nvCxnSpPr>
        <xdr:cNvPr id="624" name="直線コネクタ 623"/>
        <xdr:cNvCxnSpPr/>
      </xdr:nvCxnSpPr>
      <xdr:spPr>
        <a:xfrm>
          <a:off x="15481300" y="13334034"/>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5"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6" name="フローチャート: 判断 625"/>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132384</xdr:rowOff>
    </xdr:from>
    <xdr:to>
      <xdr:col>81</xdr:col>
      <xdr:colOff>50800</xdr:colOff>
      <xdr:row>77</xdr:row>
      <xdr:rowOff>155702</xdr:rowOff>
    </xdr:to>
    <xdr:cxnSp macro="">
      <xdr:nvCxnSpPr>
        <xdr:cNvPr id="627" name="直線コネクタ 626"/>
        <xdr:cNvCxnSpPr/>
      </xdr:nvCxnSpPr>
      <xdr:spPr>
        <a:xfrm flipV="1">
          <a:off x="14592300" y="13334034"/>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28" name="フローチャート: 判断 627"/>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29" name="テキスト ボックス 628"/>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155702</xdr:rowOff>
    </xdr:from>
    <xdr:to>
      <xdr:col>76</xdr:col>
      <xdr:colOff>114300</xdr:colOff>
      <xdr:row>78</xdr:row>
      <xdr:rowOff>25400</xdr:rowOff>
    </xdr:to>
    <xdr:cxnSp macro="">
      <xdr:nvCxnSpPr>
        <xdr:cNvPr id="630" name="直線コネクタ 629"/>
        <xdr:cNvCxnSpPr/>
      </xdr:nvCxnSpPr>
      <xdr:spPr>
        <a:xfrm flipV="1">
          <a:off x="13703300" y="13357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1" name="フローチャート: 判断 630"/>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2" name="テキスト ボックス 631"/>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15342</xdr:rowOff>
    </xdr:from>
    <xdr:to>
      <xdr:col>71</xdr:col>
      <xdr:colOff>177800</xdr:colOff>
      <xdr:row>78</xdr:row>
      <xdr:rowOff>25400</xdr:rowOff>
    </xdr:to>
    <xdr:cxnSp macro="">
      <xdr:nvCxnSpPr>
        <xdr:cNvPr id="633" name="直線コネクタ 632"/>
        <xdr:cNvCxnSpPr/>
      </xdr:nvCxnSpPr>
      <xdr:spPr>
        <a:xfrm>
          <a:off x="12814300" y="133884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4" name="フローチャート: 判断 633"/>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5" name="テキスト ボックス 634"/>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6" name="フローチャート: 判断 635"/>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37" name="テキスト ボックス 636"/>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106502</xdr:rowOff>
    </xdr:from>
    <xdr:to>
      <xdr:col>85</xdr:col>
      <xdr:colOff>177800</xdr:colOff>
      <xdr:row>78</xdr:row>
      <xdr:rowOff>36652</xdr:rowOff>
    </xdr:to>
    <xdr:sp macro="" textlink="">
      <xdr:nvSpPr>
        <xdr:cNvPr id="643" name="楕円 642"/>
        <xdr:cNvSpPr/>
      </xdr:nvSpPr>
      <xdr:spPr>
        <a:xfrm>
          <a:off x="162687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67555</xdr:rowOff>
    </xdr:from>
    <xdr:ext cx="378565" cy="259045"/>
    <xdr:sp macro="" textlink="">
      <xdr:nvSpPr>
        <xdr:cNvPr id="644" name="災害復旧費該当値テキスト"/>
        <xdr:cNvSpPr txBox="1"/>
      </xdr:nvSpPr>
      <xdr:spPr>
        <a:xfrm>
          <a:off x="16370300" y="1326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81584</xdr:rowOff>
    </xdr:from>
    <xdr:to>
      <xdr:col>81</xdr:col>
      <xdr:colOff>101600</xdr:colOff>
      <xdr:row>78</xdr:row>
      <xdr:rowOff>11734</xdr:rowOff>
    </xdr:to>
    <xdr:sp macro="" textlink="">
      <xdr:nvSpPr>
        <xdr:cNvPr id="645" name="楕円 644"/>
        <xdr:cNvSpPr/>
      </xdr:nvSpPr>
      <xdr:spPr>
        <a:xfrm>
          <a:off x="15430500" y="132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2861</xdr:rowOff>
    </xdr:from>
    <xdr:ext cx="469744" cy="259045"/>
    <xdr:sp macro="" textlink="">
      <xdr:nvSpPr>
        <xdr:cNvPr id="646" name="テキスト ボックス 645"/>
        <xdr:cNvSpPr txBox="1"/>
      </xdr:nvSpPr>
      <xdr:spPr>
        <a:xfrm>
          <a:off x="15246428" y="1337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104902</xdr:rowOff>
    </xdr:from>
    <xdr:to>
      <xdr:col>76</xdr:col>
      <xdr:colOff>165100</xdr:colOff>
      <xdr:row>78</xdr:row>
      <xdr:rowOff>35052</xdr:rowOff>
    </xdr:to>
    <xdr:sp macro="" textlink="">
      <xdr:nvSpPr>
        <xdr:cNvPr id="647" name="楕円 646"/>
        <xdr:cNvSpPr/>
      </xdr:nvSpPr>
      <xdr:spPr>
        <a:xfrm>
          <a:off x="14541500" y="133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26179</xdr:rowOff>
    </xdr:from>
    <xdr:ext cx="378565" cy="259045"/>
    <xdr:sp macro="" textlink="">
      <xdr:nvSpPr>
        <xdr:cNvPr id="648" name="テキスト ボックス 647"/>
        <xdr:cNvSpPr txBox="1"/>
      </xdr:nvSpPr>
      <xdr:spPr>
        <a:xfrm>
          <a:off x="14403017" y="13399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49" name="楕円 648"/>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0" name="テキスト ボックス 649"/>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135992</xdr:rowOff>
    </xdr:from>
    <xdr:to>
      <xdr:col>67</xdr:col>
      <xdr:colOff>101600</xdr:colOff>
      <xdr:row>78</xdr:row>
      <xdr:rowOff>66142</xdr:rowOff>
    </xdr:to>
    <xdr:sp macro="" textlink="">
      <xdr:nvSpPr>
        <xdr:cNvPr id="651" name="楕円 650"/>
        <xdr:cNvSpPr/>
      </xdr:nvSpPr>
      <xdr:spPr>
        <a:xfrm>
          <a:off x="12763500" y="133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57269</xdr:rowOff>
    </xdr:from>
    <xdr:ext cx="378565" cy="259045"/>
    <xdr:sp macro="" textlink="">
      <xdr:nvSpPr>
        <xdr:cNvPr id="652" name="テキスト ボックス 651"/>
        <xdr:cNvSpPr txBox="1"/>
      </xdr:nvSpPr>
      <xdr:spPr>
        <a:xfrm>
          <a:off x="12625017" y="1343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78" name="直線コネクタ 677"/>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79"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0" name="直線コネクタ 679"/>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1"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2" name="直線コネクタ 681"/>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104431</xdr:rowOff>
    </xdr:from>
    <xdr:to>
      <xdr:col>85</xdr:col>
      <xdr:colOff>127000</xdr:colOff>
      <xdr:row>96</xdr:row>
      <xdr:rowOff>114374</xdr:rowOff>
    </xdr:to>
    <xdr:cxnSp macro="">
      <xdr:nvCxnSpPr>
        <xdr:cNvPr id="683" name="直線コネクタ 682"/>
        <xdr:cNvCxnSpPr/>
      </xdr:nvCxnSpPr>
      <xdr:spPr>
        <a:xfrm>
          <a:off x="15481300" y="16563631"/>
          <a:ext cx="8382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4"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5" name="フローチャート: 判断 684"/>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104431</xdr:rowOff>
    </xdr:from>
    <xdr:to>
      <xdr:col>81</xdr:col>
      <xdr:colOff>50800</xdr:colOff>
      <xdr:row>96</xdr:row>
      <xdr:rowOff>120531</xdr:rowOff>
    </xdr:to>
    <xdr:cxnSp macro="">
      <xdr:nvCxnSpPr>
        <xdr:cNvPr id="686" name="直線コネクタ 685"/>
        <xdr:cNvCxnSpPr/>
      </xdr:nvCxnSpPr>
      <xdr:spPr>
        <a:xfrm flipV="1">
          <a:off x="14592300" y="16563631"/>
          <a:ext cx="8890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87" name="フローチャート: 判断 686"/>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88" name="テキスト ボックス 687"/>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159359</xdr:rowOff>
    </xdr:from>
    <xdr:to>
      <xdr:col>76</xdr:col>
      <xdr:colOff>114300</xdr:colOff>
      <xdr:row>96</xdr:row>
      <xdr:rowOff>120531</xdr:rowOff>
    </xdr:to>
    <xdr:cxnSp macro="">
      <xdr:nvCxnSpPr>
        <xdr:cNvPr id="689" name="直線コネクタ 688"/>
        <xdr:cNvCxnSpPr/>
      </xdr:nvCxnSpPr>
      <xdr:spPr>
        <a:xfrm>
          <a:off x="13703300" y="16447109"/>
          <a:ext cx="889000" cy="13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0" name="フローチャート: 判断 689"/>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1" name="テキスト ボックス 690"/>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159359</xdr:rowOff>
    </xdr:from>
    <xdr:to>
      <xdr:col>71</xdr:col>
      <xdr:colOff>177800</xdr:colOff>
      <xdr:row>96</xdr:row>
      <xdr:rowOff>31637</xdr:rowOff>
    </xdr:to>
    <xdr:cxnSp macro="">
      <xdr:nvCxnSpPr>
        <xdr:cNvPr id="692" name="直線コネクタ 691"/>
        <xdr:cNvCxnSpPr/>
      </xdr:nvCxnSpPr>
      <xdr:spPr>
        <a:xfrm flipV="1">
          <a:off x="12814300" y="16447109"/>
          <a:ext cx="889000" cy="4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3" name="フローチャート: 判断 692"/>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4" name="テキスト ボックス 693"/>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5" name="フローチャート: 判断 694"/>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6" name="テキスト ボックス 695"/>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63574</xdr:rowOff>
    </xdr:from>
    <xdr:to>
      <xdr:col>85</xdr:col>
      <xdr:colOff>177800</xdr:colOff>
      <xdr:row>96</xdr:row>
      <xdr:rowOff>165174</xdr:rowOff>
    </xdr:to>
    <xdr:sp macro="" textlink="">
      <xdr:nvSpPr>
        <xdr:cNvPr id="702" name="楕円 701"/>
        <xdr:cNvSpPr/>
      </xdr:nvSpPr>
      <xdr:spPr>
        <a:xfrm>
          <a:off x="16268700" y="165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42001</xdr:rowOff>
    </xdr:from>
    <xdr:ext cx="534377" cy="259045"/>
    <xdr:sp macro="" textlink="">
      <xdr:nvSpPr>
        <xdr:cNvPr id="703" name="公債費該当値テキスト"/>
        <xdr:cNvSpPr txBox="1"/>
      </xdr:nvSpPr>
      <xdr:spPr>
        <a:xfrm>
          <a:off x="16370300" y="1650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53631</xdr:rowOff>
    </xdr:from>
    <xdr:to>
      <xdr:col>81</xdr:col>
      <xdr:colOff>101600</xdr:colOff>
      <xdr:row>96</xdr:row>
      <xdr:rowOff>155231</xdr:rowOff>
    </xdr:to>
    <xdr:sp macro="" textlink="">
      <xdr:nvSpPr>
        <xdr:cNvPr id="704" name="楕円 703"/>
        <xdr:cNvSpPr/>
      </xdr:nvSpPr>
      <xdr:spPr>
        <a:xfrm>
          <a:off x="15430500" y="165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146358</xdr:rowOff>
    </xdr:from>
    <xdr:ext cx="534377" cy="259045"/>
    <xdr:sp macro="" textlink="">
      <xdr:nvSpPr>
        <xdr:cNvPr id="705" name="テキスト ボックス 704"/>
        <xdr:cNvSpPr txBox="1"/>
      </xdr:nvSpPr>
      <xdr:spPr>
        <a:xfrm>
          <a:off x="15214111" y="166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69731</xdr:rowOff>
    </xdr:from>
    <xdr:to>
      <xdr:col>76</xdr:col>
      <xdr:colOff>165100</xdr:colOff>
      <xdr:row>96</xdr:row>
      <xdr:rowOff>171331</xdr:rowOff>
    </xdr:to>
    <xdr:sp macro="" textlink="">
      <xdr:nvSpPr>
        <xdr:cNvPr id="706" name="楕円 705"/>
        <xdr:cNvSpPr/>
      </xdr:nvSpPr>
      <xdr:spPr>
        <a:xfrm>
          <a:off x="14541500" y="165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162458</xdr:rowOff>
    </xdr:from>
    <xdr:ext cx="534377" cy="259045"/>
    <xdr:sp macro="" textlink="">
      <xdr:nvSpPr>
        <xdr:cNvPr id="707" name="テキスト ボックス 706"/>
        <xdr:cNvSpPr txBox="1"/>
      </xdr:nvSpPr>
      <xdr:spPr>
        <a:xfrm>
          <a:off x="14325111" y="1662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108559</xdr:rowOff>
    </xdr:from>
    <xdr:to>
      <xdr:col>72</xdr:col>
      <xdr:colOff>38100</xdr:colOff>
      <xdr:row>96</xdr:row>
      <xdr:rowOff>38709</xdr:rowOff>
    </xdr:to>
    <xdr:sp macro="" textlink="">
      <xdr:nvSpPr>
        <xdr:cNvPr id="708" name="楕円 707"/>
        <xdr:cNvSpPr/>
      </xdr:nvSpPr>
      <xdr:spPr>
        <a:xfrm>
          <a:off x="13652500" y="163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55236</xdr:rowOff>
    </xdr:from>
    <xdr:ext cx="534377" cy="259045"/>
    <xdr:sp macro="" textlink="">
      <xdr:nvSpPr>
        <xdr:cNvPr id="709" name="テキスト ボックス 708"/>
        <xdr:cNvSpPr txBox="1"/>
      </xdr:nvSpPr>
      <xdr:spPr>
        <a:xfrm>
          <a:off x="13436111" y="1617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152287</xdr:rowOff>
    </xdr:from>
    <xdr:to>
      <xdr:col>67</xdr:col>
      <xdr:colOff>101600</xdr:colOff>
      <xdr:row>96</xdr:row>
      <xdr:rowOff>82437</xdr:rowOff>
    </xdr:to>
    <xdr:sp macro="" textlink="">
      <xdr:nvSpPr>
        <xdr:cNvPr id="710" name="楕円 709"/>
        <xdr:cNvSpPr/>
      </xdr:nvSpPr>
      <xdr:spPr>
        <a:xfrm>
          <a:off x="12763500" y="164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73564</xdr:rowOff>
    </xdr:from>
    <xdr:ext cx="534377" cy="259045"/>
    <xdr:sp macro="" textlink="">
      <xdr:nvSpPr>
        <xdr:cNvPr id="711" name="テキスト ボックス 710"/>
        <xdr:cNvSpPr txBox="1"/>
      </xdr:nvSpPr>
      <xdr:spPr>
        <a:xfrm>
          <a:off x="12547111" y="165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3" name="直線コネクタ 732"/>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6"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37" name="直線コネクタ 736"/>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39"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0" name="フローチャート: 判断 739"/>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2" name="フローチャート: 判断 741"/>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3" name="テキスト ボックス 742"/>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5" name="フローチャート: 判断 744"/>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6" name="テキスト ボックス 745"/>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48" name="フローチャート: 判断 747"/>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49" name="テキスト ボックス 748"/>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0" name="フローチャート: 判断 749"/>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1" name="テキスト ボックス 750"/>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58"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総務費と教育費において大幅増となっている。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総務費については、特別定額給付金事業による増、教育費は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スクール構想事業や新型コロナ対策・対応業務等により増となっている。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年度は財政調整基金へ積み立てを行い、令和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年度末の財政調整基金残高は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8,361</a:t>
          </a:r>
          <a:r>
            <a:rPr kumimoji="1" lang="ja-JP" altLang="en-US" sz="1400">
              <a:latin typeface="ＭＳ ゴシック" pitchFamily="49" charset="-128"/>
              <a:ea typeface="ＭＳ ゴシック" pitchFamily="49" charset="-128"/>
            </a:rPr>
            <a:t>万円となった。積み立てた理由として、緊急財政対策計画による財政健全化の取り組みや感染症の拡大防止のために事業を延期・中止したこと等が挙げられる。実質収支、実質単年度収支はそれぞれ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5,024</a:t>
          </a:r>
          <a:r>
            <a:rPr kumimoji="1" lang="ja-JP" altLang="en-US" sz="1400">
              <a:latin typeface="ＭＳ ゴシック" pitchFamily="49" charset="-128"/>
              <a:ea typeface="ＭＳ ゴシック" pitchFamily="49" charset="-128"/>
            </a:rPr>
            <a:t>万円（前年度比＋</a:t>
          </a:r>
          <a:r>
            <a:rPr kumimoji="1" lang="en-US" altLang="ja-JP" sz="1400">
              <a:latin typeface="ＭＳ ゴシック" pitchFamily="49" charset="-128"/>
              <a:ea typeface="ＭＳ ゴシック" pitchFamily="49" charset="-128"/>
            </a:rPr>
            <a:t>2,872</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3,216</a:t>
          </a:r>
          <a:r>
            <a:rPr kumimoji="1" lang="ja-JP" altLang="en-US" sz="1400">
              <a:latin typeface="ＭＳ ゴシック" pitchFamily="49" charset="-128"/>
              <a:ea typeface="ＭＳ ゴシック" pitchFamily="49" charset="-128"/>
            </a:rPr>
            <a:t>万円（前年度比＋</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1,527</a:t>
          </a:r>
          <a:r>
            <a:rPr kumimoji="1" lang="ja-JP" altLang="en-US" sz="1400">
              <a:latin typeface="ＭＳ ゴシック" pitchFamily="49" charset="-128"/>
              <a:ea typeface="ＭＳ ゴシック" pitchFamily="49" charset="-128"/>
            </a:rPr>
            <a:t>万円）となった。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年度まで実質赤字を計上していた国民健康保険事業特別会計は、令和元年度で黒字へ転換した。これで一般会計等の全ての会計において実質黒字となっており、全会計連結での実質収支は</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1,906</a:t>
          </a:r>
          <a:r>
            <a:rPr kumimoji="1" lang="ja-JP" altLang="en-US" sz="1400">
              <a:latin typeface="ＭＳ ゴシック" pitchFamily="49" charset="-128"/>
              <a:ea typeface="ＭＳ ゴシック" pitchFamily="49" charset="-128"/>
            </a:rPr>
            <a:t>万円の黒字で、前年度の実質収支より、</a:t>
          </a:r>
          <a:r>
            <a:rPr kumimoji="1" lang="en-US" altLang="ja-JP" sz="1400">
              <a:latin typeface="ＭＳ ゴシック" pitchFamily="49" charset="-128"/>
              <a:ea typeface="ＭＳ ゴシック" pitchFamily="49" charset="-128"/>
            </a:rPr>
            <a:t>3,665</a:t>
          </a:r>
          <a:r>
            <a:rPr kumimoji="1" lang="ja-JP" altLang="en-US" sz="1400">
              <a:latin typeface="ＭＳ ゴシック" pitchFamily="49" charset="-128"/>
              <a:ea typeface="ＭＳ ゴシック" pitchFamily="49" charset="-128"/>
            </a:rPr>
            <a:t>万円増となった。</a:t>
          </a:r>
        </a:p>
        <a:p>
          <a:r>
            <a:rPr kumimoji="1" lang="ja-JP" altLang="en-US" sz="1400">
              <a:latin typeface="ＭＳ ゴシック" pitchFamily="49" charset="-128"/>
              <a:ea typeface="ＭＳ ゴシック" pitchFamily="49" charset="-128"/>
            </a:rPr>
            <a:t>国民健康保険事業特別会計の実質黒字を継続させるため、特定健診や特定保健指導の推進、ジェネリック医薬品の普及促進等により、今後も医療費適正化を図っていく。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28626279</v>
      </c>
      <c r="BO4" s="464"/>
      <c r="BP4" s="464"/>
      <c r="BQ4" s="464"/>
      <c r="BR4" s="464"/>
      <c r="BS4" s="464"/>
      <c r="BT4" s="464"/>
      <c r="BU4" s="465"/>
      <c r="BV4" s="463">
        <v>22694293</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2.1</v>
      </c>
      <c r="CU4" s="648"/>
      <c r="CV4" s="648"/>
      <c r="CW4" s="648"/>
      <c r="CX4" s="648"/>
      <c r="CY4" s="648"/>
      <c r="CZ4" s="648"/>
      <c r="DA4" s="649"/>
      <c r="DB4" s="647">
        <v>1.9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28284731</v>
      </c>
      <c r="BO5" s="469"/>
      <c r="BP5" s="469"/>
      <c r="BQ5" s="469"/>
      <c r="BR5" s="469"/>
      <c r="BS5" s="469"/>
      <c r="BT5" s="469"/>
      <c r="BU5" s="470"/>
      <c r="BV5" s="468">
        <v>22427814</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97</v>
      </c>
      <c r="CU5" s="439"/>
      <c r="CV5" s="439"/>
      <c r="CW5" s="439"/>
      <c r="CX5" s="439"/>
      <c r="CY5" s="439"/>
      <c r="CZ5" s="439"/>
      <c r="DA5" s="440"/>
      <c r="DB5" s="438">
        <v>98.5</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341548</v>
      </c>
      <c r="BO6" s="469"/>
      <c r="BP6" s="469"/>
      <c r="BQ6" s="469"/>
      <c r="BR6" s="469"/>
      <c r="BS6" s="469"/>
      <c r="BT6" s="469"/>
      <c r="BU6" s="470"/>
      <c r="BV6" s="468">
        <v>266479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103.3</v>
      </c>
      <c r="CU6" s="622"/>
      <c r="CV6" s="622"/>
      <c r="CW6" s="622"/>
      <c r="CX6" s="622"/>
      <c r="CY6" s="622"/>
      <c r="CZ6" s="622"/>
      <c r="DA6" s="623"/>
      <c r="DB6" s="621">
        <v>104.4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91305</v>
      </c>
      <c r="BO7" s="469"/>
      <c r="BP7" s="469"/>
      <c r="BQ7" s="469"/>
      <c r="BR7" s="469"/>
      <c r="BS7" s="469"/>
      <c r="BT7" s="469"/>
      <c r="BU7" s="470"/>
      <c r="BV7" s="468">
        <v>44958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12040601</v>
      </c>
      <c r="CU7" s="469"/>
      <c r="CV7" s="469"/>
      <c r="CW7" s="469"/>
      <c r="CX7" s="469"/>
      <c r="CY7" s="469"/>
      <c r="CZ7" s="469"/>
      <c r="DA7" s="470"/>
      <c r="DB7" s="468">
        <v>11690907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101</v>
      </c>
      <c r="AV8" s="526"/>
      <c r="AW8" s="526"/>
      <c r="AX8" s="526"/>
      <c r="AY8" s="448" t="s">
        <v>109</v>
      </c>
      <c r="AZ8" s="449"/>
      <c r="BA8" s="449"/>
      <c r="BB8" s="449"/>
      <c r="BC8" s="449"/>
      <c r="BD8" s="449"/>
      <c r="BE8" s="449"/>
      <c r="BF8" s="449"/>
      <c r="BG8" s="449"/>
      <c r="BH8" s="449"/>
      <c r="BI8" s="449"/>
      <c r="BJ8" s="449"/>
      <c r="BK8" s="449"/>
      <c r="BL8" s="449"/>
      <c r="BM8" s="450"/>
      <c r="BN8" s="468">
        <v>250243</v>
      </c>
      <c r="BO8" s="469"/>
      <c r="BP8" s="469"/>
      <c r="BQ8" s="469"/>
      <c r="BR8" s="469"/>
      <c r="BS8" s="469"/>
      <c r="BT8" s="469"/>
      <c r="BU8" s="470"/>
      <c r="BV8" s="468">
        <v>221521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0.68</v>
      </c>
      <c r="CU8" s="582"/>
      <c r="CV8" s="582"/>
      <c r="CW8" s="582"/>
      <c r="CX8" s="582"/>
      <c r="CY8" s="582"/>
      <c r="CZ8" s="582"/>
      <c r="DA8" s="583"/>
      <c r="DB8" s="581">
        <v>0.68</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59360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93</v>
      </c>
      <c r="AV9" s="526"/>
      <c r="AW9" s="526"/>
      <c r="AX9" s="526"/>
      <c r="AY9" s="448" t="s">
        <v>115</v>
      </c>
      <c r="AZ9" s="449"/>
      <c r="BA9" s="449"/>
      <c r="BB9" s="449"/>
      <c r="BC9" s="449"/>
      <c r="BD9" s="449"/>
      <c r="BE9" s="449"/>
      <c r="BF9" s="449"/>
      <c r="BG9" s="449"/>
      <c r="BH9" s="449"/>
      <c r="BI9" s="449"/>
      <c r="BJ9" s="449"/>
      <c r="BK9" s="449"/>
      <c r="BL9" s="449"/>
      <c r="BM9" s="450"/>
      <c r="BN9" s="468">
        <v>28722</v>
      </c>
      <c r="BO9" s="469"/>
      <c r="BP9" s="469"/>
      <c r="BQ9" s="469"/>
      <c r="BR9" s="469"/>
      <c r="BS9" s="469"/>
      <c r="BT9" s="469"/>
      <c r="BU9" s="470"/>
      <c r="BV9" s="468">
        <v>3652</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12.8</v>
      </c>
      <c r="CU9" s="439"/>
      <c r="CV9" s="439"/>
      <c r="CW9" s="439"/>
      <c r="CX9" s="439"/>
      <c r="CY9" s="439"/>
      <c r="CZ9" s="439"/>
      <c r="DA9" s="440"/>
      <c r="DB9" s="438">
        <v>13.9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57983</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93</v>
      </c>
      <c r="AV10" s="526"/>
      <c r="AW10" s="526"/>
      <c r="AX10" s="526"/>
      <c r="AY10" s="448" t="s">
        <v>119</v>
      </c>
      <c r="AZ10" s="449"/>
      <c r="BA10" s="449"/>
      <c r="BB10" s="449"/>
      <c r="BC10" s="449"/>
      <c r="BD10" s="449"/>
      <c r="BE10" s="449"/>
      <c r="BF10" s="449"/>
      <c r="BG10" s="449"/>
      <c r="BH10" s="449"/>
      <c r="BI10" s="449"/>
      <c r="BJ10" s="449"/>
      <c r="BK10" s="449"/>
      <c r="BL10" s="449"/>
      <c r="BM10" s="450"/>
      <c r="BN10" s="468">
        <v>503437</v>
      </c>
      <c r="BO10" s="469"/>
      <c r="BP10" s="469"/>
      <c r="BQ10" s="469"/>
      <c r="BR10" s="469"/>
      <c r="BS10" s="469"/>
      <c r="BT10" s="469"/>
      <c r="BU10" s="470"/>
      <c r="BV10" s="468">
        <v>113236</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93</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59585</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400000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58615</v>
      </c>
      <c r="S13" s="572"/>
      <c r="T13" s="572"/>
      <c r="U13" s="572"/>
      <c r="V13" s="573"/>
      <c r="W13" s="559" t="s">
        <v>138</v>
      </c>
      <c r="X13" s="481"/>
      <c r="Y13" s="481"/>
      <c r="Z13" s="481"/>
      <c r="AA13" s="481"/>
      <c r="AB13" s="482"/>
      <c r="AC13" s="444">
        <v>1002</v>
      </c>
      <c r="AD13" s="445"/>
      <c r="AE13" s="445"/>
      <c r="AF13" s="445"/>
      <c r="AG13" s="446"/>
      <c r="AH13" s="444">
        <v>987</v>
      </c>
      <c r="AI13" s="445"/>
      <c r="AJ13" s="445"/>
      <c r="AK13" s="445"/>
      <c r="AL13" s="447"/>
      <c r="AM13" s="537" t="s">
        <v>139</v>
      </c>
      <c r="AN13" s="442"/>
      <c r="AO13" s="442"/>
      <c r="AP13" s="442"/>
      <c r="AQ13" s="442"/>
      <c r="AR13" s="442"/>
      <c r="AS13" s="442"/>
      <c r="AT13" s="443"/>
      <c r="AU13" s="525" t="s">
        <v>133</v>
      </c>
      <c r="AV13" s="526"/>
      <c r="AW13" s="526"/>
      <c r="AX13" s="526"/>
      <c r="AY13" s="448" t="s">
        <v>140</v>
      </c>
      <c r="AZ13" s="449"/>
      <c r="BA13" s="449"/>
      <c r="BB13" s="449"/>
      <c r="BC13" s="449"/>
      <c r="BD13" s="449"/>
      <c r="BE13" s="449"/>
      <c r="BF13" s="449"/>
      <c r="BG13" s="449"/>
      <c r="BH13" s="449"/>
      <c r="BI13" s="449"/>
      <c r="BJ13" s="449"/>
      <c r="BK13" s="449"/>
      <c r="BL13" s="449"/>
      <c r="BM13" s="450"/>
      <c r="BN13" s="468">
        <v>532159</v>
      </c>
      <c r="BO13" s="469"/>
      <c r="BP13" s="469"/>
      <c r="BQ13" s="469"/>
      <c r="BR13" s="469"/>
      <c r="BS13" s="469"/>
      <c r="BT13" s="469"/>
      <c r="BU13" s="470"/>
      <c r="BV13" s="468">
        <v>-283112</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7.8</v>
      </c>
      <c r="CU13" s="439"/>
      <c r="CV13" s="439"/>
      <c r="CW13" s="439"/>
      <c r="CX13" s="439"/>
      <c r="CY13" s="439"/>
      <c r="CZ13" s="439"/>
      <c r="DA13" s="440"/>
      <c r="DB13" s="438">
        <v>9.1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59694</v>
      </c>
      <c r="S14" s="572"/>
      <c r="T14" s="572"/>
      <c r="U14" s="572"/>
      <c r="V14" s="573"/>
      <c r="W14" s="574"/>
      <c r="X14" s="484"/>
      <c r="Y14" s="484"/>
      <c r="Z14" s="484"/>
      <c r="AA14" s="484"/>
      <c r="AB14" s="485"/>
      <c r="AC14" s="564">
        <v>4</v>
      </c>
      <c r="AD14" s="565"/>
      <c r="AE14" s="565"/>
      <c r="AF14" s="565"/>
      <c r="AG14" s="566"/>
      <c r="AH14" s="564">
        <v>3.9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23.6</v>
      </c>
      <c r="CU14" s="576"/>
      <c r="CV14" s="576"/>
      <c r="CW14" s="576"/>
      <c r="CX14" s="576"/>
      <c r="CY14" s="576"/>
      <c r="CZ14" s="576"/>
      <c r="DA14" s="577"/>
      <c r="DB14" s="575">
        <v>41.5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137</v>
      </c>
      <c r="N15" s="569"/>
      <c r="O15" s="569"/>
      <c r="P15" s="569"/>
      <c r="Q15" s="570"/>
      <c r="R15" s="571">
        <v>58601</v>
      </c>
      <c r="S15" s="572"/>
      <c r="T15" s="572"/>
      <c r="U15" s="572"/>
      <c r="V15" s="573"/>
      <c r="W15" s="559" t="s">
        <v>144</v>
      </c>
      <c r="X15" s="481"/>
      <c r="Y15" s="481"/>
      <c r="Z15" s="481"/>
      <c r="AA15" s="481"/>
      <c r="AB15" s="482"/>
      <c r="AC15" s="444">
        <v>4318</v>
      </c>
      <c r="AD15" s="445"/>
      <c r="AE15" s="445"/>
      <c r="AF15" s="445"/>
      <c r="AG15" s="446"/>
      <c r="AH15" s="444">
        <v>4098</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6562419</v>
      </c>
      <c r="BO15" s="464"/>
      <c r="BP15" s="464"/>
      <c r="BQ15" s="464"/>
      <c r="BR15" s="464"/>
      <c r="BS15" s="464"/>
      <c r="BT15" s="464"/>
      <c r="BU15" s="465"/>
      <c r="BV15" s="463">
        <v>6270057</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17.100000000000001</v>
      </c>
      <c r="AD16" s="565"/>
      <c r="AE16" s="565"/>
      <c r="AF16" s="565"/>
      <c r="AG16" s="566"/>
      <c r="AH16" s="564">
        <v>16.3</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9710797</v>
      </c>
      <c r="BO16" s="469"/>
      <c r="BP16" s="469"/>
      <c r="BQ16" s="469"/>
      <c r="BR16" s="469"/>
      <c r="BS16" s="469"/>
      <c r="BT16" s="469"/>
      <c r="BU16" s="470"/>
      <c r="BV16" s="468">
        <v>9330677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19956</v>
      </c>
      <c r="AD17" s="445"/>
      <c r="AE17" s="445"/>
      <c r="AF17" s="445"/>
      <c r="AG17" s="446"/>
      <c r="AH17" s="444">
        <v>19992</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8278360</v>
      </c>
      <c r="BO17" s="469"/>
      <c r="BP17" s="469"/>
      <c r="BQ17" s="469"/>
      <c r="BR17" s="469"/>
      <c r="BS17" s="469"/>
      <c r="BT17" s="469"/>
      <c r="BU17" s="470"/>
      <c r="BV17" s="468">
        <v>7973363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45.51</v>
      </c>
      <c r="M18" s="533"/>
      <c r="N18" s="533"/>
      <c r="O18" s="533"/>
      <c r="P18" s="533"/>
      <c r="Q18" s="533"/>
      <c r="R18" s="534"/>
      <c r="S18" s="534"/>
      <c r="T18" s="534"/>
      <c r="U18" s="534"/>
      <c r="V18" s="535"/>
      <c r="W18" s="549"/>
      <c r="X18" s="550"/>
      <c r="Y18" s="550"/>
      <c r="Z18" s="550"/>
      <c r="AA18" s="550"/>
      <c r="AB18" s="560"/>
      <c r="AC18" s="432">
        <v>79</v>
      </c>
      <c r="AD18" s="433"/>
      <c r="AE18" s="433"/>
      <c r="AF18" s="433"/>
      <c r="AG18" s="536"/>
      <c r="AH18" s="432">
        <v>79.7</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11672949</v>
      </c>
      <c r="BO18" s="469"/>
      <c r="BP18" s="469"/>
      <c r="BQ18" s="469"/>
      <c r="BR18" s="469"/>
      <c r="BS18" s="469"/>
      <c r="BT18" s="469"/>
      <c r="BU18" s="470"/>
      <c r="BV18" s="468">
        <v>11686150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1304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13938192</v>
      </c>
      <c r="BO19" s="469"/>
      <c r="BP19" s="469"/>
      <c r="BQ19" s="469"/>
      <c r="BR19" s="469"/>
      <c r="BS19" s="469"/>
      <c r="BT19" s="469"/>
      <c r="BU19" s="470"/>
      <c r="BV19" s="468">
        <v>13142935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22746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18461298</v>
      </c>
      <c r="BO23" s="469"/>
      <c r="BP23" s="469"/>
      <c r="BQ23" s="469"/>
      <c r="BR23" s="469"/>
      <c r="BS23" s="469"/>
      <c r="BT23" s="469"/>
      <c r="BU23" s="470"/>
      <c r="BV23" s="468">
        <v>18495912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8100</v>
      </c>
      <c r="R24" s="445"/>
      <c r="S24" s="445"/>
      <c r="T24" s="445"/>
      <c r="U24" s="445"/>
      <c r="V24" s="446"/>
      <c r="W24" s="510"/>
      <c r="X24" s="501"/>
      <c r="Y24" s="502"/>
      <c r="Z24" s="441" t="s">
        <v>168</v>
      </c>
      <c r="AA24" s="442"/>
      <c r="AB24" s="442"/>
      <c r="AC24" s="442"/>
      <c r="AD24" s="442"/>
      <c r="AE24" s="442"/>
      <c r="AF24" s="442"/>
      <c r="AG24" s="443"/>
      <c r="AH24" s="444">
        <v>310</v>
      </c>
      <c r="AI24" s="445"/>
      <c r="AJ24" s="445"/>
      <c r="AK24" s="445"/>
      <c r="AL24" s="446"/>
      <c r="AM24" s="444">
        <v>954800</v>
      </c>
      <c r="AN24" s="445"/>
      <c r="AO24" s="445"/>
      <c r="AP24" s="445"/>
      <c r="AQ24" s="445"/>
      <c r="AR24" s="446"/>
      <c r="AS24" s="444">
        <v>3080</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17550730</v>
      </c>
      <c r="BO24" s="469"/>
      <c r="BP24" s="469"/>
      <c r="BQ24" s="469"/>
      <c r="BR24" s="469"/>
      <c r="BS24" s="469"/>
      <c r="BT24" s="469"/>
      <c r="BU24" s="470"/>
      <c r="BV24" s="468">
        <v>17559077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6960</v>
      </c>
      <c r="R25" s="445"/>
      <c r="S25" s="445"/>
      <c r="T25" s="445"/>
      <c r="U25" s="445"/>
      <c r="V25" s="446"/>
      <c r="W25" s="510"/>
      <c r="X25" s="501"/>
      <c r="Y25" s="502"/>
      <c r="Z25" s="441" t="s">
        <v>171</v>
      </c>
      <c r="AA25" s="442"/>
      <c r="AB25" s="442"/>
      <c r="AC25" s="442"/>
      <c r="AD25" s="442"/>
      <c r="AE25" s="442"/>
      <c r="AF25" s="442"/>
      <c r="AG25" s="443"/>
      <c r="AH25" s="444" t="s">
        <v>136</v>
      </c>
      <c r="AI25" s="445"/>
      <c r="AJ25" s="445"/>
      <c r="AK25" s="445"/>
      <c r="AL25" s="446"/>
      <c r="AM25" s="444" t="s">
        <v>172</v>
      </c>
      <c r="AN25" s="445"/>
      <c r="AO25" s="445"/>
      <c r="AP25" s="445"/>
      <c r="AQ25" s="445"/>
      <c r="AR25" s="446"/>
      <c r="AS25" s="444" t="s">
        <v>136</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2061575</v>
      </c>
      <c r="BO25" s="464"/>
      <c r="BP25" s="464"/>
      <c r="BQ25" s="464"/>
      <c r="BR25" s="464"/>
      <c r="BS25" s="464"/>
      <c r="BT25" s="464"/>
      <c r="BU25" s="465"/>
      <c r="BV25" s="463">
        <v>2110375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6384</v>
      </c>
      <c r="R26" s="445"/>
      <c r="S26" s="445"/>
      <c r="T26" s="445"/>
      <c r="U26" s="445"/>
      <c r="V26" s="446"/>
      <c r="W26" s="510"/>
      <c r="X26" s="501"/>
      <c r="Y26" s="502"/>
      <c r="Z26" s="441" t="s">
        <v>175</v>
      </c>
      <c r="AA26" s="523"/>
      <c r="AB26" s="523"/>
      <c r="AC26" s="523"/>
      <c r="AD26" s="523"/>
      <c r="AE26" s="523"/>
      <c r="AF26" s="523"/>
      <c r="AG26" s="524"/>
      <c r="AH26" s="444">
        <v>21</v>
      </c>
      <c r="AI26" s="445"/>
      <c r="AJ26" s="445"/>
      <c r="AK26" s="445"/>
      <c r="AL26" s="446"/>
      <c r="AM26" s="444">
        <v>74466</v>
      </c>
      <c r="AN26" s="445"/>
      <c r="AO26" s="445"/>
      <c r="AP26" s="445"/>
      <c r="AQ26" s="445"/>
      <c r="AR26" s="446"/>
      <c r="AS26" s="444">
        <v>3546</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126</v>
      </c>
      <c r="BO26" s="469"/>
      <c r="BP26" s="469"/>
      <c r="BQ26" s="469"/>
      <c r="BR26" s="469"/>
      <c r="BS26" s="469"/>
      <c r="BT26" s="469"/>
      <c r="BU26" s="470"/>
      <c r="BV26" s="468" t="s">
        <v>126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4992</v>
      </c>
      <c r="R27" s="445"/>
      <c r="S27" s="445"/>
      <c r="T27" s="445"/>
      <c r="U27" s="445"/>
      <c r="V27" s="446"/>
      <c r="W27" s="510"/>
      <c r="X27" s="501"/>
      <c r="Y27" s="502"/>
      <c r="Z27" s="441" t="s">
        <v>178</v>
      </c>
      <c r="AA27" s="442"/>
      <c r="AB27" s="442"/>
      <c r="AC27" s="442"/>
      <c r="AD27" s="442"/>
      <c r="AE27" s="442"/>
      <c r="AF27" s="442"/>
      <c r="AG27" s="443"/>
      <c r="AH27" s="444">
        <v>12</v>
      </c>
      <c r="AI27" s="445"/>
      <c r="AJ27" s="445"/>
      <c r="AK27" s="445"/>
      <c r="AL27" s="446"/>
      <c r="AM27" s="444">
        <v>34168</v>
      </c>
      <c r="AN27" s="445"/>
      <c r="AO27" s="445"/>
      <c r="AP27" s="445"/>
      <c r="AQ27" s="445"/>
      <c r="AR27" s="446"/>
      <c r="AS27" s="444">
        <v>2847</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21955</v>
      </c>
      <c r="BO27" s="472"/>
      <c r="BP27" s="472"/>
      <c r="BQ27" s="472"/>
      <c r="BR27" s="472"/>
      <c r="BS27" s="472"/>
      <c r="BT27" s="472"/>
      <c r="BU27" s="473"/>
      <c r="BV27" s="471">
        <v>21955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4464</v>
      </c>
      <c r="R28" s="445"/>
      <c r="S28" s="445"/>
      <c r="T28" s="445"/>
      <c r="U28" s="445"/>
      <c r="V28" s="446"/>
      <c r="W28" s="510"/>
      <c r="X28" s="501"/>
      <c r="Y28" s="502"/>
      <c r="Z28" s="441" t="s">
        <v>181</v>
      </c>
      <c r="AA28" s="442"/>
      <c r="AB28" s="442"/>
      <c r="AC28" s="442"/>
      <c r="AD28" s="442"/>
      <c r="AE28" s="442"/>
      <c r="AF28" s="442"/>
      <c r="AG28" s="443"/>
      <c r="AH28" s="444" t="s">
        <v>182</v>
      </c>
      <c r="AI28" s="445"/>
      <c r="AJ28" s="445"/>
      <c r="AK28" s="445"/>
      <c r="AL28" s="446"/>
      <c r="AM28" s="444" t="s">
        <v>126</v>
      </c>
      <c r="AN28" s="445"/>
      <c r="AO28" s="445"/>
      <c r="AP28" s="445"/>
      <c r="AQ28" s="445"/>
      <c r="AR28" s="446"/>
      <c r="AS28" s="444" t="s">
        <v>172</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2083612</v>
      </c>
      <c r="BO28" s="464"/>
      <c r="BP28" s="464"/>
      <c r="BQ28" s="464"/>
      <c r="BR28" s="464"/>
      <c r="BS28" s="464"/>
      <c r="BT28" s="464"/>
      <c r="BU28" s="465"/>
      <c r="BV28" s="463">
        <v>1580175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16</v>
      </c>
      <c r="M29" s="445"/>
      <c r="N29" s="445"/>
      <c r="O29" s="445"/>
      <c r="P29" s="446"/>
      <c r="Q29" s="444">
        <v>4224</v>
      </c>
      <c r="R29" s="445"/>
      <c r="S29" s="445"/>
      <c r="T29" s="445"/>
      <c r="U29" s="445"/>
      <c r="V29" s="446"/>
      <c r="W29" s="511"/>
      <c r="X29" s="512"/>
      <c r="Y29" s="513"/>
      <c r="Z29" s="441" t="s">
        <v>185</v>
      </c>
      <c r="AA29" s="442"/>
      <c r="AB29" s="442"/>
      <c r="AC29" s="442"/>
      <c r="AD29" s="442"/>
      <c r="AE29" s="442"/>
      <c r="AF29" s="442"/>
      <c r="AG29" s="443"/>
      <c r="AH29" s="444">
        <v>322</v>
      </c>
      <c r="AI29" s="445"/>
      <c r="AJ29" s="445"/>
      <c r="AK29" s="445"/>
      <c r="AL29" s="446"/>
      <c r="AM29" s="444">
        <v>988968</v>
      </c>
      <c r="AN29" s="445"/>
      <c r="AO29" s="445"/>
      <c r="AP29" s="445"/>
      <c r="AQ29" s="445"/>
      <c r="AR29" s="446"/>
      <c r="AS29" s="444">
        <v>3071</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45911</v>
      </c>
      <c r="BO29" s="469"/>
      <c r="BP29" s="469"/>
      <c r="BQ29" s="469"/>
      <c r="BR29" s="469"/>
      <c r="BS29" s="469"/>
      <c r="BT29" s="469"/>
      <c r="BU29" s="470"/>
      <c r="BV29" s="468">
        <v>45910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100.2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1755147</v>
      </c>
      <c r="BO30" s="472"/>
      <c r="BP30" s="472"/>
      <c r="BQ30" s="472"/>
      <c r="BR30" s="472"/>
      <c r="BS30" s="472"/>
      <c r="BT30" s="472"/>
      <c r="BU30" s="473"/>
      <c r="BV30" s="471">
        <v>1410501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195</v>
      </c>
      <c r="X33" s="430"/>
      <c r="Y33" s="430"/>
      <c r="Z33" s="430"/>
      <c r="AA33" s="430"/>
      <c r="AB33" s="430"/>
      <c r="AC33" s="430"/>
      <c r="AD33" s="430"/>
      <c r="AE33" s="430"/>
      <c r="AF33" s="430"/>
      <c r="AG33" s="430"/>
      <c r="AH33" s="430"/>
      <c r="AI33" s="430"/>
      <c r="AJ33" s="430"/>
      <c r="AK33" s="430"/>
      <c r="AL33" s="216"/>
      <c r="AM33" s="431" t="s">
        <v>196</v>
      </c>
      <c r="AN33" s="431"/>
      <c r="AO33" s="430" t="s">
        <v>195</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200</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小郡市国民健康保険事業特別会計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小郡市下水道事業会計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小郡市工業団地整備事業特別会計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両筑衛生施設組合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小郡市土地開発公社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小郡市住宅新築資金等貸付事業特別会計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小郡市後期高齢者医療特別会計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久留米市外三市町高等学校組合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小郡市介護保険事業特別会計（介護保険事業勘定）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福岡県市町村消防団員等公務災害補償組合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小郡市介護保険事業特別会計（介護サービス事業勘定）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福岡県市町村職員退職手当組合（一般会計）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福岡県市町村職員退職手当組合（基金特別会計）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久留米広域市町村圏事務組合（一般会計）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久留米広域市町村圏事務組合（ふるさと振興事業特別会計）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久留米広域市町村圏事務組合（小児救急医療支援事業特別会計）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久留米広域市町村圏事務組合（広域消防特別会計）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筑紫野・基山・小郡清掃施設組合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LrL6wOFQjZZmGOJkB3/9Jc8naaxU6So8LIu06MDtyxLJE9U/sGsw1db1RF0J8Sh7jHjI0saJY1AritsrBiqJMQ==" saltValue="qYilmdvP7K1U2tfWzqim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571</v>
      </c>
      <c r="D34" s="1250"/>
      <c r="E34" s="1251"/>
      <c r="F34" s="32" t="s">
        <v>535</v>
      </c>
      <c r="G34" s="33">
        <v>3.86</v>
      </c>
      <c r="H34" s="33">
        <v>2.86</v>
      </c>
      <c r="I34" s="33">
        <v>3.36</v>
      </c>
      <c r="J34" s="34">
        <v>3.76</v>
      </c>
      <c r="K34" s="22"/>
      <c r="L34" s="22"/>
      <c r="M34" s="22"/>
      <c r="N34" s="22"/>
      <c r="O34" s="22"/>
      <c r="P34" s="22"/>
    </row>
    <row r="35" spans="1:16" ht="39" customHeight="1" x14ac:dyDescent="0.15">
      <c r="A35" s="22"/>
      <c r="B35" s="35"/>
      <c r="C35" s="1244" t="s">
        <v>572</v>
      </c>
      <c r="D35" s="1245"/>
      <c r="E35" s="1246"/>
      <c r="F35" s="36">
        <v>3.76</v>
      </c>
      <c r="G35" s="37">
        <v>2.21</v>
      </c>
      <c r="H35" s="37">
        <v>1.78</v>
      </c>
      <c r="I35" s="37">
        <v>1.8</v>
      </c>
      <c r="J35" s="38">
        <v>1.98</v>
      </c>
      <c r="K35" s="22"/>
      <c r="L35" s="22"/>
      <c r="M35" s="22"/>
      <c r="N35" s="22"/>
      <c r="O35" s="22"/>
      <c r="P35" s="22"/>
    </row>
    <row r="36" spans="1:16" ht="39" customHeight="1" x14ac:dyDescent="0.15">
      <c r="A36" s="22"/>
      <c r="B36" s="35"/>
      <c r="C36" s="1244" t="s">
        <v>573</v>
      </c>
      <c r="D36" s="1245"/>
      <c r="E36" s="1246"/>
      <c r="F36" s="36" t="s">
        <v>574</v>
      </c>
      <c r="G36" s="37" t="s">
        <v>575</v>
      </c>
      <c r="H36" s="37" t="s">
        <v>576</v>
      </c>
      <c r="I36" s="37">
        <v>0.98</v>
      </c>
      <c r="J36" s="38">
        <v>1.31</v>
      </c>
      <c r="K36" s="22"/>
      <c r="L36" s="22"/>
      <c r="M36" s="22"/>
      <c r="N36" s="22"/>
      <c r="O36" s="22"/>
      <c r="P36" s="22"/>
    </row>
    <row r="37" spans="1:16" ht="39" customHeight="1" x14ac:dyDescent="0.15">
      <c r="A37" s="22"/>
      <c r="B37" s="35"/>
      <c r="C37" s="1244" t="s">
        <v>577</v>
      </c>
      <c r="D37" s="1245"/>
      <c r="E37" s="1246"/>
      <c r="F37" s="36">
        <v>0.21</v>
      </c>
      <c r="G37" s="37">
        <v>0.23</v>
      </c>
      <c r="H37" s="37">
        <v>0.22</v>
      </c>
      <c r="I37" s="37">
        <v>0.23</v>
      </c>
      <c r="J37" s="38">
        <v>0.21</v>
      </c>
      <c r="K37" s="22"/>
      <c r="L37" s="22"/>
      <c r="M37" s="22"/>
      <c r="N37" s="22"/>
      <c r="O37" s="22"/>
      <c r="P37" s="22"/>
    </row>
    <row r="38" spans="1:16" ht="39" customHeight="1" x14ac:dyDescent="0.15">
      <c r="A38" s="22"/>
      <c r="B38" s="35"/>
      <c r="C38" s="1244" t="s">
        <v>578</v>
      </c>
      <c r="D38" s="1245"/>
      <c r="E38" s="1246"/>
      <c r="F38" s="36">
        <v>0.74</v>
      </c>
      <c r="G38" s="37">
        <v>0.54</v>
      </c>
      <c r="H38" s="37">
        <v>0.3</v>
      </c>
      <c r="I38" s="37">
        <v>0.59</v>
      </c>
      <c r="J38" s="38">
        <v>0.18</v>
      </c>
      <c r="K38" s="22"/>
      <c r="L38" s="22"/>
      <c r="M38" s="22"/>
      <c r="N38" s="22"/>
      <c r="O38" s="22"/>
      <c r="P38" s="22"/>
    </row>
    <row r="39" spans="1:16" ht="39" customHeight="1" x14ac:dyDescent="0.15">
      <c r="A39" s="22"/>
      <c r="B39" s="35"/>
      <c r="C39" s="1244" t="s">
        <v>579</v>
      </c>
      <c r="D39" s="1245"/>
      <c r="E39" s="1246"/>
      <c r="F39" s="36">
        <v>0.09</v>
      </c>
      <c r="G39" s="37">
        <v>0.09</v>
      </c>
      <c r="H39" s="37">
        <v>0.09</v>
      </c>
      <c r="I39" s="37">
        <v>0.09</v>
      </c>
      <c r="J39" s="38">
        <v>0.09</v>
      </c>
      <c r="K39" s="22"/>
      <c r="L39" s="22"/>
      <c r="M39" s="22"/>
      <c r="N39" s="22"/>
      <c r="O39" s="22"/>
      <c r="P39" s="22"/>
    </row>
    <row r="40" spans="1:16" ht="39" customHeight="1" x14ac:dyDescent="0.15">
      <c r="A40" s="22"/>
      <c r="B40" s="35"/>
      <c r="C40" s="1244" t="s">
        <v>580</v>
      </c>
      <c r="D40" s="1245"/>
      <c r="E40" s="1246"/>
      <c r="F40" s="36">
        <v>0</v>
      </c>
      <c r="G40" s="37">
        <v>0.4</v>
      </c>
      <c r="H40" s="37">
        <v>0.39</v>
      </c>
      <c r="I40" s="37">
        <v>0.39</v>
      </c>
      <c r="J40" s="38">
        <v>0.06</v>
      </c>
      <c r="K40" s="22"/>
      <c r="L40" s="22"/>
      <c r="M40" s="22"/>
      <c r="N40" s="22"/>
      <c r="O40" s="22"/>
      <c r="P40" s="22"/>
    </row>
    <row r="41" spans="1:16" ht="39" customHeight="1" x14ac:dyDescent="0.15">
      <c r="A41" s="22"/>
      <c r="B41" s="35"/>
      <c r="C41" s="1244" t="s">
        <v>581</v>
      </c>
      <c r="D41" s="1245"/>
      <c r="E41" s="1246"/>
      <c r="F41" s="36">
        <v>0.14000000000000001</v>
      </c>
      <c r="G41" s="37">
        <v>0.15</v>
      </c>
      <c r="H41" s="37">
        <v>0.09</v>
      </c>
      <c r="I41" s="37">
        <v>7.0000000000000007E-2</v>
      </c>
      <c r="J41" s="38">
        <v>0</v>
      </c>
      <c r="K41" s="22"/>
      <c r="L41" s="22"/>
      <c r="M41" s="22"/>
      <c r="N41" s="22"/>
      <c r="O41" s="22"/>
      <c r="P41" s="22"/>
    </row>
    <row r="42" spans="1:16" ht="39" customHeight="1" x14ac:dyDescent="0.15">
      <c r="A42" s="22"/>
      <c r="B42" s="39"/>
      <c r="C42" s="1244" t="s">
        <v>582</v>
      </c>
      <c r="D42" s="1245"/>
      <c r="E42" s="1246"/>
      <c r="F42" s="36" t="s">
        <v>535</v>
      </c>
      <c r="G42" s="37" t="s">
        <v>535</v>
      </c>
      <c r="H42" s="37" t="s">
        <v>535</v>
      </c>
      <c r="I42" s="37" t="s">
        <v>535</v>
      </c>
      <c r="J42" s="38" t="s">
        <v>535</v>
      </c>
      <c r="K42" s="22"/>
      <c r="L42" s="22"/>
      <c r="M42" s="22"/>
      <c r="N42" s="22"/>
      <c r="O42" s="22"/>
      <c r="P42" s="22"/>
    </row>
    <row r="43" spans="1:16" ht="39" customHeight="1" thickBot="1" x14ac:dyDescent="0.2">
      <c r="A43" s="22"/>
      <c r="B43" s="40"/>
      <c r="C43" s="1247" t="s">
        <v>583</v>
      </c>
      <c r="D43" s="1248"/>
      <c r="E43" s="1249"/>
      <c r="F43" s="41">
        <v>0.02</v>
      </c>
      <c r="G43" s="42" t="s">
        <v>535</v>
      </c>
      <c r="H43" s="42" t="s">
        <v>535</v>
      </c>
      <c r="I43" s="42" t="s">
        <v>535</v>
      </c>
      <c r="J43" s="43" t="s">
        <v>535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7fPA0basqVIJ/HoBtX/jphNy22FWqpUpKlbeD2XgTGT/KzKwftJ8kjUdb+hbbu1gUEqlwVXtIqzsIWaMDuwhA==" saltValue="q20YzoOXdbktrdqPVZ/7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S55" sqref="S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2115</v>
      </c>
      <c r="L45" s="60">
        <v>2084</v>
      </c>
      <c r="M45" s="60">
        <v>1802</v>
      </c>
      <c r="N45" s="60">
        <v>1860</v>
      </c>
      <c r="O45" s="61">
        <v>1820</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535</v>
      </c>
      <c r="L46" s="64" t="s">
        <v>535</v>
      </c>
      <c r="M46" s="64" t="s">
        <v>535</v>
      </c>
      <c r="N46" s="64" t="s">
        <v>535</v>
      </c>
      <c r="O46" s="65" t="s">
        <v>535</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535</v>
      </c>
      <c r="L47" s="64" t="s">
        <v>535</v>
      </c>
      <c r="M47" s="64" t="s">
        <v>535</v>
      </c>
      <c r="N47" s="64" t="s">
        <v>535</v>
      </c>
      <c r="O47" s="65" t="s">
        <v>535</v>
      </c>
      <c r="P47" s="48"/>
      <c r="Q47" s="48"/>
      <c r="R47" s="48"/>
      <c r="S47" s="48"/>
      <c r="T47" s="48"/>
      <c r="U47" s="48"/>
    </row>
    <row r="48" spans="1:21" ht="30.75" customHeight="1" x14ac:dyDescent="0.15">
      <c r="A48" s="48"/>
      <c r="B48" s="1272"/>
      <c r="C48" s="1273"/>
      <c r="D48" s="62"/>
      <c r="E48" s="1254" t="s">
        <v>14</v>
      </c>
      <c r="F48" s="1254"/>
      <c r="G48" s="1254"/>
      <c r="H48" s="1254"/>
      <c r="I48" s="1254"/>
      <c r="J48" s="1255"/>
      <c r="K48" s="63">
        <v>544</v>
      </c>
      <c r="L48" s="64">
        <v>566</v>
      </c>
      <c r="M48" s="64">
        <v>294</v>
      </c>
      <c r="N48" s="64">
        <v>361</v>
      </c>
      <c r="O48" s="65">
        <v>269</v>
      </c>
      <c r="P48" s="48"/>
      <c r="Q48" s="48"/>
      <c r="R48" s="48"/>
      <c r="S48" s="48"/>
      <c r="T48" s="48"/>
      <c r="U48" s="48"/>
    </row>
    <row r="49" spans="1:21" ht="30.75" customHeight="1" x14ac:dyDescent="0.15">
      <c r="A49" s="48"/>
      <c r="B49" s="1272"/>
      <c r="C49" s="1273"/>
      <c r="D49" s="62"/>
      <c r="E49" s="1254" t="s">
        <v>15</v>
      </c>
      <c r="F49" s="1254"/>
      <c r="G49" s="1254"/>
      <c r="H49" s="1254"/>
      <c r="I49" s="1254"/>
      <c r="J49" s="1255"/>
      <c r="K49" s="63">
        <v>18</v>
      </c>
      <c r="L49" s="64">
        <v>22</v>
      </c>
      <c r="M49" s="64">
        <v>30</v>
      </c>
      <c r="N49" s="64">
        <v>20</v>
      </c>
      <c r="O49" s="65">
        <v>24</v>
      </c>
      <c r="P49" s="48"/>
      <c r="Q49" s="48"/>
      <c r="R49" s="48"/>
      <c r="S49" s="48"/>
      <c r="T49" s="48"/>
      <c r="U49" s="48"/>
    </row>
    <row r="50" spans="1:21" ht="30.75" customHeight="1" x14ac:dyDescent="0.15">
      <c r="A50" s="48"/>
      <c r="B50" s="1272"/>
      <c r="C50" s="1273"/>
      <c r="D50" s="62"/>
      <c r="E50" s="1254" t="s">
        <v>16</v>
      </c>
      <c r="F50" s="1254"/>
      <c r="G50" s="1254"/>
      <c r="H50" s="1254"/>
      <c r="I50" s="1254"/>
      <c r="J50" s="1255"/>
      <c r="K50" s="63">
        <v>300</v>
      </c>
      <c r="L50" s="64">
        <v>294</v>
      </c>
      <c r="M50" s="64">
        <v>318</v>
      </c>
      <c r="N50" s="64">
        <v>301</v>
      </c>
      <c r="O50" s="65">
        <v>315</v>
      </c>
      <c r="P50" s="48"/>
      <c r="Q50" s="48"/>
      <c r="R50" s="48"/>
      <c r="S50" s="48"/>
      <c r="T50" s="48"/>
      <c r="U50" s="48"/>
    </row>
    <row r="51" spans="1:21" ht="30.75" customHeight="1" x14ac:dyDescent="0.15">
      <c r="A51" s="48"/>
      <c r="B51" s="1274"/>
      <c r="C51" s="1275"/>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1828</v>
      </c>
      <c r="L52" s="64">
        <v>1812</v>
      </c>
      <c r="M52" s="64">
        <v>1732</v>
      </c>
      <c r="N52" s="64">
        <v>1680</v>
      </c>
      <c r="O52" s="65">
        <v>1617</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1149</v>
      </c>
      <c r="L53" s="69">
        <v>1154</v>
      </c>
      <c r="M53" s="69">
        <v>712</v>
      </c>
      <c r="N53" s="69">
        <v>862</v>
      </c>
      <c r="O53" s="70">
        <v>811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DqzmEHS7r4ybPrtDMAYVJUucLU3Q6MPjhlZ0+S8hMFTZ0oKvuyrE7fGIsO/Xu8imPrEBh+LSLJa0eDho1WaQQ==" saltValue="QjNSl/bKtrf1vjCA1m0p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M43" sqref="M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90" t="s">
        <v>29</v>
      </c>
      <c r="C41" s="1291"/>
      <c r="D41" s="102"/>
      <c r="E41" s="1292" t="s">
        <v>30</v>
      </c>
      <c r="F41" s="1292"/>
      <c r="G41" s="1292"/>
      <c r="H41" s="1293"/>
      <c r="I41" s="103">
        <v>18353</v>
      </c>
      <c r="J41" s="104">
        <v>17742</v>
      </c>
      <c r="K41" s="104">
        <v>17771</v>
      </c>
      <c r="L41" s="104">
        <v>18496</v>
      </c>
      <c r="M41" s="105">
        <v>18461</v>
      </c>
    </row>
    <row r="42" spans="2:13" ht="27.75" customHeight="1" x14ac:dyDescent="0.15">
      <c r="B42" s="1280"/>
      <c r="C42" s="1281"/>
      <c r="D42" s="106"/>
      <c r="E42" s="1284" t="s">
        <v>31</v>
      </c>
      <c r="F42" s="1284"/>
      <c r="G42" s="1284"/>
      <c r="H42" s="1285"/>
      <c r="I42" s="107">
        <v>533</v>
      </c>
      <c r="J42" s="108">
        <v>445</v>
      </c>
      <c r="K42" s="108">
        <v>323</v>
      </c>
      <c r="L42" s="108">
        <v>185</v>
      </c>
      <c r="M42" s="109">
        <v>395</v>
      </c>
    </row>
    <row r="43" spans="2:13" ht="27.75" customHeight="1" x14ac:dyDescent="0.15">
      <c r="B43" s="1280"/>
      <c r="C43" s="1281"/>
      <c r="D43" s="106"/>
      <c r="E43" s="1284" t="s">
        <v>32</v>
      </c>
      <c r="F43" s="1284"/>
      <c r="G43" s="1284"/>
      <c r="H43" s="1285"/>
      <c r="I43" s="107">
        <v>8149</v>
      </c>
      <c r="J43" s="108">
        <v>7543</v>
      </c>
      <c r="K43" s="108">
        <v>6103</v>
      </c>
      <c r="L43" s="108">
        <v>5860</v>
      </c>
      <c r="M43" s="109">
        <v>5223</v>
      </c>
    </row>
    <row r="44" spans="2:13" ht="27.75" customHeight="1" x14ac:dyDescent="0.15">
      <c r="B44" s="1280"/>
      <c r="C44" s="1281"/>
      <c r="D44" s="106"/>
      <c r="E44" s="1284" t="s">
        <v>33</v>
      </c>
      <c r="F44" s="1284"/>
      <c r="G44" s="1284"/>
      <c r="H44" s="1285"/>
      <c r="I44" s="107">
        <v>1667</v>
      </c>
      <c r="J44" s="108">
        <v>1369</v>
      </c>
      <c r="K44" s="108">
        <v>1079</v>
      </c>
      <c r="L44" s="108">
        <v>802</v>
      </c>
      <c r="M44" s="109">
        <v>590</v>
      </c>
    </row>
    <row r="45" spans="2:13" ht="27.75" customHeight="1" x14ac:dyDescent="0.15">
      <c r="B45" s="1280"/>
      <c r="C45" s="1281"/>
      <c r="D45" s="106"/>
      <c r="E45" s="1284" t="s">
        <v>34</v>
      </c>
      <c r="F45" s="1284"/>
      <c r="G45" s="1284"/>
      <c r="H45" s="1285"/>
      <c r="I45" s="107">
        <v>1733</v>
      </c>
      <c r="J45" s="108">
        <v>1532</v>
      </c>
      <c r="K45" s="108">
        <v>1284</v>
      </c>
      <c r="L45" s="108">
        <v>1046</v>
      </c>
      <c r="M45" s="109">
        <v>913</v>
      </c>
    </row>
    <row r="46" spans="2:13" ht="27.75" customHeight="1" x14ac:dyDescent="0.15">
      <c r="B46" s="1280"/>
      <c r="C46" s="1281"/>
      <c r="D46" s="110"/>
      <c r="E46" s="1284" t="s">
        <v>35</v>
      </c>
      <c r="F46" s="1284"/>
      <c r="G46" s="1284"/>
      <c r="H46" s="1285"/>
      <c r="I46" s="107" t="s">
        <v>535</v>
      </c>
      <c r="J46" s="108" t="s">
        <v>535</v>
      </c>
      <c r="K46" s="108" t="s">
        <v>535</v>
      </c>
      <c r="L46" s="108" t="s">
        <v>535</v>
      </c>
      <c r="M46" s="109" t="s">
        <v>535</v>
      </c>
    </row>
    <row r="47" spans="2:13" ht="27.75" customHeight="1" x14ac:dyDescent="0.15">
      <c r="B47" s="1280"/>
      <c r="C47" s="1281"/>
      <c r="D47" s="111"/>
      <c r="E47" s="1294" t="s">
        <v>36</v>
      </c>
      <c r="F47" s="1295"/>
      <c r="G47" s="1295"/>
      <c r="H47" s="1296"/>
      <c r="I47" s="107" t="s">
        <v>535</v>
      </c>
      <c r="J47" s="108" t="s">
        <v>535</v>
      </c>
      <c r="K47" s="108" t="s">
        <v>535</v>
      </c>
      <c r="L47" s="108" t="s">
        <v>535</v>
      </c>
      <c r="M47" s="109" t="s">
        <v>535</v>
      </c>
    </row>
    <row r="48" spans="2:13" ht="27.75" customHeight="1" x14ac:dyDescent="0.15">
      <c r="B48" s="1280"/>
      <c r="C48" s="1281"/>
      <c r="D48" s="106"/>
      <c r="E48" s="1284" t="s">
        <v>37</v>
      </c>
      <c r="F48" s="1284"/>
      <c r="G48" s="1284"/>
      <c r="H48" s="1285"/>
      <c r="I48" s="107" t="s">
        <v>535</v>
      </c>
      <c r="J48" s="108" t="s">
        <v>535</v>
      </c>
      <c r="K48" s="108" t="s">
        <v>535</v>
      </c>
      <c r="L48" s="108" t="s">
        <v>535</v>
      </c>
      <c r="M48" s="109" t="s">
        <v>535</v>
      </c>
    </row>
    <row r="49" spans="2:13" ht="27.75" customHeight="1" x14ac:dyDescent="0.15">
      <c r="B49" s="1282"/>
      <c r="C49" s="1283"/>
      <c r="D49" s="106"/>
      <c r="E49" s="1284" t="s">
        <v>38</v>
      </c>
      <c r="F49" s="1284"/>
      <c r="G49" s="1284"/>
      <c r="H49" s="1285"/>
      <c r="I49" s="107" t="s">
        <v>535</v>
      </c>
      <c r="J49" s="108" t="s">
        <v>535</v>
      </c>
      <c r="K49" s="108" t="s">
        <v>535</v>
      </c>
      <c r="L49" s="108" t="s">
        <v>535</v>
      </c>
      <c r="M49" s="109" t="s">
        <v>535</v>
      </c>
    </row>
    <row r="50" spans="2:13" ht="27.75" customHeight="1" x14ac:dyDescent="0.15">
      <c r="B50" s="1278" t="s">
        <v>39</v>
      </c>
      <c r="C50" s="1279"/>
      <c r="D50" s="112"/>
      <c r="E50" s="1284" t="s">
        <v>40</v>
      </c>
      <c r="F50" s="1284"/>
      <c r="G50" s="1284"/>
      <c r="H50" s="1285"/>
      <c r="I50" s="107">
        <v>4525</v>
      </c>
      <c r="J50" s="108">
        <v>3911</v>
      </c>
      <c r="K50" s="108">
        <v>3618</v>
      </c>
      <c r="L50" s="108">
        <v>3514</v>
      </c>
      <c r="M50" s="109">
        <v>4617</v>
      </c>
    </row>
    <row r="51" spans="2:13" ht="27.75" customHeight="1" x14ac:dyDescent="0.15">
      <c r="B51" s="1280"/>
      <c r="C51" s="1281"/>
      <c r="D51" s="106"/>
      <c r="E51" s="1284" t="s">
        <v>41</v>
      </c>
      <c r="F51" s="1284"/>
      <c r="G51" s="1284"/>
      <c r="H51" s="1285"/>
      <c r="I51" s="107">
        <v>228</v>
      </c>
      <c r="J51" s="108">
        <v>162</v>
      </c>
      <c r="K51" s="108">
        <v>124</v>
      </c>
      <c r="L51" s="108">
        <v>351</v>
      </c>
      <c r="M51" s="109">
        <v>338</v>
      </c>
    </row>
    <row r="52" spans="2:13" ht="27.75" customHeight="1" x14ac:dyDescent="0.15">
      <c r="B52" s="1282"/>
      <c r="C52" s="1283"/>
      <c r="D52" s="106"/>
      <c r="E52" s="1284" t="s">
        <v>42</v>
      </c>
      <c r="F52" s="1284"/>
      <c r="G52" s="1284"/>
      <c r="H52" s="1285"/>
      <c r="I52" s="107">
        <v>19427</v>
      </c>
      <c r="J52" s="108">
        <v>19019</v>
      </c>
      <c r="K52" s="108">
        <v>18639</v>
      </c>
      <c r="L52" s="108">
        <v>18345</v>
      </c>
      <c r="M52" s="109">
        <v>18148</v>
      </c>
    </row>
    <row r="53" spans="2:13" ht="27.75" customHeight="1" thickBot="1" x14ac:dyDescent="0.2">
      <c r="B53" s="1286" t="s">
        <v>43</v>
      </c>
      <c r="C53" s="1287"/>
      <c r="D53" s="113"/>
      <c r="E53" s="1288" t="s">
        <v>44</v>
      </c>
      <c r="F53" s="1288"/>
      <c r="G53" s="1288"/>
      <c r="H53" s="1289"/>
      <c r="I53" s="114">
        <v>6255</v>
      </c>
      <c r="J53" s="115">
        <v>5539</v>
      </c>
      <c r="K53" s="115">
        <v>4179</v>
      </c>
      <c r="L53" s="115">
        <v>4179</v>
      </c>
      <c r="M53" s="116">
        <v>2478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viCoUA0+cTXi0mGD6KmdLGz6P70j6IwASbohi9JEvjM+Z9arQE/SaqKgz6PmjwKKoyRPTGS2OlNRdM+O6zWqg==" saltValue="HQ9v7Tce6bPf9Bftq1nH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54" sqref="G5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47</v>
      </c>
      <c r="D55" s="1305"/>
      <c r="E55" s="1306"/>
      <c r="F55" s="128">
        <v>1728</v>
      </c>
      <c r="G55" s="128">
        <v>1580</v>
      </c>
      <c r="H55" s="129">
        <v>2084</v>
      </c>
    </row>
    <row r="56" spans="2:8" ht="52.5" customHeight="1" x14ac:dyDescent="0.15">
      <c r="B56" s="130"/>
      <c r="C56" s="1307" t="s">
        <v>48</v>
      </c>
      <c r="D56" s="1307"/>
      <c r="E56" s="1308"/>
      <c r="F56" s="131">
        <v>46</v>
      </c>
      <c r="G56" s="131">
        <v>46</v>
      </c>
      <c r="H56" s="132">
        <v>46</v>
      </c>
    </row>
    <row r="57" spans="2:8" ht="53.25" customHeight="1" x14ac:dyDescent="0.15">
      <c r="B57" s="130"/>
      <c r="C57" s="1309" t="s">
        <v>49</v>
      </c>
      <c r="D57" s="1309"/>
      <c r="E57" s="1310"/>
      <c r="F57" s="133">
        <v>1140</v>
      </c>
      <c r="G57" s="133">
        <v>1411</v>
      </c>
      <c r="H57" s="134">
        <v>1755</v>
      </c>
    </row>
    <row r="58" spans="2:8" ht="45.75" customHeight="1" x14ac:dyDescent="0.15">
      <c r="B58" s="135"/>
      <c r="C58" s="1297" t="s">
        <v>615</v>
      </c>
      <c r="D58" s="1298"/>
      <c r="E58" s="1299"/>
      <c r="F58" s="136">
        <v>240</v>
      </c>
      <c r="G58" s="136">
        <v>536</v>
      </c>
      <c r="H58" s="137">
        <v>763</v>
      </c>
    </row>
    <row r="59" spans="2:8" ht="45.75" customHeight="1" x14ac:dyDescent="0.15">
      <c r="B59" s="135"/>
      <c r="C59" s="1297" t="s">
        <v>616</v>
      </c>
      <c r="D59" s="1298"/>
      <c r="E59" s="1299"/>
      <c r="F59" s="136">
        <v>550</v>
      </c>
      <c r="G59" s="136">
        <v>550</v>
      </c>
      <c r="H59" s="137">
        <v>551</v>
      </c>
    </row>
    <row r="60" spans="2:8" ht="45.75" customHeight="1" x14ac:dyDescent="0.15">
      <c r="B60" s="135"/>
      <c r="C60" s="1297" t="s">
        <v>617</v>
      </c>
      <c r="D60" s="1298"/>
      <c r="E60" s="1299"/>
      <c r="F60" s="136">
        <v>150</v>
      </c>
      <c r="G60" s="136">
        <v>157</v>
      </c>
      <c r="H60" s="137">
        <v>150</v>
      </c>
    </row>
    <row r="61" spans="2:8" ht="45.75" customHeight="1" x14ac:dyDescent="0.15">
      <c r="B61" s="135"/>
      <c r="C61" s="1297" t="s">
        <v>618</v>
      </c>
      <c r="D61" s="1298"/>
      <c r="E61" s="1299"/>
      <c r="F61" s="136">
        <v>158</v>
      </c>
      <c r="G61" s="136">
        <v>134</v>
      </c>
      <c r="H61" s="137">
        <v>134</v>
      </c>
    </row>
    <row r="62" spans="2:8" ht="45.75" customHeight="1" thickBot="1" x14ac:dyDescent="0.2">
      <c r="B62" s="138"/>
      <c r="C62" s="1300" t="s">
        <v>619</v>
      </c>
      <c r="D62" s="1301"/>
      <c r="E62" s="1302"/>
      <c r="F62" s="139">
        <v>19</v>
      </c>
      <c r="G62" s="139">
        <v>8</v>
      </c>
      <c r="H62" s="140">
        <v>133</v>
      </c>
    </row>
    <row r="63" spans="2:8" ht="52.5" customHeight="1" thickBot="1" x14ac:dyDescent="0.2">
      <c r="B63" s="141"/>
      <c r="C63" s="1303" t="s">
        <v>50</v>
      </c>
      <c r="D63" s="1303"/>
      <c r="E63" s="1304"/>
      <c r="F63" s="142">
        <v>2913</v>
      </c>
      <c r="G63" s="142">
        <v>3037</v>
      </c>
      <c r="H63" s="143">
        <v>3885</v>
      </c>
    </row>
    <row r="64" spans="2:8" ht="15" customHeight="1" x14ac:dyDescent="0.15"/>
  </sheetData>
  <sheetProtection algorithmName="SHA-512" hashValue="ng7+pX02QvuahPpZFHmOn0JxpfPjU84W3q7potNcXXBBCzyce64GxLLdkXk230OMxRwOR+T1+0nS/1kpmzthHg==" saltValue="BRz/tB0xEYIMiOsiOWO+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9" zoomScale="40" zoomScaleNormal="4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627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628</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562</v>
      </c>
      <c r="BQ50" s="1324"/>
      <c r="BR50" s="1324"/>
      <c r="BS50" s="1324"/>
      <c r="BT50" s="1324"/>
      <c r="BU50" s="1324"/>
      <c r="BV50" s="1324"/>
      <c r="BW50" s="1324"/>
      <c r="BX50" s="1324" t="s">
        <v>563</v>
      </c>
      <c r="BY50" s="1324"/>
      <c r="BZ50" s="1324"/>
      <c r="CA50" s="1324"/>
      <c r="CB50" s="1324"/>
      <c r="CC50" s="1324"/>
      <c r="CD50" s="1324"/>
      <c r="CE50" s="1324"/>
      <c r="CF50" s="1324" t="s">
        <v>564</v>
      </c>
      <c r="CG50" s="1324"/>
      <c r="CH50" s="1324"/>
      <c r="CI50" s="1324"/>
      <c r="CJ50" s="1324"/>
      <c r="CK50" s="1324"/>
      <c r="CL50" s="1324"/>
      <c r="CM50" s="1324"/>
      <c r="CN50" s="1324" t="s">
        <v>565</v>
      </c>
      <c r="CO50" s="1324"/>
      <c r="CP50" s="1324"/>
      <c r="CQ50" s="1324"/>
      <c r="CR50" s="1324"/>
      <c r="CS50" s="1324"/>
      <c r="CT50" s="1324"/>
      <c r="CU50" s="1324"/>
      <c r="CV50" s="1324" t="s">
        <v>566</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629</v>
      </c>
      <c r="AO51" s="1327"/>
      <c r="AP51" s="1327"/>
      <c r="AQ51" s="1327"/>
      <c r="AR51" s="1327"/>
      <c r="AS51" s="1327"/>
      <c r="AT51" s="1327"/>
      <c r="AU51" s="1327"/>
      <c r="AV51" s="1327"/>
      <c r="AW51" s="1327"/>
      <c r="AX51" s="1327"/>
      <c r="AY51" s="1327"/>
      <c r="AZ51" s="1327"/>
      <c r="BA51" s="1327"/>
      <c r="BB51" s="1327" t="s">
        <v>630</v>
      </c>
      <c r="BC51" s="1327"/>
      <c r="BD51" s="1327"/>
      <c r="BE51" s="1327"/>
      <c r="BF51" s="1327"/>
      <c r="BG51" s="1327"/>
      <c r="BH51" s="1327"/>
      <c r="BI51" s="1327"/>
      <c r="BJ51" s="1327"/>
      <c r="BK51" s="1327"/>
      <c r="BL51" s="1327"/>
      <c r="BM51" s="1327"/>
      <c r="BN51" s="1327"/>
      <c r="BO51" s="1327"/>
      <c r="BP51" s="1325">
        <v>64.3</v>
      </c>
      <c r="BQ51" s="1325"/>
      <c r="BR51" s="1325"/>
      <c r="BS51" s="1325"/>
      <c r="BT51" s="1325"/>
      <c r="BU51" s="1325"/>
      <c r="BV51" s="1325"/>
      <c r="BW51" s="1325"/>
      <c r="BX51" s="1325">
        <v>56.2</v>
      </c>
      <c r="BY51" s="1325"/>
      <c r="BZ51" s="1325"/>
      <c r="CA51" s="1325"/>
      <c r="CB51" s="1325"/>
      <c r="CC51" s="1325"/>
      <c r="CD51" s="1325"/>
      <c r="CE51" s="1325"/>
      <c r="CF51" s="1325">
        <v>41.9</v>
      </c>
      <c r="CG51" s="1325"/>
      <c r="CH51" s="1325"/>
      <c r="CI51" s="1325"/>
      <c r="CJ51" s="1325"/>
      <c r="CK51" s="1325"/>
      <c r="CL51" s="1325"/>
      <c r="CM51" s="1325"/>
      <c r="CN51" s="1325">
        <v>41.5</v>
      </c>
      <c r="CO51" s="1325"/>
      <c r="CP51" s="1325"/>
      <c r="CQ51" s="1325"/>
      <c r="CR51" s="1325"/>
      <c r="CS51" s="1325"/>
      <c r="CT51" s="1325"/>
      <c r="CU51" s="1325"/>
      <c r="CV51" s="1325">
        <v>23.6</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631</v>
      </c>
      <c r="BC53" s="1327"/>
      <c r="BD53" s="1327"/>
      <c r="BE53" s="1327"/>
      <c r="BF53" s="1327"/>
      <c r="BG53" s="1327"/>
      <c r="BH53" s="1327"/>
      <c r="BI53" s="1327"/>
      <c r="BJ53" s="1327"/>
      <c r="BK53" s="1327"/>
      <c r="BL53" s="1327"/>
      <c r="BM53" s="1327"/>
      <c r="BN53" s="1327"/>
      <c r="BO53" s="1327"/>
      <c r="BP53" s="1325">
        <v>61.8</v>
      </c>
      <c r="BQ53" s="1325"/>
      <c r="BR53" s="1325"/>
      <c r="BS53" s="1325"/>
      <c r="BT53" s="1325"/>
      <c r="BU53" s="1325"/>
      <c r="BV53" s="1325"/>
      <c r="BW53" s="1325"/>
      <c r="BX53" s="1325">
        <v>63.1</v>
      </c>
      <c r="BY53" s="1325"/>
      <c r="BZ53" s="1325"/>
      <c r="CA53" s="1325"/>
      <c r="CB53" s="1325"/>
      <c r="CC53" s="1325"/>
      <c r="CD53" s="1325"/>
      <c r="CE53" s="1325"/>
      <c r="CF53" s="1325">
        <v>64.3</v>
      </c>
      <c r="CG53" s="1325"/>
      <c r="CH53" s="1325"/>
      <c r="CI53" s="1325"/>
      <c r="CJ53" s="1325"/>
      <c r="CK53" s="1325"/>
      <c r="CL53" s="1325"/>
      <c r="CM53" s="1325"/>
      <c r="CN53" s="1325">
        <v>64.7</v>
      </c>
      <c r="CO53" s="1325"/>
      <c r="CP53" s="1325"/>
      <c r="CQ53" s="1325"/>
      <c r="CR53" s="1325"/>
      <c r="CS53" s="1325"/>
      <c r="CT53" s="1325"/>
      <c r="CU53" s="1325"/>
      <c r="CV53" s="1325">
        <v>65.900000000000006</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632</v>
      </c>
      <c r="AO55" s="1324"/>
      <c r="AP55" s="1324"/>
      <c r="AQ55" s="1324"/>
      <c r="AR55" s="1324"/>
      <c r="AS55" s="1324"/>
      <c r="AT55" s="1324"/>
      <c r="AU55" s="1324"/>
      <c r="AV55" s="1324"/>
      <c r="AW55" s="1324"/>
      <c r="AX55" s="1324"/>
      <c r="AY55" s="1324"/>
      <c r="AZ55" s="1324"/>
      <c r="BA55" s="1324"/>
      <c r="BB55" s="1327" t="s">
        <v>630</v>
      </c>
      <c r="BC55" s="1327"/>
      <c r="BD55" s="1327"/>
      <c r="BE55" s="1327"/>
      <c r="BF55" s="1327"/>
      <c r="BG55" s="1327"/>
      <c r="BH55" s="1327"/>
      <c r="BI55" s="1327"/>
      <c r="BJ55" s="1327"/>
      <c r="BK55" s="1327"/>
      <c r="BL55" s="1327"/>
      <c r="BM55" s="1327"/>
      <c r="BN55" s="1327"/>
      <c r="BO55" s="1327"/>
      <c r="BP55" s="1325">
        <v>35.299999999999997</v>
      </c>
      <c r="BQ55" s="1325"/>
      <c r="BR55" s="1325"/>
      <c r="BS55" s="1325"/>
      <c r="BT55" s="1325"/>
      <c r="BU55" s="1325"/>
      <c r="BV55" s="1325"/>
      <c r="BW55" s="1325"/>
      <c r="BX55" s="1325">
        <v>31.9</v>
      </c>
      <c r="BY55" s="1325"/>
      <c r="BZ55" s="1325"/>
      <c r="CA55" s="1325"/>
      <c r="CB55" s="1325"/>
      <c r="CC55" s="1325"/>
      <c r="CD55" s="1325"/>
      <c r="CE55" s="1325"/>
      <c r="CF55" s="1325">
        <v>24.2</v>
      </c>
      <c r="CG55" s="1325"/>
      <c r="CH55" s="1325"/>
      <c r="CI55" s="1325"/>
      <c r="CJ55" s="1325"/>
      <c r="CK55" s="1325"/>
      <c r="CL55" s="1325"/>
      <c r="CM55" s="1325"/>
      <c r="CN55" s="1325">
        <v>22.1</v>
      </c>
      <c r="CO55" s="1325"/>
      <c r="CP55" s="1325"/>
      <c r="CQ55" s="1325"/>
      <c r="CR55" s="1325"/>
      <c r="CS55" s="1325"/>
      <c r="CT55" s="1325"/>
      <c r="CU55" s="1325"/>
      <c r="CV55" s="1325">
        <v>20.399999999999999</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636</v>
      </c>
      <c r="BC57" s="1327"/>
      <c r="BD57" s="1327"/>
      <c r="BE57" s="1327"/>
      <c r="BF57" s="1327"/>
      <c r="BG57" s="1327"/>
      <c r="BH57" s="1327"/>
      <c r="BI57" s="1327"/>
      <c r="BJ57" s="1327"/>
      <c r="BK57" s="1327"/>
      <c r="BL57" s="1327"/>
      <c r="BM57" s="1327"/>
      <c r="BN57" s="1327"/>
      <c r="BO57" s="1327"/>
      <c r="BP57" s="1325">
        <v>60.4</v>
      </c>
      <c r="BQ57" s="1325"/>
      <c r="BR57" s="1325"/>
      <c r="BS57" s="1325"/>
      <c r="BT57" s="1325"/>
      <c r="BU57" s="1325"/>
      <c r="BV57" s="1325"/>
      <c r="BW57" s="1325"/>
      <c r="BX57" s="1325">
        <v>59.4</v>
      </c>
      <c r="BY57" s="1325"/>
      <c r="BZ57" s="1325"/>
      <c r="CA57" s="1325"/>
      <c r="CB57" s="1325"/>
      <c r="CC57" s="1325"/>
      <c r="CD57" s="1325"/>
      <c r="CE57" s="1325"/>
      <c r="CF57" s="1325">
        <v>60.2</v>
      </c>
      <c r="CG57" s="1325"/>
      <c r="CH57" s="1325"/>
      <c r="CI57" s="1325"/>
      <c r="CJ57" s="1325"/>
      <c r="CK57" s="1325"/>
      <c r="CL57" s="1325"/>
      <c r="CM57" s="1325"/>
      <c r="CN57" s="1325">
        <v>61.5</v>
      </c>
      <c r="CO57" s="1325"/>
      <c r="CP57" s="1325"/>
      <c r="CQ57" s="1325"/>
      <c r="CR57" s="1325"/>
      <c r="CS57" s="1325"/>
      <c r="CT57" s="1325"/>
      <c r="CU57" s="1325"/>
      <c r="CV57" s="1325">
        <v>62.8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633</v>
      </c>
    </row>
    <row r="64" spans="1:109" x14ac:dyDescent="0.15">
      <c r="B64" s="397"/>
      <c r="G64" s="404"/>
      <c r="I64" s="417"/>
      <c r="J64" s="417"/>
      <c r="K64" s="417"/>
      <c r="L64" s="417"/>
      <c r="M64" s="417"/>
      <c r="N64" s="418"/>
      <c r="AM64" s="404"/>
      <c r="AN64" s="404" t="s">
        <v>626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634</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628</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562</v>
      </c>
      <c r="BQ72" s="1324"/>
      <c r="BR72" s="1324"/>
      <c r="BS72" s="1324"/>
      <c r="BT72" s="1324"/>
      <c r="BU72" s="1324"/>
      <c r="BV72" s="1324"/>
      <c r="BW72" s="1324"/>
      <c r="BX72" s="1324" t="s">
        <v>563</v>
      </c>
      <c r="BY72" s="1324"/>
      <c r="BZ72" s="1324"/>
      <c r="CA72" s="1324"/>
      <c r="CB72" s="1324"/>
      <c r="CC72" s="1324"/>
      <c r="CD72" s="1324"/>
      <c r="CE72" s="1324"/>
      <c r="CF72" s="1324" t="s">
        <v>564</v>
      </c>
      <c r="CG72" s="1324"/>
      <c r="CH72" s="1324"/>
      <c r="CI72" s="1324"/>
      <c r="CJ72" s="1324"/>
      <c r="CK72" s="1324"/>
      <c r="CL72" s="1324"/>
      <c r="CM72" s="1324"/>
      <c r="CN72" s="1324" t="s">
        <v>565</v>
      </c>
      <c r="CO72" s="1324"/>
      <c r="CP72" s="1324"/>
      <c r="CQ72" s="1324"/>
      <c r="CR72" s="1324"/>
      <c r="CS72" s="1324"/>
      <c r="CT72" s="1324"/>
      <c r="CU72" s="1324"/>
      <c r="CV72" s="1324" t="s">
        <v>566</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629</v>
      </c>
      <c r="AO73" s="1327"/>
      <c r="AP73" s="1327"/>
      <c r="AQ73" s="1327"/>
      <c r="AR73" s="1327"/>
      <c r="AS73" s="1327"/>
      <c r="AT73" s="1327"/>
      <c r="AU73" s="1327"/>
      <c r="AV73" s="1327"/>
      <c r="AW73" s="1327"/>
      <c r="AX73" s="1327"/>
      <c r="AY73" s="1327"/>
      <c r="AZ73" s="1327"/>
      <c r="BA73" s="1327"/>
      <c r="BB73" s="1327" t="s">
        <v>630</v>
      </c>
      <c r="BC73" s="1327"/>
      <c r="BD73" s="1327"/>
      <c r="BE73" s="1327"/>
      <c r="BF73" s="1327"/>
      <c r="BG73" s="1327"/>
      <c r="BH73" s="1327"/>
      <c r="BI73" s="1327"/>
      <c r="BJ73" s="1327"/>
      <c r="BK73" s="1327"/>
      <c r="BL73" s="1327"/>
      <c r="BM73" s="1327"/>
      <c r="BN73" s="1327"/>
      <c r="BO73" s="1327"/>
      <c r="BP73" s="1325">
        <v>64.3</v>
      </c>
      <c r="BQ73" s="1325"/>
      <c r="BR73" s="1325"/>
      <c r="BS73" s="1325"/>
      <c r="BT73" s="1325"/>
      <c r="BU73" s="1325"/>
      <c r="BV73" s="1325"/>
      <c r="BW73" s="1325"/>
      <c r="BX73" s="1325">
        <v>56.2</v>
      </c>
      <c r="BY73" s="1325"/>
      <c r="BZ73" s="1325"/>
      <c r="CA73" s="1325"/>
      <c r="CB73" s="1325"/>
      <c r="CC73" s="1325"/>
      <c r="CD73" s="1325"/>
      <c r="CE73" s="1325"/>
      <c r="CF73" s="1325">
        <v>41.9</v>
      </c>
      <c r="CG73" s="1325"/>
      <c r="CH73" s="1325"/>
      <c r="CI73" s="1325"/>
      <c r="CJ73" s="1325"/>
      <c r="CK73" s="1325"/>
      <c r="CL73" s="1325"/>
      <c r="CM73" s="1325"/>
      <c r="CN73" s="1325">
        <v>41.5</v>
      </c>
      <c r="CO73" s="1325"/>
      <c r="CP73" s="1325"/>
      <c r="CQ73" s="1325"/>
      <c r="CR73" s="1325"/>
      <c r="CS73" s="1325"/>
      <c r="CT73" s="1325"/>
      <c r="CU73" s="1325"/>
      <c r="CV73" s="1325">
        <v>23.6</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635</v>
      </c>
      <c r="BC75" s="1327"/>
      <c r="BD75" s="1327"/>
      <c r="BE75" s="1327"/>
      <c r="BF75" s="1327"/>
      <c r="BG75" s="1327"/>
      <c r="BH75" s="1327"/>
      <c r="BI75" s="1327"/>
      <c r="BJ75" s="1327"/>
      <c r="BK75" s="1327"/>
      <c r="BL75" s="1327"/>
      <c r="BM75" s="1327"/>
      <c r="BN75" s="1327"/>
      <c r="BO75" s="1327"/>
      <c r="BP75" s="1325">
        <v>12.2</v>
      </c>
      <c r="BQ75" s="1325"/>
      <c r="BR75" s="1325"/>
      <c r="BS75" s="1325"/>
      <c r="BT75" s="1325"/>
      <c r="BU75" s="1325"/>
      <c r="BV75" s="1325"/>
      <c r="BW75" s="1325"/>
      <c r="BX75" s="1325">
        <v>11.9</v>
      </c>
      <c r="BY75" s="1325"/>
      <c r="BZ75" s="1325"/>
      <c r="CA75" s="1325"/>
      <c r="CB75" s="1325"/>
      <c r="CC75" s="1325"/>
      <c r="CD75" s="1325"/>
      <c r="CE75" s="1325"/>
      <c r="CF75" s="1325">
        <v>10.199999999999999</v>
      </c>
      <c r="CG75" s="1325"/>
      <c r="CH75" s="1325"/>
      <c r="CI75" s="1325"/>
      <c r="CJ75" s="1325"/>
      <c r="CK75" s="1325"/>
      <c r="CL75" s="1325"/>
      <c r="CM75" s="1325"/>
      <c r="CN75" s="1325">
        <v>9.1</v>
      </c>
      <c r="CO75" s="1325"/>
      <c r="CP75" s="1325"/>
      <c r="CQ75" s="1325"/>
      <c r="CR75" s="1325"/>
      <c r="CS75" s="1325"/>
      <c r="CT75" s="1325"/>
      <c r="CU75" s="1325"/>
      <c r="CV75" s="1325">
        <v>7.8</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637</v>
      </c>
      <c r="AO77" s="1324"/>
      <c r="AP77" s="1324"/>
      <c r="AQ77" s="1324"/>
      <c r="AR77" s="1324"/>
      <c r="AS77" s="1324"/>
      <c r="AT77" s="1324"/>
      <c r="AU77" s="1324"/>
      <c r="AV77" s="1324"/>
      <c r="AW77" s="1324"/>
      <c r="AX77" s="1324"/>
      <c r="AY77" s="1324"/>
      <c r="AZ77" s="1324"/>
      <c r="BA77" s="1324"/>
      <c r="BB77" s="1327" t="s">
        <v>638</v>
      </c>
      <c r="BC77" s="1327"/>
      <c r="BD77" s="1327"/>
      <c r="BE77" s="1327"/>
      <c r="BF77" s="1327"/>
      <c r="BG77" s="1327"/>
      <c r="BH77" s="1327"/>
      <c r="BI77" s="1327"/>
      <c r="BJ77" s="1327"/>
      <c r="BK77" s="1327"/>
      <c r="BL77" s="1327"/>
      <c r="BM77" s="1327"/>
      <c r="BN77" s="1327"/>
      <c r="BO77" s="1327"/>
      <c r="BP77" s="1325">
        <v>35.299999999999997</v>
      </c>
      <c r="BQ77" s="1325"/>
      <c r="BR77" s="1325"/>
      <c r="BS77" s="1325"/>
      <c r="BT77" s="1325"/>
      <c r="BU77" s="1325"/>
      <c r="BV77" s="1325"/>
      <c r="BW77" s="1325"/>
      <c r="BX77" s="1325">
        <v>31.9</v>
      </c>
      <c r="BY77" s="1325"/>
      <c r="BZ77" s="1325"/>
      <c r="CA77" s="1325"/>
      <c r="CB77" s="1325"/>
      <c r="CC77" s="1325"/>
      <c r="CD77" s="1325"/>
      <c r="CE77" s="1325"/>
      <c r="CF77" s="1325">
        <v>24.2</v>
      </c>
      <c r="CG77" s="1325"/>
      <c r="CH77" s="1325"/>
      <c r="CI77" s="1325"/>
      <c r="CJ77" s="1325"/>
      <c r="CK77" s="1325"/>
      <c r="CL77" s="1325"/>
      <c r="CM77" s="1325"/>
      <c r="CN77" s="1325">
        <v>22.1</v>
      </c>
      <c r="CO77" s="1325"/>
      <c r="CP77" s="1325"/>
      <c r="CQ77" s="1325"/>
      <c r="CR77" s="1325"/>
      <c r="CS77" s="1325"/>
      <c r="CT77" s="1325"/>
      <c r="CU77" s="1325"/>
      <c r="CV77" s="1325">
        <v>20.399999999999999</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635</v>
      </c>
      <c r="BC79" s="1327"/>
      <c r="BD79" s="1327"/>
      <c r="BE79" s="1327"/>
      <c r="BF79" s="1327"/>
      <c r="BG79" s="1327"/>
      <c r="BH79" s="1327"/>
      <c r="BI79" s="1327"/>
      <c r="BJ79" s="1327"/>
      <c r="BK79" s="1327"/>
      <c r="BL79" s="1327"/>
      <c r="BM79" s="1327"/>
      <c r="BN79" s="1327"/>
      <c r="BO79" s="1327"/>
      <c r="BP79" s="1325">
        <v>6.9</v>
      </c>
      <c r="BQ79" s="1325"/>
      <c r="BR79" s="1325"/>
      <c r="BS79" s="1325"/>
      <c r="BT79" s="1325"/>
      <c r="BU79" s="1325"/>
      <c r="BV79" s="1325"/>
      <c r="BW79" s="1325"/>
      <c r="BX79" s="1325">
        <v>6.6</v>
      </c>
      <c r="BY79" s="1325"/>
      <c r="BZ79" s="1325"/>
      <c r="CA79" s="1325"/>
      <c r="CB79" s="1325"/>
      <c r="CC79" s="1325"/>
      <c r="CD79" s="1325"/>
      <c r="CE79" s="1325"/>
      <c r="CF79" s="1325">
        <v>6.4</v>
      </c>
      <c r="CG79" s="1325"/>
      <c r="CH79" s="1325"/>
      <c r="CI79" s="1325"/>
      <c r="CJ79" s="1325"/>
      <c r="CK79" s="1325"/>
      <c r="CL79" s="1325"/>
      <c r="CM79" s="1325"/>
      <c r="CN79" s="1325">
        <v>6.3</v>
      </c>
      <c r="CO79" s="1325"/>
      <c r="CP79" s="1325"/>
      <c r="CQ79" s="1325"/>
      <c r="CR79" s="1325"/>
      <c r="CS79" s="1325"/>
      <c r="CT79" s="1325"/>
      <c r="CU79" s="1325"/>
      <c r="CV79" s="1325">
        <v>6.2</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MQb9K/ytL3b55P30o+uI0cN8Nsy54o7qNSNqcPePG+I+sI0JUpEFv9iqQsNcDXOdSTtnDir+imkcgLGkZgmL+w==" saltValue="T/vBgW6R3pYZ1fvBIjSFs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7yIA+fiXYW3s4VNCJO4gkw0iOIzhty9tWEesQggl1YLvR+9NHJYgQWB6FY5htvD906D4lJVZlyG8s7bAYmFMDQ==" saltValue="OyJXvGBUKmWuoXpituL/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40" zoomScaleNormal="4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639</v>
      </c>
    </row>
  </sheetData>
  <sheetProtection algorithmName="SHA-512" hashValue="Kagto7O60p46qKbLCvkuky87OeT9syojiEAsGEHDIh41dxOqVVh90IICdgMMdfa3gJMU8cuTXsk9YWY4fX4+MQ==" saltValue="G7dU8uiddVsd3GXAGgaf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50538</v>
      </c>
      <c r="E3" s="162"/>
      <c r="F3" s="163">
        <v>44504</v>
      </c>
      <c r="G3" s="164"/>
      <c r="H3" s="165"/>
    </row>
    <row r="4" spans="1:8" x14ac:dyDescent="0.15">
      <c r="A4" s="166"/>
      <c r="B4" s="167"/>
      <c r="C4" s="168"/>
      <c r="D4" s="169">
        <v>19012</v>
      </c>
      <c r="E4" s="170"/>
      <c r="F4" s="171">
        <v>25876</v>
      </c>
      <c r="G4" s="172"/>
      <c r="H4" s="173"/>
    </row>
    <row r="5" spans="1:8" x14ac:dyDescent="0.15">
      <c r="A5" s="154" t="s">
        <v>554</v>
      </c>
      <c r="B5" s="159"/>
      <c r="C5" s="160"/>
      <c r="D5" s="161">
        <v>39164</v>
      </c>
      <c r="E5" s="162"/>
      <c r="F5" s="163">
        <v>47820</v>
      </c>
      <c r="G5" s="164"/>
      <c r="H5" s="165"/>
    </row>
    <row r="6" spans="1:8" x14ac:dyDescent="0.15">
      <c r="A6" s="166"/>
      <c r="B6" s="167"/>
      <c r="C6" s="168"/>
      <c r="D6" s="169">
        <v>15279</v>
      </c>
      <c r="E6" s="170"/>
      <c r="F6" s="171">
        <v>25855</v>
      </c>
      <c r="G6" s="172"/>
      <c r="H6" s="173"/>
    </row>
    <row r="7" spans="1:8" x14ac:dyDescent="0.15">
      <c r="A7" s="154" t="s">
        <v>555</v>
      </c>
      <c r="B7" s="159"/>
      <c r="C7" s="160"/>
      <c r="D7" s="161">
        <v>34449</v>
      </c>
      <c r="E7" s="162"/>
      <c r="F7" s="163">
        <v>41934</v>
      </c>
      <c r="G7" s="164"/>
      <c r="H7" s="165"/>
    </row>
    <row r="8" spans="1:8" x14ac:dyDescent="0.15">
      <c r="A8" s="166"/>
      <c r="B8" s="167"/>
      <c r="C8" s="168"/>
      <c r="D8" s="169">
        <v>15941</v>
      </c>
      <c r="E8" s="170"/>
      <c r="F8" s="171">
        <v>23352</v>
      </c>
      <c r="G8" s="172"/>
      <c r="H8" s="173"/>
    </row>
    <row r="9" spans="1:8" x14ac:dyDescent="0.15">
      <c r="A9" s="154" t="s">
        <v>556</v>
      </c>
      <c r="B9" s="159"/>
      <c r="C9" s="160"/>
      <c r="D9" s="161">
        <v>61238</v>
      </c>
      <c r="E9" s="162"/>
      <c r="F9" s="163">
        <v>45588</v>
      </c>
      <c r="G9" s="164"/>
      <c r="H9" s="165"/>
    </row>
    <row r="10" spans="1:8" x14ac:dyDescent="0.15">
      <c r="A10" s="166"/>
      <c r="B10" s="167"/>
      <c r="C10" s="168"/>
      <c r="D10" s="169">
        <v>21178</v>
      </c>
      <c r="E10" s="170"/>
      <c r="F10" s="171">
        <v>24150</v>
      </c>
      <c r="G10" s="172"/>
      <c r="H10" s="173"/>
    </row>
    <row r="11" spans="1:8" x14ac:dyDescent="0.15">
      <c r="A11" s="154" t="s">
        <v>557</v>
      </c>
      <c r="B11" s="159"/>
      <c r="C11" s="160"/>
      <c r="D11" s="161">
        <v>32506</v>
      </c>
      <c r="E11" s="162"/>
      <c r="F11" s="163">
        <v>45483</v>
      </c>
      <c r="G11" s="164"/>
      <c r="H11" s="165"/>
    </row>
    <row r="12" spans="1:8" x14ac:dyDescent="0.15">
      <c r="A12" s="166"/>
      <c r="B12" s="167"/>
      <c r="C12" s="174"/>
      <c r="D12" s="169">
        <v>11064</v>
      </c>
      <c r="E12" s="170"/>
      <c r="F12" s="171">
        <v>24241</v>
      </c>
      <c r="G12" s="172"/>
      <c r="H12" s="173"/>
    </row>
    <row r="13" spans="1:8" x14ac:dyDescent="0.15">
      <c r="A13" s="154"/>
      <c r="B13" s="159"/>
      <c r="C13" s="175"/>
      <c r="D13" s="176">
        <v>43579</v>
      </c>
      <c r="E13" s="177"/>
      <c r="F13" s="178">
        <v>45066</v>
      </c>
      <c r="G13" s="179"/>
      <c r="H13" s="165"/>
    </row>
    <row r="14" spans="1:8" x14ac:dyDescent="0.15">
      <c r="A14" s="166"/>
      <c r="B14" s="167"/>
      <c r="C14" s="168"/>
      <c r="D14" s="169">
        <v>16495</v>
      </c>
      <c r="E14" s="170"/>
      <c r="F14" s="171">
        <v>24695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3.85</v>
      </c>
      <c r="C19" s="180">
        <f>ROUND(VALUE(SUBSTITUTE(実質収支比率等に係る経年分析!G$48,"▲","-")),2)</f>
        <v>2.31</v>
      </c>
      <c r="D19" s="180">
        <f>ROUND(VALUE(SUBSTITUTE(実質収支比率等に係る経年分析!H$48,"▲","-")),2)</f>
        <v>1.87</v>
      </c>
      <c r="E19" s="180">
        <f>ROUND(VALUE(SUBSTITUTE(実質収支比率等に係る経年分析!I$48,"▲","-")),2)</f>
        <v>1.89</v>
      </c>
      <c r="F19" s="180">
        <f>ROUND(VALUE(SUBSTITUTE(実質収支比率等に係る経年分析!J$48,"▲","-")),2)</f>
        <v>2.08</v>
      </c>
    </row>
    <row r="20" spans="1:11" x14ac:dyDescent="0.15">
      <c r="A20" s="180" t="s">
        <v>54</v>
      </c>
      <c r="B20" s="180">
        <f>ROUND(VALUE(SUBSTITUTE(実質収支比率等に係る経年分析!F$47,"▲","-")),2)</f>
        <v>25.86</v>
      </c>
      <c r="C20" s="180">
        <f>ROUND(VALUE(SUBSTITUTE(実質収支比率等に係る経年分析!G$47,"▲","-")),2)</f>
        <v>19.149999999999999</v>
      </c>
      <c r="D20" s="180">
        <f>ROUND(VALUE(SUBSTITUTE(実質収支比率等に係る経年分析!H$47,"▲","-")),2)</f>
        <v>14.84</v>
      </c>
      <c r="E20" s="180">
        <f>ROUND(VALUE(SUBSTITUTE(実質収支比率等に係る経年分析!I$47,"▲","-")),2)</f>
        <v>12.33</v>
      </c>
      <c r="F20" s="180">
        <f>ROUND(VALUE(SUBSTITUTE(実質収支比率等に係る経年分析!J$47,"▲","-")),2)</f>
        <v>17.3</v>
      </c>
    </row>
    <row r="21" spans="1:11" x14ac:dyDescent="0.15">
      <c r="A21" s="180" t="s">
        <v>55</v>
      </c>
      <c r="B21" s="180">
        <f>IF(ISNUMBER(VALUE(SUBSTITUTE(実質収支比率等に係る経年分析!F$49,"▲","-"))),ROUND(VALUE(SUBSTITUTE(実質収支比率等に係る経年分析!F$49,"▲","-")),2),NA())</f>
        <v>-6.14</v>
      </c>
      <c r="C21" s="180">
        <f>IF(ISNUMBER(VALUE(SUBSTITUTE(実質収支比率等に係る経年分析!G$49,"▲","-"))),ROUND(VALUE(SUBSTITUTE(実質収支比率等に係る経年分析!G$49,"▲","-")),2),NA())</f>
        <v>-6.22</v>
      </c>
      <c r="D21" s="180">
        <f>IF(ISNUMBER(VALUE(SUBSTITUTE(実質収支比率等に係る経年分析!H$49,"▲","-"))),ROUND(VALUE(SUBSTITUTE(実質収支比率等に係る経年分析!H$49,"▲","-")),2),NA())</f>
        <v>-4.7</v>
      </c>
      <c r="E21" s="180">
        <f>IF(ISNUMBER(VALUE(SUBSTITUTE(実質収支比率等に係る経年分析!I$49,"▲","-"))),ROUND(VALUE(SUBSTITUTE(実質収支比率等に係る経年分析!I$49,"▲","-")),2),NA())</f>
        <v>-2.42</v>
      </c>
      <c r="F21" s="180">
        <f>IF(ISNUMBER(VALUE(SUBSTITUTE(実質収支比率等に係る経年分析!J$49,"▲","-"))),ROUND(VALUE(SUBSTITUTE(実質収支比率等に係る経年分析!J$49,"▲","-")),2),NA())</f>
        <v>4.42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小郡市介護保険事業特別会計（介護サービス事業勘定）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小郡市工業団地整備事業特別会計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小郡市住宅新築資金等貸付事業特別会計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小郡市介護保険事業特別会計（介護保険事業勘定）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15">
      <c r="A33" s="181" t="str">
        <f>IF(連結実質赤字比率に係る赤字・黒字の構成分析!C$37="",NA(),連結実質赤字比率に係る赤字・黒字の構成分析!C$37)</f>
        <v>小郡市後期高齢者医療特別会計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15">
      <c r="A34" s="181" t="str">
        <f>IF(連結実質赤字比率に係る赤字・黒字の構成分析!C$36="",NA(),連結実質赤字比率に係る赤字・黒字の構成分析!C$36)</f>
        <v>小郡市国民健康保険事業特別会計</v>
      </c>
      <c r="B34" s="181">
        <f>IF(ROUND(VALUE(SUBSTITUTE(連結実質赤字比率に係る赤字・黒字の構成分析!F$36,"▲", "-")), 2) &lt; 0, ABS(ROUND(VALUE(SUBSTITUTE(連結実質赤字比率に係る赤字・黒字の構成分析!F$36,"▲", "-")), 2)), NA())</f>
        <v>4.6399999999999997</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1.9</v>
      </c>
      <c r="E34" s="181" t="e">
        <f>IF(ROUND(VALUE(SUBSTITUTE(連結実質赤字比率に係る赤字・黒字の構成分析!G$36,"▲", "-")), 2) &gt;= 0, ABS(ROUND(VALUE(SUBSTITUTE(連結実質赤字比率に係る赤字・黒字の構成分析!G$36,"▲", "-")), 2)), NA())</f>
        <v>#N/A</v>
      </c>
      <c r="F34" s="181">
        <f>IF(ROUND(VALUE(SUBSTITUTE(連結実質赤字比率に係る赤字・黒字の構成分析!H$36,"▲", "-")), 2) &lt; 0, ABS(ROUND(VALUE(SUBSTITUTE(連結実質赤字比率に係る赤字・黒字の構成分析!H$36,"▲", "-")), 2)), NA())</f>
        <v>0.83</v>
      </c>
      <c r="G34" s="181" t="e">
        <f>IF(ROUND(VALUE(SUBSTITUTE(連結実質赤字比率に係る赤字・黒字の構成分析!H$36,"▲", "-")), 2) &gt;= 0, ABS(ROUND(VALUE(SUBSTITUTE(連結実質赤字比率に係る赤字・黒字の構成分析!H$36,"▲", "-")), 2)), NA())</f>
        <v>#N/A</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1.98</v>
      </c>
    </row>
    <row r="36" spans="1:16" x14ac:dyDescent="0.15">
      <c r="A36" s="181" t="str">
        <f>IF(連結実質赤字比率に係る赤字・黒字の構成分析!C$34="",NA(),連結実質赤字比率に係る赤字・黒字の構成分析!C$34)</f>
        <v>小郡市下水道事業会計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1828</v>
      </c>
      <c r="E42" s="182"/>
      <c r="F42" s="182"/>
      <c r="G42" s="182">
        <f>'実質公債費比率（分子）の構造'!L$52</f>
        <v>1812</v>
      </c>
      <c r="H42" s="182"/>
      <c r="I42" s="182"/>
      <c r="J42" s="182">
        <f>'実質公債費比率（分子）の構造'!M$52</f>
        <v>1732</v>
      </c>
      <c r="K42" s="182"/>
      <c r="L42" s="182"/>
      <c r="M42" s="182">
        <f>'実質公債費比率（分子）の構造'!N$52</f>
        <v>1680</v>
      </c>
      <c r="N42" s="182"/>
      <c r="O42" s="182"/>
      <c r="P42" s="182">
        <f>'実質公債費比率（分子）の構造'!O$52</f>
        <v>1617</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300</v>
      </c>
      <c r="C44" s="182"/>
      <c r="D44" s="182"/>
      <c r="E44" s="182">
        <f>'実質公債費比率（分子）の構造'!L$50</f>
        <v>294</v>
      </c>
      <c r="F44" s="182"/>
      <c r="G44" s="182"/>
      <c r="H44" s="182">
        <f>'実質公債費比率（分子）の構造'!M$50</f>
        <v>318</v>
      </c>
      <c r="I44" s="182"/>
      <c r="J44" s="182"/>
      <c r="K44" s="182">
        <f>'実質公債費比率（分子）の構造'!N$50</f>
        <v>301</v>
      </c>
      <c r="L44" s="182"/>
      <c r="M44" s="182"/>
      <c r="N44" s="182">
        <f>'実質公債費比率（分子）の構造'!O$50</f>
        <v>315</v>
      </c>
      <c r="O44" s="182"/>
      <c r="P44" s="182"/>
    </row>
    <row r="45" spans="1:16" x14ac:dyDescent="0.15">
      <c r="A45" s="182" t="s">
        <v>65</v>
      </c>
      <c r="B45" s="182">
        <f>'実質公債費比率（分子）の構造'!K$49</f>
        <v>18</v>
      </c>
      <c r="C45" s="182"/>
      <c r="D45" s="182"/>
      <c r="E45" s="182">
        <f>'実質公債費比率（分子）の構造'!L$49</f>
        <v>22</v>
      </c>
      <c r="F45" s="182"/>
      <c r="G45" s="182"/>
      <c r="H45" s="182">
        <f>'実質公債費比率（分子）の構造'!M$49</f>
        <v>30</v>
      </c>
      <c r="I45" s="182"/>
      <c r="J45" s="182"/>
      <c r="K45" s="182">
        <f>'実質公債費比率（分子）の構造'!N$49</f>
        <v>20</v>
      </c>
      <c r="L45" s="182"/>
      <c r="M45" s="182"/>
      <c r="N45" s="182">
        <f>'実質公債費比率（分子）の構造'!O$49</f>
        <v>24</v>
      </c>
      <c r="O45" s="182"/>
      <c r="P45" s="182"/>
    </row>
    <row r="46" spans="1:16" x14ac:dyDescent="0.15">
      <c r="A46" s="182" t="s">
        <v>66</v>
      </c>
      <c r="B46" s="182">
        <f>'実質公債費比率（分子）の構造'!K$48</f>
        <v>544</v>
      </c>
      <c r="C46" s="182"/>
      <c r="D46" s="182"/>
      <c r="E46" s="182">
        <f>'実質公債費比率（分子）の構造'!L$48</f>
        <v>566</v>
      </c>
      <c r="F46" s="182"/>
      <c r="G46" s="182"/>
      <c r="H46" s="182">
        <f>'実質公債費比率（分子）の構造'!M$48</f>
        <v>294</v>
      </c>
      <c r="I46" s="182"/>
      <c r="J46" s="182"/>
      <c r="K46" s="182">
        <f>'実質公債費比率（分子）の構造'!N$48</f>
        <v>361</v>
      </c>
      <c r="L46" s="182"/>
      <c r="M46" s="182"/>
      <c r="N46" s="182">
        <f>'実質公債費比率（分子）の構造'!O$48</f>
        <v>269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2115</v>
      </c>
      <c r="C49" s="182"/>
      <c r="D49" s="182"/>
      <c r="E49" s="182">
        <f>'実質公債費比率（分子）の構造'!L$45</f>
        <v>2084</v>
      </c>
      <c r="F49" s="182"/>
      <c r="G49" s="182"/>
      <c r="H49" s="182">
        <f>'実質公債費比率（分子）の構造'!M$45</f>
        <v>1802</v>
      </c>
      <c r="I49" s="182"/>
      <c r="J49" s="182"/>
      <c r="K49" s="182">
        <f>'実質公債費比率（分子）の構造'!N$45</f>
        <v>1860</v>
      </c>
      <c r="L49" s="182"/>
      <c r="M49" s="182"/>
      <c r="N49" s="182">
        <f>'実質公債費比率（分子）の構造'!O$45</f>
        <v>1820</v>
      </c>
      <c r="O49" s="182"/>
      <c r="P49" s="182"/>
    </row>
    <row r="50" spans="1:16" x14ac:dyDescent="0.15">
      <c r="A50" s="182" t="s">
        <v>70</v>
      </c>
      <c r="B50" s="182" t="e">
        <f>NA()</f>
        <v>#N/A</v>
      </c>
      <c r="C50" s="182">
        <f>IF(ISNUMBER('実質公債費比率（分子）の構造'!K$53),'実質公債費比率（分子）の構造'!K$53,NA())</f>
        <v>1149</v>
      </c>
      <c r="D50" s="182" t="e">
        <f>NA()</f>
        <v>#N/A</v>
      </c>
      <c r="E50" s="182" t="e">
        <f>NA()</f>
        <v>#N/A</v>
      </c>
      <c r="F50" s="182">
        <f>IF(ISNUMBER('実質公債費比率（分子）の構造'!L$53),'実質公債費比率（分子）の構造'!L$53,NA())</f>
        <v>1154</v>
      </c>
      <c r="G50" s="182" t="e">
        <f>NA()</f>
        <v>#N/A</v>
      </c>
      <c r="H50" s="182" t="e">
        <f>NA()</f>
        <v>#N/A</v>
      </c>
      <c r="I50" s="182">
        <f>IF(ISNUMBER('実質公債費比率（分子）の構造'!M$53),'実質公債費比率（分子）の構造'!M$53,NA())</f>
        <v>712</v>
      </c>
      <c r="J50" s="182" t="e">
        <f>NA()</f>
        <v>#N/A</v>
      </c>
      <c r="K50" s="182" t="e">
        <f>NA()</f>
        <v>#N/A</v>
      </c>
      <c r="L50" s="182">
        <f>IF(ISNUMBER('実質公債費比率（分子）の構造'!N$53),'実質公債費比率（分子）の構造'!N$53,NA())</f>
        <v>862</v>
      </c>
      <c r="M50" s="182" t="e">
        <f>NA()</f>
        <v>#N/A</v>
      </c>
      <c r="N50" s="182" t="e">
        <f>NA()</f>
        <v>#N/A</v>
      </c>
      <c r="O50" s="182">
        <f>IF(ISNUMBER('実質公債費比率（分子）の構造'!O$53),'実質公債費比率（分子）の構造'!O$53,NA())</f>
        <v>811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19427</v>
      </c>
      <c r="E56" s="181"/>
      <c r="F56" s="181"/>
      <c r="G56" s="181">
        <f>'将来負担比率（分子）の構造'!J$52</f>
        <v>19019</v>
      </c>
      <c r="H56" s="181"/>
      <c r="I56" s="181"/>
      <c r="J56" s="181">
        <f>'将来負担比率（分子）の構造'!K$52</f>
        <v>18639</v>
      </c>
      <c r="K56" s="181"/>
      <c r="L56" s="181"/>
      <c r="M56" s="181">
        <f>'将来負担比率（分子）の構造'!L$52</f>
        <v>18345</v>
      </c>
      <c r="N56" s="181"/>
      <c r="O56" s="181"/>
      <c r="P56" s="181">
        <f>'将来負担比率（分子）の構造'!M$52</f>
        <v>18148</v>
      </c>
    </row>
    <row r="57" spans="1:16" x14ac:dyDescent="0.15">
      <c r="A57" s="181" t="s">
        <v>41</v>
      </c>
      <c r="B57" s="181"/>
      <c r="C57" s="181"/>
      <c r="D57" s="181">
        <f>'将来負担比率（分子）の構造'!I$51</f>
        <v>228</v>
      </c>
      <c r="E57" s="181"/>
      <c r="F57" s="181"/>
      <c r="G57" s="181">
        <f>'将来負担比率（分子）の構造'!J$51</f>
        <v>162</v>
      </c>
      <c r="H57" s="181"/>
      <c r="I57" s="181"/>
      <c r="J57" s="181">
        <f>'将来負担比率（分子）の構造'!K$51</f>
        <v>124</v>
      </c>
      <c r="K57" s="181"/>
      <c r="L57" s="181"/>
      <c r="M57" s="181">
        <f>'将来負担比率（分子）の構造'!L$51</f>
        <v>351</v>
      </c>
      <c r="N57" s="181"/>
      <c r="O57" s="181"/>
      <c r="P57" s="181">
        <f>'将来負担比率（分子）の構造'!M$51</f>
        <v>338</v>
      </c>
    </row>
    <row r="58" spans="1:16" x14ac:dyDescent="0.15">
      <c r="A58" s="181" t="s">
        <v>40</v>
      </c>
      <c r="B58" s="181"/>
      <c r="C58" s="181"/>
      <c r="D58" s="181">
        <f>'将来負担比率（分子）の構造'!I$50</f>
        <v>4525</v>
      </c>
      <c r="E58" s="181"/>
      <c r="F58" s="181"/>
      <c r="G58" s="181">
        <f>'将来負担比率（分子）の構造'!J$50</f>
        <v>3911</v>
      </c>
      <c r="H58" s="181"/>
      <c r="I58" s="181"/>
      <c r="J58" s="181">
        <f>'将来負担比率（分子）の構造'!K$50</f>
        <v>3618</v>
      </c>
      <c r="K58" s="181"/>
      <c r="L58" s="181"/>
      <c r="M58" s="181">
        <f>'将来負担比率（分子）の構造'!L$50</f>
        <v>3514</v>
      </c>
      <c r="N58" s="181"/>
      <c r="O58" s="181"/>
      <c r="P58" s="181">
        <f>'将来負担比率（分子）の構造'!M$50</f>
        <v>4617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1733</v>
      </c>
      <c r="C62" s="181"/>
      <c r="D62" s="181"/>
      <c r="E62" s="181">
        <f>'将来負担比率（分子）の構造'!J$45</f>
        <v>1532</v>
      </c>
      <c r="F62" s="181"/>
      <c r="G62" s="181"/>
      <c r="H62" s="181">
        <f>'将来負担比率（分子）の構造'!K$45</f>
        <v>1284</v>
      </c>
      <c r="I62" s="181"/>
      <c r="J62" s="181"/>
      <c r="K62" s="181">
        <f>'将来負担比率（分子）の構造'!L$45</f>
        <v>1046</v>
      </c>
      <c r="L62" s="181"/>
      <c r="M62" s="181"/>
      <c r="N62" s="181">
        <f>'将来負担比率（分子）の構造'!M$45</f>
        <v>913</v>
      </c>
      <c r="O62" s="181"/>
      <c r="P62" s="181"/>
    </row>
    <row r="63" spans="1:16" x14ac:dyDescent="0.15">
      <c r="A63" s="181" t="s">
        <v>33</v>
      </c>
      <c r="B63" s="181">
        <f>'将来負担比率（分子）の構造'!I$44</f>
        <v>1667</v>
      </c>
      <c r="C63" s="181"/>
      <c r="D63" s="181"/>
      <c r="E63" s="181">
        <f>'将来負担比率（分子）の構造'!J$44</f>
        <v>1369</v>
      </c>
      <c r="F63" s="181"/>
      <c r="G63" s="181"/>
      <c r="H63" s="181">
        <f>'将来負担比率（分子）の構造'!K$44</f>
        <v>1079</v>
      </c>
      <c r="I63" s="181"/>
      <c r="J63" s="181"/>
      <c r="K63" s="181">
        <f>'将来負担比率（分子）の構造'!L$44</f>
        <v>802</v>
      </c>
      <c r="L63" s="181"/>
      <c r="M63" s="181"/>
      <c r="N63" s="181">
        <f>'将来負担比率（分子）の構造'!M$44</f>
        <v>590</v>
      </c>
      <c r="O63" s="181"/>
      <c r="P63" s="181"/>
    </row>
    <row r="64" spans="1:16" x14ac:dyDescent="0.15">
      <c r="A64" s="181" t="s">
        <v>32</v>
      </c>
      <c r="B64" s="181">
        <f>'将来負担比率（分子）の構造'!I$43</f>
        <v>8149</v>
      </c>
      <c r="C64" s="181"/>
      <c r="D64" s="181"/>
      <c r="E64" s="181">
        <f>'将来負担比率（分子）の構造'!J$43</f>
        <v>7543</v>
      </c>
      <c r="F64" s="181"/>
      <c r="G64" s="181"/>
      <c r="H64" s="181">
        <f>'将来負担比率（分子）の構造'!K$43</f>
        <v>6103</v>
      </c>
      <c r="I64" s="181"/>
      <c r="J64" s="181"/>
      <c r="K64" s="181">
        <f>'将来負担比率（分子）の構造'!L$43</f>
        <v>5860</v>
      </c>
      <c r="L64" s="181"/>
      <c r="M64" s="181"/>
      <c r="N64" s="181">
        <f>'将来負担比率（分子）の構造'!M$43</f>
        <v>5223</v>
      </c>
      <c r="O64" s="181"/>
      <c r="P64" s="181"/>
    </row>
    <row r="65" spans="1:16" x14ac:dyDescent="0.15">
      <c r="A65" s="181" t="s">
        <v>31</v>
      </c>
      <c r="B65" s="181">
        <f>'将来負担比率（分子）の構造'!I$42</f>
        <v>533</v>
      </c>
      <c r="C65" s="181"/>
      <c r="D65" s="181"/>
      <c r="E65" s="181">
        <f>'将来負担比率（分子）の構造'!J$42</f>
        <v>445</v>
      </c>
      <c r="F65" s="181"/>
      <c r="G65" s="181"/>
      <c r="H65" s="181">
        <f>'将来負担比率（分子）の構造'!K$42</f>
        <v>323</v>
      </c>
      <c r="I65" s="181"/>
      <c r="J65" s="181"/>
      <c r="K65" s="181">
        <f>'将来負担比率（分子）の構造'!L$42</f>
        <v>185</v>
      </c>
      <c r="L65" s="181"/>
      <c r="M65" s="181"/>
      <c r="N65" s="181">
        <f>'将来負担比率（分子）の構造'!M$42</f>
        <v>395</v>
      </c>
      <c r="O65" s="181"/>
      <c r="P65" s="181"/>
    </row>
    <row r="66" spans="1:16" x14ac:dyDescent="0.15">
      <c r="A66" s="181" t="s">
        <v>30</v>
      </c>
      <c r="B66" s="181">
        <f>'将来負担比率（分子）の構造'!I$41</f>
        <v>18353</v>
      </c>
      <c r="C66" s="181"/>
      <c r="D66" s="181"/>
      <c r="E66" s="181">
        <f>'将来負担比率（分子）の構造'!J$41</f>
        <v>17742</v>
      </c>
      <c r="F66" s="181"/>
      <c r="G66" s="181"/>
      <c r="H66" s="181">
        <f>'将来負担比率（分子）の構造'!K$41</f>
        <v>17771</v>
      </c>
      <c r="I66" s="181"/>
      <c r="J66" s="181"/>
      <c r="K66" s="181">
        <f>'将来負担比率（分子）の構造'!L$41</f>
        <v>18496</v>
      </c>
      <c r="L66" s="181"/>
      <c r="M66" s="181"/>
      <c r="N66" s="181">
        <f>'将来負担比率（分子）の構造'!M$41</f>
        <v>18461</v>
      </c>
      <c r="O66" s="181"/>
      <c r="P66" s="181"/>
    </row>
    <row r="67" spans="1:16" x14ac:dyDescent="0.15">
      <c r="A67" s="181" t="s">
        <v>74</v>
      </c>
      <c r="B67" s="181" t="e">
        <f>NA()</f>
        <v>#N/A</v>
      </c>
      <c r="C67" s="181">
        <f>IF(ISNUMBER('将来負担比率（分子）の構造'!I$53), IF('将来負担比率（分子）の構造'!I$53 &lt; 0, 0, '将来負担比率（分子）の構造'!I$53), NA())</f>
        <v>6255</v>
      </c>
      <c r="D67" s="181" t="e">
        <f>NA()</f>
        <v>#N/A</v>
      </c>
      <c r="E67" s="181" t="e">
        <f>NA()</f>
        <v>#N/A</v>
      </c>
      <c r="F67" s="181">
        <f>IF(ISNUMBER('将来負担比率（分子）の構造'!J$53), IF('将来負担比率（分子）の構造'!J$53 &lt; 0, 0, '将来負担比率（分子）の構造'!J$53), NA())</f>
        <v>5539</v>
      </c>
      <c r="G67" s="181" t="e">
        <f>NA()</f>
        <v>#N/A</v>
      </c>
      <c r="H67" s="181" t="e">
        <f>NA()</f>
        <v>#N/A</v>
      </c>
      <c r="I67" s="181">
        <f>IF(ISNUMBER('将来負担比率（分子）の構造'!K$53), IF('将来負担比率（分子）の構造'!K$53 &lt; 0, 0, '将来負担比率（分子）の構造'!K$53), NA())</f>
        <v>4179</v>
      </c>
      <c r="J67" s="181" t="e">
        <f>NA()</f>
        <v>#N/A</v>
      </c>
      <c r="K67" s="181" t="e">
        <f>NA()</f>
        <v>#N/A</v>
      </c>
      <c r="L67" s="181">
        <f>IF(ISNUMBER('将来負担比率（分子）の構造'!L$53), IF('将来負担比率（分子）の構造'!L$53 &lt; 0, 0, '将来負担比率（分子）の構造'!L$53), NA())</f>
        <v>4179</v>
      </c>
      <c r="M67" s="181" t="e">
        <f>NA()</f>
        <v>#N/A</v>
      </c>
      <c r="N67" s="181" t="e">
        <f>NA()</f>
        <v>#N/A</v>
      </c>
      <c r="O67" s="181">
        <f>IF(ISNUMBER('将来負担比率（分子）の構造'!M$53), IF('将来負担比率（分子）の構造'!M$53 &lt; 0, 0, '将来負担比率（分子）の構造'!M$53), NA())</f>
        <v>2478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1728</v>
      </c>
      <c r="C72" s="185">
        <f>基金残高に係る経年分析!G55</f>
        <v>1580</v>
      </c>
      <c r="D72" s="185">
        <f>基金残高に係る経年分析!H55</f>
        <v>2084</v>
      </c>
    </row>
    <row r="73" spans="1:16" x14ac:dyDescent="0.15">
      <c r="A73" s="184" t="s">
        <v>77</v>
      </c>
      <c r="B73" s="185">
        <f>基金残高に係る経年分析!F56</f>
        <v>46</v>
      </c>
      <c r="C73" s="185">
        <f>基金残高に係る経年分析!G56</f>
        <v>46</v>
      </c>
      <c r="D73" s="185">
        <f>基金残高に係る経年分析!H56</f>
        <v>46</v>
      </c>
    </row>
    <row r="74" spans="1:16" x14ac:dyDescent="0.15">
      <c r="A74" s="184" t="s">
        <v>78</v>
      </c>
      <c r="B74" s="185">
        <f>基金残高に係る経年分析!F57</f>
        <v>1140</v>
      </c>
      <c r="C74" s="185">
        <f>基金残高に係る経年分析!G57</f>
        <v>1411</v>
      </c>
      <c r="D74" s="185">
        <f>基金残高に係る経年分析!H57</f>
        <v>1755</v>
      </c>
    </row>
  </sheetData>
  <sheetProtection algorithmName="SHA-512" hashValue="l6axztB6bcIsfRJb9yrXSgJt6uoX92OI6O3dPBINHT4SJ/wLsE5vXKZuER332tD0TqYnz5Y9h3VwIFOfwb4Xpw==" saltValue="ZFkI5P0+Md3LS18kkPys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6596445</v>
      </c>
      <c r="S5" s="736"/>
      <c r="T5" s="736"/>
      <c r="U5" s="736"/>
      <c r="V5" s="736"/>
      <c r="W5" s="736"/>
      <c r="X5" s="736"/>
      <c r="Y5" s="779"/>
      <c r="Z5" s="797">
        <v>23</v>
      </c>
      <c r="AA5" s="797"/>
      <c r="AB5" s="797"/>
      <c r="AC5" s="797"/>
      <c r="AD5" s="798">
        <v>6596445</v>
      </c>
      <c r="AE5" s="798"/>
      <c r="AF5" s="798"/>
      <c r="AG5" s="798"/>
      <c r="AH5" s="798"/>
      <c r="AI5" s="798"/>
      <c r="AJ5" s="798"/>
      <c r="AK5" s="798"/>
      <c r="AL5" s="780">
        <v>58.4</v>
      </c>
      <c r="AM5" s="751"/>
      <c r="AN5" s="751"/>
      <c r="AO5" s="781"/>
      <c r="AP5" s="746" t="s">
        <v>225</v>
      </c>
      <c r="AQ5" s="747"/>
      <c r="AR5" s="747"/>
      <c r="AS5" s="747"/>
      <c r="AT5" s="747"/>
      <c r="AU5" s="747"/>
      <c r="AV5" s="747"/>
      <c r="AW5" s="747"/>
      <c r="AX5" s="747"/>
      <c r="AY5" s="747"/>
      <c r="AZ5" s="747"/>
      <c r="BA5" s="747"/>
      <c r="BB5" s="747"/>
      <c r="BC5" s="747"/>
      <c r="BD5" s="747"/>
      <c r="BE5" s="747"/>
      <c r="BF5" s="748"/>
      <c r="BG5" s="680">
        <v>6596445</v>
      </c>
      <c r="BH5" s="681"/>
      <c r="BI5" s="681"/>
      <c r="BJ5" s="681"/>
      <c r="BK5" s="681"/>
      <c r="BL5" s="681"/>
      <c r="BM5" s="681"/>
      <c r="BN5" s="682"/>
      <c r="BO5" s="713">
        <v>100</v>
      </c>
      <c r="BP5" s="713"/>
      <c r="BQ5" s="713"/>
      <c r="BR5" s="713"/>
      <c r="BS5" s="714">
        <v>51048</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205222</v>
      </c>
      <c r="S6" s="681"/>
      <c r="T6" s="681"/>
      <c r="U6" s="681"/>
      <c r="V6" s="681"/>
      <c r="W6" s="681"/>
      <c r="X6" s="681"/>
      <c r="Y6" s="682"/>
      <c r="Z6" s="713">
        <v>0.7</v>
      </c>
      <c r="AA6" s="713"/>
      <c r="AB6" s="713"/>
      <c r="AC6" s="713"/>
      <c r="AD6" s="714">
        <v>205222</v>
      </c>
      <c r="AE6" s="714"/>
      <c r="AF6" s="714"/>
      <c r="AG6" s="714"/>
      <c r="AH6" s="714"/>
      <c r="AI6" s="714"/>
      <c r="AJ6" s="714"/>
      <c r="AK6" s="714"/>
      <c r="AL6" s="683">
        <v>1.8</v>
      </c>
      <c r="AM6" s="684"/>
      <c r="AN6" s="684"/>
      <c r="AO6" s="715"/>
      <c r="AP6" s="677" t="s">
        <v>230</v>
      </c>
      <c r="AQ6" s="678"/>
      <c r="AR6" s="678"/>
      <c r="AS6" s="678"/>
      <c r="AT6" s="678"/>
      <c r="AU6" s="678"/>
      <c r="AV6" s="678"/>
      <c r="AW6" s="678"/>
      <c r="AX6" s="678"/>
      <c r="AY6" s="678"/>
      <c r="AZ6" s="678"/>
      <c r="BA6" s="678"/>
      <c r="BB6" s="678"/>
      <c r="BC6" s="678"/>
      <c r="BD6" s="678"/>
      <c r="BE6" s="678"/>
      <c r="BF6" s="679"/>
      <c r="BG6" s="680">
        <v>6596445</v>
      </c>
      <c r="BH6" s="681"/>
      <c r="BI6" s="681"/>
      <c r="BJ6" s="681"/>
      <c r="BK6" s="681"/>
      <c r="BL6" s="681"/>
      <c r="BM6" s="681"/>
      <c r="BN6" s="682"/>
      <c r="BO6" s="713">
        <v>100</v>
      </c>
      <c r="BP6" s="713"/>
      <c r="BQ6" s="713"/>
      <c r="BR6" s="713"/>
      <c r="BS6" s="714">
        <v>51048</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206921</v>
      </c>
      <c r="CS6" s="681"/>
      <c r="CT6" s="681"/>
      <c r="CU6" s="681"/>
      <c r="CV6" s="681"/>
      <c r="CW6" s="681"/>
      <c r="CX6" s="681"/>
      <c r="CY6" s="682"/>
      <c r="CZ6" s="780">
        <v>0.7</v>
      </c>
      <c r="DA6" s="751"/>
      <c r="DB6" s="751"/>
      <c r="DC6" s="783"/>
      <c r="DD6" s="686" t="s">
        <v>182</v>
      </c>
      <c r="DE6" s="681"/>
      <c r="DF6" s="681"/>
      <c r="DG6" s="681"/>
      <c r="DH6" s="681"/>
      <c r="DI6" s="681"/>
      <c r="DJ6" s="681"/>
      <c r="DK6" s="681"/>
      <c r="DL6" s="681"/>
      <c r="DM6" s="681"/>
      <c r="DN6" s="681"/>
      <c r="DO6" s="681"/>
      <c r="DP6" s="682"/>
      <c r="DQ6" s="686">
        <v>206921</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5135</v>
      </c>
      <c r="S7" s="681"/>
      <c r="T7" s="681"/>
      <c r="U7" s="681"/>
      <c r="V7" s="681"/>
      <c r="W7" s="681"/>
      <c r="X7" s="681"/>
      <c r="Y7" s="682"/>
      <c r="Z7" s="713">
        <v>0</v>
      </c>
      <c r="AA7" s="713"/>
      <c r="AB7" s="713"/>
      <c r="AC7" s="713"/>
      <c r="AD7" s="714">
        <v>5135</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3299787</v>
      </c>
      <c r="BH7" s="681"/>
      <c r="BI7" s="681"/>
      <c r="BJ7" s="681"/>
      <c r="BK7" s="681"/>
      <c r="BL7" s="681"/>
      <c r="BM7" s="681"/>
      <c r="BN7" s="682"/>
      <c r="BO7" s="713">
        <v>50</v>
      </c>
      <c r="BP7" s="713"/>
      <c r="BQ7" s="713"/>
      <c r="BR7" s="713"/>
      <c r="BS7" s="714">
        <v>51048</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9463448</v>
      </c>
      <c r="CS7" s="681"/>
      <c r="CT7" s="681"/>
      <c r="CU7" s="681"/>
      <c r="CV7" s="681"/>
      <c r="CW7" s="681"/>
      <c r="CX7" s="681"/>
      <c r="CY7" s="682"/>
      <c r="CZ7" s="713">
        <v>33.5</v>
      </c>
      <c r="DA7" s="713"/>
      <c r="DB7" s="713"/>
      <c r="DC7" s="713"/>
      <c r="DD7" s="686">
        <v>66739</v>
      </c>
      <c r="DE7" s="681"/>
      <c r="DF7" s="681"/>
      <c r="DG7" s="681"/>
      <c r="DH7" s="681"/>
      <c r="DI7" s="681"/>
      <c r="DJ7" s="681"/>
      <c r="DK7" s="681"/>
      <c r="DL7" s="681"/>
      <c r="DM7" s="681"/>
      <c r="DN7" s="681"/>
      <c r="DO7" s="681"/>
      <c r="DP7" s="682"/>
      <c r="DQ7" s="686">
        <v>2128911</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25787</v>
      </c>
      <c r="S8" s="681"/>
      <c r="T8" s="681"/>
      <c r="U8" s="681"/>
      <c r="V8" s="681"/>
      <c r="W8" s="681"/>
      <c r="X8" s="681"/>
      <c r="Y8" s="682"/>
      <c r="Z8" s="713">
        <v>0.1</v>
      </c>
      <c r="AA8" s="713"/>
      <c r="AB8" s="713"/>
      <c r="AC8" s="713"/>
      <c r="AD8" s="714">
        <v>25787</v>
      </c>
      <c r="AE8" s="714"/>
      <c r="AF8" s="714"/>
      <c r="AG8" s="714"/>
      <c r="AH8" s="714"/>
      <c r="AI8" s="714"/>
      <c r="AJ8" s="714"/>
      <c r="AK8" s="714"/>
      <c r="AL8" s="683">
        <v>0.2</v>
      </c>
      <c r="AM8" s="684"/>
      <c r="AN8" s="684"/>
      <c r="AO8" s="715"/>
      <c r="AP8" s="677" t="s">
        <v>236</v>
      </c>
      <c r="AQ8" s="678"/>
      <c r="AR8" s="678"/>
      <c r="AS8" s="678"/>
      <c r="AT8" s="678"/>
      <c r="AU8" s="678"/>
      <c r="AV8" s="678"/>
      <c r="AW8" s="678"/>
      <c r="AX8" s="678"/>
      <c r="AY8" s="678"/>
      <c r="AZ8" s="678"/>
      <c r="BA8" s="678"/>
      <c r="BB8" s="678"/>
      <c r="BC8" s="678"/>
      <c r="BD8" s="678"/>
      <c r="BE8" s="678"/>
      <c r="BF8" s="679"/>
      <c r="BG8" s="680">
        <v>103598</v>
      </c>
      <c r="BH8" s="681"/>
      <c r="BI8" s="681"/>
      <c r="BJ8" s="681"/>
      <c r="BK8" s="681"/>
      <c r="BL8" s="681"/>
      <c r="BM8" s="681"/>
      <c r="BN8" s="682"/>
      <c r="BO8" s="713">
        <v>1.6</v>
      </c>
      <c r="BP8" s="713"/>
      <c r="BQ8" s="713"/>
      <c r="BR8" s="713"/>
      <c r="BS8" s="686" t="s">
        <v>182</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8573393</v>
      </c>
      <c r="CS8" s="681"/>
      <c r="CT8" s="681"/>
      <c r="CU8" s="681"/>
      <c r="CV8" s="681"/>
      <c r="CW8" s="681"/>
      <c r="CX8" s="681"/>
      <c r="CY8" s="682"/>
      <c r="CZ8" s="713">
        <v>30.3</v>
      </c>
      <c r="DA8" s="713"/>
      <c r="DB8" s="713"/>
      <c r="DC8" s="713"/>
      <c r="DD8" s="686">
        <v>183347</v>
      </c>
      <c r="DE8" s="681"/>
      <c r="DF8" s="681"/>
      <c r="DG8" s="681"/>
      <c r="DH8" s="681"/>
      <c r="DI8" s="681"/>
      <c r="DJ8" s="681"/>
      <c r="DK8" s="681"/>
      <c r="DL8" s="681"/>
      <c r="DM8" s="681"/>
      <c r="DN8" s="681"/>
      <c r="DO8" s="681"/>
      <c r="DP8" s="682"/>
      <c r="DQ8" s="686">
        <v>3893168</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33615</v>
      </c>
      <c r="S9" s="681"/>
      <c r="T9" s="681"/>
      <c r="U9" s="681"/>
      <c r="V9" s="681"/>
      <c r="W9" s="681"/>
      <c r="X9" s="681"/>
      <c r="Y9" s="682"/>
      <c r="Z9" s="713">
        <v>0.1</v>
      </c>
      <c r="AA9" s="713"/>
      <c r="AB9" s="713"/>
      <c r="AC9" s="713"/>
      <c r="AD9" s="714">
        <v>33615</v>
      </c>
      <c r="AE9" s="714"/>
      <c r="AF9" s="714"/>
      <c r="AG9" s="714"/>
      <c r="AH9" s="714"/>
      <c r="AI9" s="714"/>
      <c r="AJ9" s="714"/>
      <c r="AK9" s="714"/>
      <c r="AL9" s="683">
        <v>0.3</v>
      </c>
      <c r="AM9" s="684"/>
      <c r="AN9" s="684"/>
      <c r="AO9" s="715"/>
      <c r="AP9" s="677" t="s">
        <v>239</v>
      </c>
      <c r="AQ9" s="678"/>
      <c r="AR9" s="678"/>
      <c r="AS9" s="678"/>
      <c r="AT9" s="678"/>
      <c r="AU9" s="678"/>
      <c r="AV9" s="678"/>
      <c r="AW9" s="678"/>
      <c r="AX9" s="678"/>
      <c r="AY9" s="678"/>
      <c r="AZ9" s="678"/>
      <c r="BA9" s="678"/>
      <c r="BB9" s="678"/>
      <c r="BC9" s="678"/>
      <c r="BD9" s="678"/>
      <c r="BE9" s="678"/>
      <c r="BF9" s="679"/>
      <c r="BG9" s="680">
        <v>2881173</v>
      </c>
      <c r="BH9" s="681"/>
      <c r="BI9" s="681"/>
      <c r="BJ9" s="681"/>
      <c r="BK9" s="681"/>
      <c r="BL9" s="681"/>
      <c r="BM9" s="681"/>
      <c r="BN9" s="682"/>
      <c r="BO9" s="713">
        <v>43.7</v>
      </c>
      <c r="BP9" s="713"/>
      <c r="BQ9" s="713"/>
      <c r="BR9" s="713"/>
      <c r="BS9" s="686" t="s">
        <v>182</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1888575</v>
      </c>
      <c r="CS9" s="681"/>
      <c r="CT9" s="681"/>
      <c r="CU9" s="681"/>
      <c r="CV9" s="681"/>
      <c r="CW9" s="681"/>
      <c r="CX9" s="681"/>
      <c r="CY9" s="682"/>
      <c r="CZ9" s="713">
        <v>6.7</v>
      </c>
      <c r="DA9" s="713"/>
      <c r="DB9" s="713"/>
      <c r="DC9" s="713"/>
      <c r="DD9" s="686">
        <v>7352</v>
      </c>
      <c r="DE9" s="681"/>
      <c r="DF9" s="681"/>
      <c r="DG9" s="681"/>
      <c r="DH9" s="681"/>
      <c r="DI9" s="681"/>
      <c r="DJ9" s="681"/>
      <c r="DK9" s="681"/>
      <c r="DL9" s="681"/>
      <c r="DM9" s="681"/>
      <c r="DN9" s="681"/>
      <c r="DO9" s="681"/>
      <c r="DP9" s="682"/>
      <c r="DQ9" s="686">
        <v>1601095</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182</v>
      </c>
      <c r="S10" s="681"/>
      <c r="T10" s="681"/>
      <c r="U10" s="681"/>
      <c r="V10" s="681"/>
      <c r="W10" s="681"/>
      <c r="X10" s="681"/>
      <c r="Y10" s="682"/>
      <c r="Z10" s="713" t="s">
        <v>182</v>
      </c>
      <c r="AA10" s="713"/>
      <c r="AB10" s="713"/>
      <c r="AC10" s="713"/>
      <c r="AD10" s="714" t="s">
        <v>182</v>
      </c>
      <c r="AE10" s="714"/>
      <c r="AF10" s="714"/>
      <c r="AG10" s="714"/>
      <c r="AH10" s="714"/>
      <c r="AI10" s="714"/>
      <c r="AJ10" s="714"/>
      <c r="AK10" s="714"/>
      <c r="AL10" s="683" t="s">
        <v>182</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101472</v>
      </c>
      <c r="BH10" s="681"/>
      <c r="BI10" s="681"/>
      <c r="BJ10" s="681"/>
      <c r="BK10" s="681"/>
      <c r="BL10" s="681"/>
      <c r="BM10" s="681"/>
      <c r="BN10" s="682"/>
      <c r="BO10" s="713">
        <v>1.5</v>
      </c>
      <c r="BP10" s="713"/>
      <c r="BQ10" s="713"/>
      <c r="BR10" s="713"/>
      <c r="BS10" s="686" t="s">
        <v>182</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23676</v>
      </c>
      <c r="CS10" s="681"/>
      <c r="CT10" s="681"/>
      <c r="CU10" s="681"/>
      <c r="CV10" s="681"/>
      <c r="CW10" s="681"/>
      <c r="CX10" s="681"/>
      <c r="CY10" s="682"/>
      <c r="CZ10" s="713">
        <v>0.1</v>
      </c>
      <c r="DA10" s="713"/>
      <c r="DB10" s="713"/>
      <c r="DC10" s="713"/>
      <c r="DD10" s="686" t="s">
        <v>244</v>
      </c>
      <c r="DE10" s="681"/>
      <c r="DF10" s="681"/>
      <c r="DG10" s="681"/>
      <c r="DH10" s="681"/>
      <c r="DI10" s="681"/>
      <c r="DJ10" s="681"/>
      <c r="DK10" s="681"/>
      <c r="DL10" s="681"/>
      <c r="DM10" s="681"/>
      <c r="DN10" s="681"/>
      <c r="DO10" s="681"/>
      <c r="DP10" s="682"/>
      <c r="DQ10" s="686">
        <v>14206</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1138395</v>
      </c>
      <c r="S11" s="681"/>
      <c r="T11" s="681"/>
      <c r="U11" s="681"/>
      <c r="V11" s="681"/>
      <c r="W11" s="681"/>
      <c r="X11" s="681"/>
      <c r="Y11" s="682"/>
      <c r="Z11" s="683">
        <v>4</v>
      </c>
      <c r="AA11" s="684"/>
      <c r="AB11" s="684"/>
      <c r="AC11" s="685"/>
      <c r="AD11" s="686">
        <v>1138395</v>
      </c>
      <c r="AE11" s="681"/>
      <c r="AF11" s="681"/>
      <c r="AG11" s="681"/>
      <c r="AH11" s="681"/>
      <c r="AI11" s="681"/>
      <c r="AJ11" s="681"/>
      <c r="AK11" s="682"/>
      <c r="AL11" s="683">
        <v>10.1</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213544</v>
      </c>
      <c r="BH11" s="681"/>
      <c r="BI11" s="681"/>
      <c r="BJ11" s="681"/>
      <c r="BK11" s="681"/>
      <c r="BL11" s="681"/>
      <c r="BM11" s="681"/>
      <c r="BN11" s="682"/>
      <c r="BO11" s="713">
        <v>3.2</v>
      </c>
      <c r="BP11" s="713"/>
      <c r="BQ11" s="713"/>
      <c r="BR11" s="713"/>
      <c r="BS11" s="686">
        <v>51048</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507633</v>
      </c>
      <c r="CS11" s="681"/>
      <c r="CT11" s="681"/>
      <c r="CU11" s="681"/>
      <c r="CV11" s="681"/>
      <c r="CW11" s="681"/>
      <c r="CX11" s="681"/>
      <c r="CY11" s="682"/>
      <c r="CZ11" s="713">
        <v>1.8</v>
      </c>
      <c r="DA11" s="713"/>
      <c r="DB11" s="713"/>
      <c r="DC11" s="713"/>
      <c r="DD11" s="686">
        <v>240745</v>
      </c>
      <c r="DE11" s="681"/>
      <c r="DF11" s="681"/>
      <c r="DG11" s="681"/>
      <c r="DH11" s="681"/>
      <c r="DI11" s="681"/>
      <c r="DJ11" s="681"/>
      <c r="DK11" s="681"/>
      <c r="DL11" s="681"/>
      <c r="DM11" s="681"/>
      <c r="DN11" s="681"/>
      <c r="DO11" s="681"/>
      <c r="DP11" s="682"/>
      <c r="DQ11" s="686">
        <v>190417</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17073</v>
      </c>
      <c r="S12" s="681"/>
      <c r="T12" s="681"/>
      <c r="U12" s="681"/>
      <c r="V12" s="681"/>
      <c r="W12" s="681"/>
      <c r="X12" s="681"/>
      <c r="Y12" s="682"/>
      <c r="Z12" s="713">
        <v>0.1</v>
      </c>
      <c r="AA12" s="713"/>
      <c r="AB12" s="713"/>
      <c r="AC12" s="713"/>
      <c r="AD12" s="714">
        <v>17073</v>
      </c>
      <c r="AE12" s="714"/>
      <c r="AF12" s="714"/>
      <c r="AG12" s="714"/>
      <c r="AH12" s="714"/>
      <c r="AI12" s="714"/>
      <c r="AJ12" s="714"/>
      <c r="AK12" s="714"/>
      <c r="AL12" s="683">
        <v>0.2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2767678</v>
      </c>
      <c r="BH12" s="681"/>
      <c r="BI12" s="681"/>
      <c r="BJ12" s="681"/>
      <c r="BK12" s="681"/>
      <c r="BL12" s="681"/>
      <c r="BM12" s="681"/>
      <c r="BN12" s="682"/>
      <c r="BO12" s="713">
        <v>42</v>
      </c>
      <c r="BP12" s="713"/>
      <c r="BQ12" s="713"/>
      <c r="BR12" s="713"/>
      <c r="BS12" s="686" t="s">
        <v>182</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422542</v>
      </c>
      <c r="CS12" s="681"/>
      <c r="CT12" s="681"/>
      <c r="CU12" s="681"/>
      <c r="CV12" s="681"/>
      <c r="CW12" s="681"/>
      <c r="CX12" s="681"/>
      <c r="CY12" s="682"/>
      <c r="CZ12" s="713">
        <v>1.5</v>
      </c>
      <c r="DA12" s="713"/>
      <c r="DB12" s="713"/>
      <c r="DC12" s="713"/>
      <c r="DD12" s="686">
        <v>375</v>
      </c>
      <c r="DE12" s="681"/>
      <c r="DF12" s="681"/>
      <c r="DG12" s="681"/>
      <c r="DH12" s="681"/>
      <c r="DI12" s="681"/>
      <c r="DJ12" s="681"/>
      <c r="DK12" s="681"/>
      <c r="DL12" s="681"/>
      <c r="DM12" s="681"/>
      <c r="DN12" s="681"/>
      <c r="DO12" s="681"/>
      <c r="DP12" s="682"/>
      <c r="DQ12" s="686">
        <v>379341</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244</v>
      </c>
      <c r="S13" s="681"/>
      <c r="T13" s="681"/>
      <c r="U13" s="681"/>
      <c r="V13" s="681"/>
      <c r="W13" s="681"/>
      <c r="X13" s="681"/>
      <c r="Y13" s="682"/>
      <c r="Z13" s="713" t="s">
        <v>182</v>
      </c>
      <c r="AA13" s="713"/>
      <c r="AB13" s="713"/>
      <c r="AC13" s="713"/>
      <c r="AD13" s="714" t="s">
        <v>244</v>
      </c>
      <c r="AE13" s="714"/>
      <c r="AF13" s="714"/>
      <c r="AG13" s="714"/>
      <c r="AH13" s="714"/>
      <c r="AI13" s="714"/>
      <c r="AJ13" s="714"/>
      <c r="AK13" s="714"/>
      <c r="AL13" s="683" t="s">
        <v>182</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2762023</v>
      </c>
      <c r="BH13" s="681"/>
      <c r="BI13" s="681"/>
      <c r="BJ13" s="681"/>
      <c r="BK13" s="681"/>
      <c r="BL13" s="681"/>
      <c r="BM13" s="681"/>
      <c r="BN13" s="682"/>
      <c r="BO13" s="713">
        <v>41.9</v>
      </c>
      <c r="BP13" s="713"/>
      <c r="BQ13" s="713"/>
      <c r="BR13" s="713"/>
      <c r="BS13" s="686" t="s">
        <v>182</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1737027</v>
      </c>
      <c r="CS13" s="681"/>
      <c r="CT13" s="681"/>
      <c r="CU13" s="681"/>
      <c r="CV13" s="681"/>
      <c r="CW13" s="681"/>
      <c r="CX13" s="681"/>
      <c r="CY13" s="682"/>
      <c r="CZ13" s="713">
        <v>6.1</v>
      </c>
      <c r="DA13" s="713"/>
      <c r="DB13" s="713"/>
      <c r="DC13" s="713"/>
      <c r="DD13" s="686">
        <v>846898</v>
      </c>
      <c r="DE13" s="681"/>
      <c r="DF13" s="681"/>
      <c r="DG13" s="681"/>
      <c r="DH13" s="681"/>
      <c r="DI13" s="681"/>
      <c r="DJ13" s="681"/>
      <c r="DK13" s="681"/>
      <c r="DL13" s="681"/>
      <c r="DM13" s="681"/>
      <c r="DN13" s="681"/>
      <c r="DO13" s="681"/>
      <c r="DP13" s="682"/>
      <c r="DQ13" s="686">
        <v>939072</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244</v>
      </c>
      <c r="S14" s="681"/>
      <c r="T14" s="681"/>
      <c r="U14" s="681"/>
      <c r="V14" s="681"/>
      <c r="W14" s="681"/>
      <c r="X14" s="681"/>
      <c r="Y14" s="682"/>
      <c r="Z14" s="713" t="s">
        <v>182</v>
      </c>
      <c r="AA14" s="713"/>
      <c r="AB14" s="713"/>
      <c r="AC14" s="713"/>
      <c r="AD14" s="714" t="s">
        <v>244</v>
      </c>
      <c r="AE14" s="714"/>
      <c r="AF14" s="714"/>
      <c r="AG14" s="714"/>
      <c r="AH14" s="714"/>
      <c r="AI14" s="714"/>
      <c r="AJ14" s="714"/>
      <c r="AK14" s="714"/>
      <c r="AL14" s="683" t="s">
        <v>244</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156638</v>
      </c>
      <c r="BH14" s="681"/>
      <c r="BI14" s="681"/>
      <c r="BJ14" s="681"/>
      <c r="BK14" s="681"/>
      <c r="BL14" s="681"/>
      <c r="BM14" s="681"/>
      <c r="BN14" s="682"/>
      <c r="BO14" s="713">
        <v>2.4</v>
      </c>
      <c r="BP14" s="713"/>
      <c r="BQ14" s="713"/>
      <c r="BR14" s="713"/>
      <c r="BS14" s="686" t="s">
        <v>244</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624805</v>
      </c>
      <c r="CS14" s="681"/>
      <c r="CT14" s="681"/>
      <c r="CU14" s="681"/>
      <c r="CV14" s="681"/>
      <c r="CW14" s="681"/>
      <c r="CX14" s="681"/>
      <c r="CY14" s="682"/>
      <c r="CZ14" s="713">
        <v>2.2000000000000002</v>
      </c>
      <c r="DA14" s="713"/>
      <c r="DB14" s="713"/>
      <c r="DC14" s="713"/>
      <c r="DD14" s="686">
        <v>55767</v>
      </c>
      <c r="DE14" s="681"/>
      <c r="DF14" s="681"/>
      <c r="DG14" s="681"/>
      <c r="DH14" s="681"/>
      <c r="DI14" s="681"/>
      <c r="DJ14" s="681"/>
      <c r="DK14" s="681"/>
      <c r="DL14" s="681"/>
      <c r="DM14" s="681"/>
      <c r="DN14" s="681"/>
      <c r="DO14" s="681"/>
      <c r="DP14" s="682"/>
      <c r="DQ14" s="686">
        <v>549759</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182</v>
      </c>
      <c r="S15" s="681"/>
      <c r="T15" s="681"/>
      <c r="U15" s="681"/>
      <c r="V15" s="681"/>
      <c r="W15" s="681"/>
      <c r="X15" s="681"/>
      <c r="Y15" s="682"/>
      <c r="Z15" s="713" t="s">
        <v>182</v>
      </c>
      <c r="AA15" s="713"/>
      <c r="AB15" s="713"/>
      <c r="AC15" s="713"/>
      <c r="AD15" s="714" t="s">
        <v>244</v>
      </c>
      <c r="AE15" s="714"/>
      <c r="AF15" s="714"/>
      <c r="AG15" s="714"/>
      <c r="AH15" s="714"/>
      <c r="AI15" s="714"/>
      <c r="AJ15" s="714"/>
      <c r="AK15" s="714"/>
      <c r="AL15" s="683" t="s">
        <v>244</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372342</v>
      </c>
      <c r="BH15" s="681"/>
      <c r="BI15" s="681"/>
      <c r="BJ15" s="681"/>
      <c r="BK15" s="681"/>
      <c r="BL15" s="681"/>
      <c r="BM15" s="681"/>
      <c r="BN15" s="682"/>
      <c r="BO15" s="713">
        <v>5.6</v>
      </c>
      <c r="BP15" s="713"/>
      <c r="BQ15" s="713"/>
      <c r="BR15" s="713"/>
      <c r="BS15" s="686" t="s">
        <v>182</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2975118</v>
      </c>
      <c r="CS15" s="681"/>
      <c r="CT15" s="681"/>
      <c r="CU15" s="681"/>
      <c r="CV15" s="681"/>
      <c r="CW15" s="681"/>
      <c r="CX15" s="681"/>
      <c r="CY15" s="682"/>
      <c r="CZ15" s="713">
        <v>10.5</v>
      </c>
      <c r="DA15" s="713"/>
      <c r="DB15" s="713"/>
      <c r="DC15" s="713"/>
      <c r="DD15" s="686">
        <v>535620</v>
      </c>
      <c r="DE15" s="681"/>
      <c r="DF15" s="681"/>
      <c r="DG15" s="681"/>
      <c r="DH15" s="681"/>
      <c r="DI15" s="681"/>
      <c r="DJ15" s="681"/>
      <c r="DK15" s="681"/>
      <c r="DL15" s="681"/>
      <c r="DM15" s="681"/>
      <c r="DN15" s="681"/>
      <c r="DO15" s="681"/>
      <c r="DP15" s="682"/>
      <c r="DQ15" s="686">
        <v>1908510</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25697</v>
      </c>
      <c r="S16" s="681"/>
      <c r="T16" s="681"/>
      <c r="U16" s="681"/>
      <c r="V16" s="681"/>
      <c r="W16" s="681"/>
      <c r="X16" s="681"/>
      <c r="Y16" s="682"/>
      <c r="Z16" s="713">
        <v>0.1</v>
      </c>
      <c r="AA16" s="713"/>
      <c r="AB16" s="713"/>
      <c r="AC16" s="713"/>
      <c r="AD16" s="714">
        <v>25697</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182</v>
      </c>
      <c r="BH16" s="681"/>
      <c r="BI16" s="681"/>
      <c r="BJ16" s="681"/>
      <c r="BK16" s="681"/>
      <c r="BL16" s="681"/>
      <c r="BM16" s="681"/>
      <c r="BN16" s="682"/>
      <c r="BO16" s="713" t="s">
        <v>182</v>
      </c>
      <c r="BP16" s="713"/>
      <c r="BQ16" s="713"/>
      <c r="BR16" s="713"/>
      <c r="BS16" s="686" t="s">
        <v>182</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41226</v>
      </c>
      <c r="CS16" s="681"/>
      <c r="CT16" s="681"/>
      <c r="CU16" s="681"/>
      <c r="CV16" s="681"/>
      <c r="CW16" s="681"/>
      <c r="CX16" s="681"/>
      <c r="CY16" s="682"/>
      <c r="CZ16" s="713">
        <v>0.1</v>
      </c>
      <c r="DA16" s="713"/>
      <c r="DB16" s="713"/>
      <c r="DC16" s="713"/>
      <c r="DD16" s="686" t="s">
        <v>182</v>
      </c>
      <c r="DE16" s="681"/>
      <c r="DF16" s="681"/>
      <c r="DG16" s="681"/>
      <c r="DH16" s="681"/>
      <c r="DI16" s="681"/>
      <c r="DJ16" s="681"/>
      <c r="DK16" s="681"/>
      <c r="DL16" s="681"/>
      <c r="DM16" s="681"/>
      <c r="DN16" s="681"/>
      <c r="DO16" s="681"/>
      <c r="DP16" s="682"/>
      <c r="DQ16" s="686">
        <v>3044</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32467</v>
      </c>
      <c r="S17" s="681"/>
      <c r="T17" s="681"/>
      <c r="U17" s="681"/>
      <c r="V17" s="681"/>
      <c r="W17" s="681"/>
      <c r="X17" s="681"/>
      <c r="Y17" s="682"/>
      <c r="Z17" s="713">
        <v>0.1</v>
      </c>
      <c r="AA17" s="713"/>
      <c r="AB17" s="713"/>
      <c r="AC17" s="713"/>
      <c r="AD17" s="714">
        <v>32467</v>
      </c>
      <c r="AE17" s="714"/>
      <c r="AF17" s="714"/>
      <c r="AG17" s="714"/>
      <c r="AH17" s="714"/>
      <c r="AI17" s="714"/>
      <c r="AJ17" s="714"/>
      <c r="AK17" s="714"/>
      <c r="AL17" s="683">
        <v>0.3</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182</v>
      </c>
      <c r="BH17" s="681"/>
      <c r="BI17" s="681"/>
      <c r="BJ17" s="681"/>
      <c r="BK17" s="681"/>
      <c r="BL17" s="681"/>
      <c r="BM17" s="681"/>
      <c r="BN17" s="682"/>
      <c r="BO17" s="713" t="s">
        <v>244</v>
      </c>
      <c r="BP17" s="713"/>
      <c r="BQ17" s="713"/>
      <c r="BR17" s="713"/>
      <c r="BS17" s="686" t="s">
        <v>182</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1820367</v>
      </c>
      <c r="CS17" s="681"/>
      <c r="CT17" s="681"/>
      <c r="CU17" s="681"/>
      <c r="CV17" s="681"/>
      <c r="CW17" s="681"/>
      <c r="CX17" s="681"/>
      <c r="CY17" s="682"/>
      <c r="CZ17" s="713">
        <v>6.4</v>
      </c>
      <c r="DA17" s="713"/>
      <c r="DB17" s="713"/>
      <c r="DC17" s="713"/>
      <c r="DD17" s="686" t="s">
        <v>244</v>
      </c>
      <c r="DE17" s="681"/>
      <c r="DF17" s="681"/>
      <c r="DG17" s="681"/>
      <c r="DH17" s="681"/>
      <c r="DI17" s="681"/>
      <c r="DJ17" s="681"/>
      <c r="DK17" s="681"/>
      <c r="DL17" s="681"/>
      <c r="DM17" s="681"/>
      <c r="DN17" s="681"/>
      <c r="DO17" s="681"/>
      <c r="DP17" s="682"/>
      <c r="DQ17" s="686">
        <v>1782200</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76997</v>
      </c>
      <c r="S18" s="681"/>
      <c r="T18" s="681"/>
      <c r="U18" s="681"/>
      <c r="V18" s="681"/>
      <c r="W18" s="681"/>
      <c r="X18" s="681"/>
      <c r="Y18" s="682"/>
      <c r="Z18" s="713">
        <v>0.3</v>
      </c>
      <c r="AA18" s="713"/>
      <c r="AB18" s="713"/>
      <c r="AC18" s="713"/>
      <c r="AD18" s="714">
        <v>76997</v>
      </c>
      <c r="AE18" s="714"/>
      <c r="AF18" s="714"/>
      <c r="AG18" s="714"/>
      <c r="AH18" s="714"/>
      <c r="AI18" s="714"/>
      <c r="AJ18" s="714"/>
      <c r="AK18" s="714"/>
      <c r="AL18" s="683">
        <v>0.7</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182</v>
      </c>
      <c r="BH18" s="681"/>
      <c r="BI18" s="681"/>
      <c r="BJ18" s="681"/>
      <c r="BK18" s="681"/>
      <c r="BL18" s="681"/>
      <c r="BM18" s="681"/>
      <c r="BN18" s="682"/>
      <c r="BO18" s="713" t="s">
        <v>182</v>
      </c>
      <c r="BP18" s="713"/>
      <c r="BQ18" s="713"/>
      <c r="BR18" s="713"/>
      <c r="BS18" s="686" t="s">
        <v>182</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182</v>
      </c>
      <c r="CS18" s="681"/>
      <c r="CT18" s="681"/>
      <c r="CU18" s="681"/>
      <c r="CV18" s="681"/>
      <c r="CW18" s="681"/>
      <c r="CX18" s="681"/>
      <c r="CY18" s="682"/>
      <c r="CZ18" s="713" t="s">
        <v>182</v>
      </c>
      <c r="DA18" s="713"/>
      <c r="DB18" s="713"/>
      <c r="DC18" s="713"/>
      <c r="DD18" s="686" t="s">
        <v>182</v>
      </c>
      <c r="DE18" s="681"/>
      <c r="DF18" s="681"/>
      <c r="DG18" s="681"/>
      <c r="DH18" s="681"/>
      <c r="DI18" s="681"/>
      <c r="DJ18" s="681"/>
      <c r="DK18" s="681"/>
      <c r="DL18" s="681"/>
      <c r="DM18" s="681"/>
      <c r="DN18" s="681"/>
      <c r="DO18" s="681"/>
      <c r="DP18" s="682"/>
      <c r="DQ18" s="686" t="s">
        <v>244</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62404</v>
      </c>
      <c r="S19" s="681"/>
      <c r="T19" s="681"/>
      <c r="U19" s="681"/>
      <c r="V19" s="681"/>
      <c r="W19" s="681"/>
      <c r="X19" s="681"/>
      <c r="Y19" s="682"/>
      <c r="Z19" s="713">
        <v>0.2</v>
      </c>
      <c r="AA19" s="713"/>
      <c r="AB19" s="713"/>
      <c r="AC19" s="713"/>
      <c r="AD19" s="714">
        <v>62404</v>
      </c>
      <c r="AE19" s="714"/>
      <c r="AF19" s="714"/>
      <c r="AG19" s="714"/>
      <c r="AH19" s="714"/>
      <c r="AI19" s="714"/>
      <c r="AJ19" s="714"/>
      <c r="AK19" s="714"/>
      <c r="AL19" s="683">
        <v>0.6</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182</v>
      </c>
      <c r="BH19" s="681"/>
      <c r="BI19" s="681"/>
      <c r="BJ19" s="681"/>
      <c r="BK19" s="681"/>
      <c r="BL19" s="681"/>
      <c r="BM19" s="681"/>
      <c r="BN19" s="682"/>
      <c r="BO19" s="713" t="s">
        <v>244</v>
      </c>
      <c r="BP19" s="713"/>
      <c r="BQ19" s="713"/>
      <c r="BR19" s="713"/>
      <c r="BS19" s="686" t="s">
        <v>182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182</v>
      </c>
      <c r="CS19" s="681"/>
      <c r="CT19" s="681"/>
      <c r="CU19" s="681"/>
      <c r="CV19" s="681"/>
      <c r="CW19" s="681"/>
      <c r="CX19" s="681"/>
      <c r="CY19" s="682"/>
      <c r="CZ19" s="713" t="s">
        <v>182</v>
      </c>
      <c r="DA19" s="713"/>
      <c r="DB19" s="713"/>
      <c r="DC19" s="713"/>
      <c r="DD19" s="686" t="s">
        <v>182</v>
      </c>
      <c r="DE19" s="681"/>
      <c r="DF19" s="681"/>
      <c r="DG19" s="681"/>
      <c r="DH19" s="681"/>
      <c r="DI19" s="681"/>
      <c r="DJ19" s="681"/>
      <c r="DK19" s="681"/>
      <c r="DL19" s="681"/>
      <c r="DM19" s="681"/>
      <c r="DN19" s="681"/>
      <c r="DO19" s="681"/>
      <c r="DP19" s="682"/>
      <c r="DQ19" s="686" t="s">
        <v>244</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11304</v>
      </c>
      <c r="S20" s="681"/>
      <c r="T20" s="681"/>
      <c r="U20" s="681"/>
      <c r="V20" s="681"/>
      <c r="W20" s="681"/>
      <c r="X20" s="681"/>
      <c r="Y20" s="682"/>
      <c r="Z20" s="713">
        <v>0</v>
      </c>
      <c r="AA20" s="713"/>
      <c r="AB20" s="713"/>
      <c r="AC20" s="713"/>
      <c r="AD20" s="714">
        <v>11304</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244</v>
      </c>
      <c r="BH20" s="681"/>
      <c r="BI20" s="681"/>
      <c r="BJ20" s="681"/>
      <c r="BK20" s="681"/>
      <c r="BL20" s="681"/>
      <c r="BM20" s="681"/>
      <c r="BN20" s="682"/>
      <c r="BO20" s="713" t="s">
        <v>182</v>
      </c>
      <c r="BP20" s="713"/>
      <c r="BQ20" s="713"/>
      <c r="BR20" s="713"/>
      <c r="BS20" s="686" t="s">
        <v>182</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28284731</v>
      </c>
      <c r="CS20" s="681"/>
      <c r="CT20" s="681"/>
      <c r="CU20" s="681"/>
      <c r="CV20" s="681"/>
      <c r="CW20" s="681"/>
      <c r="CX20" s="681"/>
      <c r="CY20" s="682"/>
      <c r="CZ20" s="713">
        <v>100</v>
      </c>
      <c r="DA20" s="713"/>
      <c r="DB20" s="713"/>
      <c r="DC20" s="713"/>
      <c r="DD20" s="686">
        <v>1936843</v>
      </c>
      <c r="DE20" s="681"/>
      <c r="DF20" s="681"/>
      <c r="DG20" s="681"/>
      <c r="DH20" s="681"/>
      <c r="DI20" s="681"/>
      <c r="DJ20" s="681"/>
      <c r="DK20" s="681"/>
      <c r="DL20" s="681"/>
      <c r="DM20" s="681"/>
      <c r="DN20" s="681"/>
      <c r="DO20" s="681"/>
      <c r="DP20" s="682"/>
      <c r="DQ20" s="686">
        <v>13596644</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3289</v>
      </c>
      <c r="S21" s="681"/>
      <c r="T21" s="681"/>
      <c r="U21" s="681"/>
      <c r="V21" s="681"/>
      <c r="W21" s="681"/>
      <c r="X21" s="681"/>
      <c r="Y21" s="682"/>
      <c r="Z21" s="713">
        <v>0</v>
      </c>
      <c r="AA21" s="713"/>
      <c r="AB21" s="713"/>
      <c r="AC21" s="713"/>
      <c r="AD21" s="714">
        <v>3289</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244</v>
      </c>
      <c r="BH21" s="681"/>
      <c r="BI21" s="681"/>
      <c r="BJ21" s="681"/>
      <c r="BK21" s="681"/>
      <c r="BL21" s="681"/>
      <c r="BM21" s="681"/>
      <c r="BN21" s="682"/>
      <c r="BO21" s="713" t="s">
        <v>244</v>
      </c>
      <c r="BP21" s="713"/>
      <c r="BQ21" s="713"/>
      <c r="BR21" s="713"/>
      <c r="BS21" s="686" t="s">
        <v>182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3668084</v>
      </c>
      <c r="S22" s="681"/>
      <c r="T22" s="681"/>
      <c r="U22" s="681"/>
      <c r="V22" s="681"/>
      <c r="W22" s="681"/>
      <c r="X22" s="681"/>
      <c r="Y22" s="682"/>
      <c r="Z22" s="713">
        <v>12.8</v>
      </c>
      <c r="AA22" s="713"/>
      <c r="AB22" s="713"/>
      <c r="AC22" s="713"/>
      <c r="AD22" s="714">
        <v>3093439</v>
      </c>
      <c r="AE22" s="714"/>
      <c r="AF22" s="714"/>
      <c r="AG22" s="714"/>
      <c r="AH22" s="714"/>
      <c r="AI22" s="714"/>
      <c r="AJ22" s="714"/>
      <c r="AK22" s="714"/>
      <c r="AL22" s="683">
        <v>27.4</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244</v>
      </c>
      <c r="BH22" s="681"/>
      <c r="BI22" s="681"/>
      <c r="BJ22" s="681"/>
      <c r="BK22" s="681"/>
      <c r="BL22" s="681"/>
      <c r="BM22" s="681"/>
      <c r="BN22" s="682"/>
      <c r="BO22" s="713" t="s">
        <v>182</v>
      </c>
      <c r="BP22" s="713"/>
      <c r="BQ22" s="713"/>
      <c r="BR22" s="713"/>
      <c r="BS22" s="686" t="s">
        <v>182</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3093439</v>
      </c>
      <c r="S23" s="681"/>
      <c r="T23" s="681"/>
      <c r="U23" s="681"/>
      <c r="V23" s="681"/>
      <c r="W23" s="681"/>
      <c r="X23" s="681"/>
      <c r="Y23" s="682"/>
      <c r="Z23" s="713">
        <v>10.8</v>
      </c>
      <c r="AA23" s="713"/>
      <c r="AB23" s="713"/>
      <c r="AC23" s="713"/>
      <c r="AD23" s="714">
        <v>3093439</v>
      </c>
      <c r="AE23" s="714"/>
      <c r="AF23" s="714"/>
      <c r="AG23" s="714"/>
      <c r="AH23" s="714"/>
      <c r="AI23" s="714"/>
      <c r="AJ23" s="714"/>
      <c r="AK23" s="714"/>
      <c r="AL23" s="683">
        <v>27.4</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244</v>
      </c>
      <c r="BH23" s="681"/>
      <c r="BI23" s="681"/>
      <c r="BJ23" s="681"/>
      <c r="BK23" s="681"/>
      <c r="BL23" s="681"/>
      <c r="BM23" s="681"/>
      <c r="BN23" s="682"/>
      <c r="BO23" s="713" t="s">
        <v>244</v>
      </c>
      <c r="BP23" s="713"/>
      <c r="BQ23" s="713"/>
      <c r="BR23" s="713"/>
      <c r="BS23" s="686" t="s">
        <v>182</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574645</v>
      </c>
      <c r="S24" s="681"/>
      <c r="T24" s="681"/>
      <c r="U24" s="681"/>
      <c r="V24" s="681"/>
      <c r="W24" s="681"/>
      <c r="X24" s="681"/>
      <c r="Y24" s="682"/>
      <c r="Z24" s="713">
        <v>2</v>
      </c>
      <c r="AA24" s="713"/>
      <c r="AB24" s="713"/>
      <c r="AC24" s="713"/>
      <c r="AD24" s="714" t="s">
        <v>244</v>
      </c>
      <c r="AE24" s="714"/>
      <c r="AF24" s="714"/>
      <c r="AG24" s="714"/>
      <c r="AH24" s="714"/>
      <c r="AI24" s="714"/>
      <c r="AJ24" s="714"/>
      <c r="AK24" s="714"/>
      <c r="AL24" s="683" t="s">
        <v>182</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182</v>
      </c>
      <c r="BH24" s="681"/>
      <c r="BI24" s="681"/>
      <c r="BJ24" s="681"/>
      <c r="BK24" s="681"/>
      <c r="BL24" s="681"/>
      <c r="BM24" s="681"/>
      <c r="BN24" s="682"/>
      <c r="BO24" s="713" t="s">
        <v>182</v>
      </c>
      <c r="BP24" s="713"/>
      <c r="BQ24" s="713"/>
      <c r="BR24" s="713"/>
      <c r="BS24" s="686" t="s">
        <v>182</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10847684</v>
      </c>
      <c r="CS24" s="736"/>
      <c r="CT24" s="736"/>
      <c r="CU24" s="736"/>
      <c r="CV24" s="736"/>
      <c r="CW24" s="736"/>
      <c r="CX24" s="736"/>
      <c r="CY24" s="779"/>
      <c r="CZ24" s="780">
        <v>38.4</v>
      </c>
      <c r="DA24" s="751"/>
      <c r="DB24" s="751"/>
      <c r="DC24" s="783"/>
      <c r="DD24" s="778">
        <v>6646026</v>
      </c>
      <c r="DE24" s="736"/>
      <c r="DF24" s="736"/>
      <c r="DG24" s="736"/>
      <c r="DH24" s="736"/>
      <c r="DI24" s="736"/>
      <c r="DJ24" s="736"/>
      <c r="DK24" s="779"/>
      <c r="DL24" s="778">
        <v>6578320</v>
      </c>
      <c r="DM24" s="736"/>
      <c r="DN24" s="736"/>
      <c r="DO24" s="736"/>
      <c r="DP24" s="736"/>
      <c r="DQ24" s="736"/>
      <c r="DR24" s="736"/>
      <c r="DS24" s="736"/>
      <c r="DT24" s="736"/>
      <c r="DU24" s="736"/>
      <c r="DV24" s="779"/>
      <c r="DW24" s="780">
        <v>54.7</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244</v>
      </c>
      <c r="S25" s="681"/>
      <c r="T25" s="681"/>
      <c r="U25" s="681"/>
      <c r="V25" s="681"/>
      <c r="W25" s="681"/>
      <c r="X25" s="681"/>
      <c r="Y25" s="682"/>
      <c r="Z25" s="713" t="s">
        <v>182</v>
      </c>
      <c r="AA25" s="713"/>
      <c r="AB25" s="713"/>
      <c r="AC25" s="713"/>
      <c r="AD25" s="714" t="s">
        <v>244</v>
      </c>
      <c r="AE25" s="714"/>
      <c r="AF25" s="714"/>
      <c r="AG25" s="714"/>
      <c r="AH25" s="714"/>
      <c r="AI25" s="714"/>
      <c r="AJ25" s="714"/>
      <c r="AK25" s="714"/>
      <c r="AL25" s="683" t="s">
        <v>182</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244</v>
      </c>
      <c r="BH25" s="681"/>
      <c r="BI25" s="681"/>
      <c r="BJ25" s="681"/>
      <c r="BK25" s="681"/>
      <c r="BL25" s="681"/>
      <c r="BM25" s="681"/>
      <c r="BN25" s="682"/>
      <c r="BO25" s="713" t="s">
        <v>244</v>
      </c>
      <c r="BP25" s="713"/>
      <c r="BQ25" s="713"/>
      <c r="BR25" s="713"/>
      <c r="BS25" s="686" t="s">
        <v>182</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3589071</v>
      </c>
      <c r="CS25" s="699"/>
      <c r="CT25" s="699"/>
      <c r="CU25" s="699"/>
      <c r="CV25" s="699"/>
      <c r="CW25" s="699"/>
      <c r="CX25" s="699"/>
      <c r="CY25" s="700"/>
      <c r="CZ25" s="683">
        <v>12.7</v>
      </c>
      <c r="DA25" s="701"/>
      <c r="DB25" s="701"/>
      <c r="DC25" s="702"/>
      <c r="DD25" s="686">
        <v>3352648</v>
      </c>
      <c r="DE25" s="699"/>
      <c r="DF25" s="699"/>
      <c r="DG25" s="699"/>
      <c r="DH25" s="699"/>
      <c r="DI25" s="699"/>
      <c r="DJ25" s="699"/>
      <c r="DK25" s="700"/>
      <c r="DL25" s="686">
        <v>3315519</v>
      </c>
      <c r="DM25" s="699"/>
      <c r="DN25" s="699"/>
      <c r="DO25" s="699"/>
      <c r="DP25" s="699"/>
      <c r="DQ25" s="699"/>
      <c r="DR25" s="699"/>
      <c r="DS25" s="699"/>
      <c r="DT25" s="699"/>
      <c r="DU25" s="699"/>
      <c r="DV25" s="700"/>
      <c r="DW25" s="683">
        <v>27.6</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11824917</v>
      </c>
      <c r="S26" s="681"/>
      <c r="T26" s="681"/>
      <c r="U26" s="681"/>
      <c r="V26" s="681"/>
      <c r="W26" s="681"/>
      <c r="X26" s="681"/>
      <c r="Y26" s="682"/>
      <c r="Z26" s="713">
        <v>41.3</v>
      </c>
      <c r="AA26" s="713"/>
      <c r="AB26" s="713"/>
      <c r="AC26" s="713"/>
      <c r="AD26" s="714">
        <v>11250272</v>
      </c>
      <c r="AE26" s="714"/>
      <c r="AF26" s="714"/>
      <c r="AG26" s="714"/>
      <c r="AH26" s="714"/>
      <c r="AI26" s="714"/>
      <c r="AJ26" s="714"/>
      <c r="AK26" s="714"/>
      <c r="AL26" s="683">
        <v>99.6</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244</v>
      </c>
      <c r="BH26" s="681"/>
      <c r="BI26" s="681"/>
      <c r="BJ26" s="681"/>
      <c r="BK26" s="681"/>
      <c r="BL26" s="681"/>
      <c r="BM26" s="681"/>
      <c r="BN26" s="682"/>
      <c r="BO26" s="713" t="s">
        <v>182</v>
      </c>
      <c r="BP26" s="713"/>
      <c r="BQ26" s="713"/>
      <c r="BR26" s="713"/>
      <c r="BS26" s="686" t="s">
        <v>182</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1943370</v>
      </c>
      <c r="CS26" s="681"/>
      <c r="CT26" s="681"/>
      <c r="CU26" s="681"/>
      <c r="CV26" s="681"/>
      <c r="CW26" s="681"/>
      <c r="CX26" s="681"/>
      <c r="CY26" s="682"/>
      <c r="CZ26" s="683">
        <v>6.9</v>
      </c>
      <c r="DA26" s="701"/>
      <c r="DB26" s="701"/>
      <c r="DC26" s="702"/>
      <c r="DD26" s="686">
        <v>1821944</v>
      </c>
      <c r="DE26" s="681"/>
      <c r="DF26" s="681"/>
      <c r="DG26" s="681"/>
      <c r="DH26" s="681"/>
      <c r="DI26" s="681"/>
      <c r="DJ26" s="681"/>
      <c r="DK26" s="682"/>
      <c r="DL26" s="686" t="s">
        <v>182</v>
      </c>
      <c r="DM26" s="681"/>
      <c r="DN26" s="681"/>
      <c r="DO26" s="681"/>
      <c r="DP26" s="681"/>
      <c r="DQ26" s="681"/>
      <c r="DR26" s="681"/>
      <c r="DS26" s="681"/>
      <c r="DT26" s="681"/>
      <c r="DU26" s="681"/>
      <c r="DV26" s="682"/>
      <c r="DW26" s="683" t="s">
        <v>182</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10750</v>
      </c>
      <c r="S27" s="681"/>
      <c r="T27" s="681"/>
      <c r="U27" s="681"/>
      <c r="V27" s="681"/>
      <c r="W27" s="681"/>
      <c r="X27" s="681"/>
      <c r="Y27" s="682"/>
      <c r="Z27" s="713">
        <v>0</v>
      </c>
      <c r="AA27" s="713"/>
      <c r="AB27" s="713"/>
      <c r="AC27" s="713"/>
      <c r="AD27" s="714">
        <v>10750</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6596445</v>
      </c>
      <c r="BH27" s="681"/>
      <c r="BI27" s="681"/>
      <c r="BJ27" s="681"/>
      <c r="BK27" s="681"/>
      <c r="BL27" s="681"/>
      <c r="BM27" s="681"/>
      <c r="BN27" s="682"/>
      <c r="BO27" s="713">
        <v>100</v>
      </c>
      <c r="BP27" s="713"/>
      <c r="BQ27" s="713"/>
      <c r="BR27" s="713"/>
      <c r="BS27" s="686">
        <v>51048</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5438246</v>
      </c>
      <c r="CS27" s="699"/>
      <c r="CT27" s="699"/>
      <c r="CU27" s="699"/>
      <c r="CV27" s="699"/>
      <c r="CW27" s="699"/>
      <c r="CX27" s="699"/>
      <c r="CY27" s="700"/>
      <c r="CZ27" s="683">
        <v>19.2</v>
      </c>
      <c r="DA27" s="701"/>
      <c r="DB27" s="701"/>
      <c r="DC27" s="702"/>
      <c r="DD27" s="686">
        <v>1511178</v>
      </c>
      <c r="DE27" s="699"/>
      <c r="DF27" s="699"/>
      <c r="DG27" s="699"/>
      <c r="DH27" s="699"/>
      <c r="DI27" s="699"/>
      <c r="DJ27" s="699"/>
      <c r="DK27" s="700"/>
      <c r="DL27" s="686">
        <v>1480601</v>
      </c>
      <c r="DM27" s="699"/>
      <c r="DN27" s="699"/>
      <c r="DO27" s="699"/>
      <c r="DP27" s="699"/>
      <c r="DQ27" s="699"/>
      <c r="DR27" s="699"/>
      <c r="DS27" s="699"/>
      <c r="DT27" s="699"/>
      <c r="DU27" s="699"/>
      <c r="DV27" s="700"/>
      <c r="DW27" s="683">
        <v>12.3</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177069</v>
      </c>
      <c r="S28" s="681"/>
      <c r="T28" s="681"/>
      <c r="U28" s="681"/>
      <c r="V28" s="681"/>
      <c r="W28" s="681"/>
      <c r="X28" s="681"/>
      <c r="Y28" s="682"/>
      <c r="Z28" s="713">
        <v>0.6</v>
      </c>
      <c r="AA28" s="713"/>
      <c r="AB28" s="713"/>
      <c r="AC28" s="713"/>
      <c r="AD28" s="714" t="s">
        <v>182</v>
      </c>
      <c r="AE28" s="714"/>
      <c r="AF28" s="714"/>
      <c r="AG28" s="714"/>
      <c r="AH28" s="714"/>
      <c r="AI28" s="714"/>
      <c r="AJ28" s="714"/>
      <c r="AK28" s="714"/>
      <c r="AL28" s="683" t="s">
        <v>182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1820367</v>
      </c>
      <c r="CS28" s="681"/>
      <c r="CT28" s="681"/>
      <c r="CU28" s="681"/>
      <c r="CV28" s="681"/>
      <c r="CW28" s="681"/>
      <c r="CX28" s="681"/>
      <c r="CY28" s="682"/>
      <c r="CZ28" s="683">
        <v>6.4</v>
      </c>
      <c r="DA28" s="701"/>
      <c r="DB28" s="701"/>
      <c r="DC28" s="702"/>
      <c r="DD28" s="686">
        <v>1782200</v>
      </c>
      <c r="DE28" s="681"/>
      <c r="DF28" s="681"/>
      <c r="DG28" s="681"/>
      <c r="DH28" s="681"/>
      <c r="DI28" s="681"/>
      <c r="DJ28" s="681"/>
      <c r="DK28" s="682"/>
      <c r="DL28" s="686">
        <v>1782200</v>
      </c>
      <c r="DM28" s="681"/>
      <c r="DN28" s="681"/>
      <c r="DO28" s="681"/>
      <c r="DP28" s="681"/>
      <c r="DQ28" s="681"/>
      <c r="DR28" s="681"/>
      <c r="DS28" s="681"/>
      <c r="DT28" s="681"/>
      <c r="DU28" s="681"/>
      <c r="DV28" s="682"/>
      <c r="DW28" s="683">
        <v>14.8</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132203</v>
      </c>
      <c r="S29" s="681"/>
      <c r="T29" s="681"/>
      <c r="U29" s="681"/>
      <c r="V29" s="681"/>
      <c r="W29" s="681"/>
      <c r="X29" s="681"/>
      <c r="Y29" s="682"/>
      <c r="Z29" s="713">
        <v>0.5</v>
      </c>
      <c r="AA29" s="713"/>
      <c r="AB29" s="713"/>
      <c r="AC29" s="713"/>
      <c r="AD29" s="714">
        <v>14543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69</v>
      </c>
      <c r="CG29" s="720"/>
      <c r="CH29" s="720"/>
      <c r="CI29" s="720"/>
      <c r="CJ29" s="720"/>
      <c r="CK29" s="720"/>
      <c r="CL29" s="720"/>
      <c r="CM29" s="720"/>
      <c r="CN29" s="720"/>
      <c r="CO29" s="720"/>
      <c r="CP29" s="720"/>
      <c r="CQ29" s="721"/>
      <c r="CR29" s="680">
        <v>1820328</v>
      </c>
      <c r="CS29" s="699"/>
      <c r="CT29" s="699"/>
      <c r="CU29" s="699"/>
      <c r="CV29" s="699"/>
      <c r="CW29" s="699"/>
      <c r="CX29" s="699"/>
      <c r="CY29" s="700"/>
      <c r="CZ29" s="683">
        <v>6.4</v>
      </c>
      <c r="DA29" s="701"/>
      <c r="DB29" s="701"/>
      <c r="DC29" s="702"/>
      <c r="DD29" s="686">
        <v>1782161</v>
      </c>
      <c r="DE29" s="699"/>
      <c r="DF29" s="699"/>
      <c r="DG29" s="699"/>
      <c r="DH29" s="699"/>
      <c r="DI29" s="699"/>
      <c r="DJ29" s="699"/>
      <c r="DK29" s="700"/>
      <c r="DL29" s="686">
        <v>1782161</v>
      </c>
      <c r="DM29" s="699"/>
      <c r="DN29" s="699"/>
      <c r="DO29" s="699"/>
      <c r="DP29" s="699"/>
      <c r="DQ29" s="699"/>
      <c r="DR29" s="699"/>
      <c r="DS29" s="699"/>
      <c r="DT29" s="699"/>
      <c r="DU29" s="699"/>
      <c r="DV29" s="700"/>
      <c r="DW29" s="683">
        <v>14.8</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196588</v>
      </c>
      <c r="S30" s="681"/>
      <c r="T30" s="681"/>
      <c r="U30" s="681"/>
      <c r="V30" s="681"/>
      <c r="W30" s="681"/>
      <c r="X30" s="681"/>
      <c r="Y30" s="682"/>
      <c r="Z30" s="713">
        <v>0.7</v>
      </c>
      <c r="AA30" s="713"/>
      <c r="AB30" s="713"/>
      <c r="AC30" s="713"/>
      <c r="AD30" s="714" t="s">
        <v>244</v>
      </c>
      <c r="AE30" s="714"/>
      <c r="AF30" s="714"/>
      <c r="AG30" s="714"/>
      <c r="AH30" s="714"/>
      <c r="AI30" s="714"/>
      <c r="AJ30" s="714"/>
      <c r="AK30" s="714"/>
      <c r="AL30" s="683" t="s">
        <v>244</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1735760</v>
      </c>
      <c r="CS30" s="681"/>
      <c r="CT30" s="681"/>
      <c r="CU30" s="681"/>
      <c r="CV30" s="681"/>
      <c r="CW30" s="681"/>
      <c r="CX30" s="681"/>
      <c r="CY30" s="682"/>
      <c r="CZ30" s="683">
        <v>6.1</v>
      </c>
      <c r="DA30" s="701"/>
      <c r="DB30" s="701"/>
      <c r="DC30" s="702"/>
      <c r="DD30" s="686">
        <v>1697593</v>
      </c>
      <c r="DE30" s="681"/>
      <c r="DF30" s="681"/>
      <c r="DG30" s="681"/>
      <c r="DH30" s="681"/>
      <c r="DI30" s="681"/>
      <c r="DJ30" s="681"/>
      <c r="DK30" s="682"/>
      <c r="DL30" s="686">
        <v>1697593</v>
      </c>
      <c r="DM30" s="681"/>
      <c r="DN30" s="681"/>
      <c r="DO30" s="681"/>
      <c r="DP30" s="681"/>
      <c r="DQ30" s="681"/>
      <c r="DR30" s="681"/>
      <c r="DS30" s="681"/>
      <c r="DT30" s="681"/>
      <c r="DU30" s="681"/>
      <c r="DV30" s="682"/>
      <c r="DW30" s="683">
        <v>14.1</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10631613</v>
      </c>
      <c r="S31" s="681"/>
      <c r="T31" s="681"/>
      <c r="U31" s="681"/>
      <c r="V31" s="681"/>
      <c r="W31" s="681"/>
      <c r="X31" s="681"/>
      <c r="Y31" s="682"/>
      <c r="Z31" s="713">
        <v>37.1</v>
      </c>
      <c r="AA31" s="713"/>
      <c r="AB31" s="713"/>
      <c r="AC31" s="713"/>
      <c r="AD31" s="714" t="s">
        <v>182</v>
      </c>
      <c r="AE31" s="714"/>
      <c r="AF31" s="714"/>
      <c r="AG31" s="714"/>
      <c r="AH31" s="714"/>
      <c r="AI31" s="714"/>
      <c r="AJ31" s="714"/>
      <c r="AK31" s="714"/>
      <c r="AL31" s="683" t="s">
        <v>244</v>
      </c>
      <c r="AM31" s="684"/>
      <c r="AN31" s="684"/>
      <c r="AO31" s="715"/>
      <c r="AP31" s="756" t="s">
        <v>308</v>
      </c>
      <c r="AQ31" s="757"/>
      <c r="AR31" s="757"/>
      <c r="AS31" s="757"/>
      <c r="AT31" s="762" t="s">
        <v>309</v>
      </c>
      <c r="AU31" s="231"/>
      <c r="AV31" s="231"/>
      <c r="AW31" s="231"/>
      <c r="AX31" s="746" t="s">
        <v>185</v>
      </c>
      <c r="AY31" s="747"/>
      <c r="AZ31" s="747"/>
      <c r="BA31" s="747"/>
      <c r="BB31" s="747"/>
      <c r="BC31" s="747"/>
      <c r="BD31" s="747"/>
      <c r="BE31" s="747"/>
      <c r="BF31" s="748"/>
      <c r="BG31" s="749">
        <v>99.2</v>
      </c>
      <c r="BH31" s="750"/>
      <c r="BI31" s="750"/>
      <c r="BJ31" s="750"/>
      <c r="BK31" s="750"/>
      <c r="BL31" s="750"/>
      <c r="BM31" s="751">
        <v>96.9</v>
      </c>
      <c r="BN31" s="750"/>
      <c r="BO31" s="750"/>
      <c r="BP31" s="750"/>
      <c r="BQ31" s="752"/>
      <c r="BR31" s="749">
        <v>99.1</v>
      </c>
      <c r="BS31" s="750"/>
      <c r="BT31" s="750"/>
      <c r="BU31" s="750"/>
      <c r="BV31" s="750"/>
      <c r="BW31" s="750"/>
      <c r="BX31" s="751">
        <v>96.6</v>
      </c>
      <c r="BY31" s="750"/>
      <c r="BZ31" s="750"/>
      <c r="CA31" s="750"/>
      <c r="CB31" s="752"/>
      <c r="CD31" s="767"/>
      <c r="CE31" s="768"/>
      <c r="CF31" s="719" t="s">
        <v>310</v>
      </c>
      <c r="CG31" s="720"/>
      <c r="CH31" s="720"/>
      <c r="CI31" s="720"/>
      <c r="CJ31" s="720"/>
      <c r="CK31" s="720"/>
      <c r="CL31" s="720"/>
      <c r="CM31" s="720"/>
      <c r="CN31" s="720"/>
      <c r="CO31" s="720"/>
      <c r="CP31" s="720"/>
      <c r="CQ31" s="721"/>
      <c r="CR31" s="680">
        <v>84568</v>
      </c>
      <c r="CS31" s="699"/>
      <c r="CT31" s="699"/>
      <c r="CU31" s="699"/>
      <c r="CV31" s="699"/>
      <c r="CW31" s="699"/>
      <c r="CX31" s="699"/>
      <c r="CY31" s="700"/>
      <c r="CZ31" s="683">
        <v>0.3</v>
      </c>
      <c r="DA31" s="701"/>
      <c r="DB31" s="701"/>
      <c r="DC31" s="702"/>
      <c r="DD31" s="686">
        <v>84568</v>
      </c>
      <c r="DE31" s="699"/>
      <c r="DF31" s="699"/>
      <c r="DG31" s="699"/>
      <c r="DH31" s="699"/>
      <c r="DI31" s="699"/>
      <c r="DJ31" s="699"/>
      <c r="DK31" s="700"/>
      <c r="DL31" s="686">
        <v>84568</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311</v>
      </c>
      <c r="C32" s="772"/>
      <c r="D32" s="772"/>
      <c r="E32" s="772"/>
      <c r="F32" s="772"/>
      <c r="G32" s="772"/>
      <c r="H32" s="772"/>
      <c r="I32" s="772"/>
      <c r="J32" s="772"/>
      <c r="K32" s="772"/>
      <c r="L32" s="772"/>
      <c r="M32" s="772"/>
      <c r="N32" s="772"/>
      <c r="O32" s="772"/>
      <c r="P32" s="772"/>
      <c r="Q32" s="773"/>
      <c r="R32" s="680">
        <v>7740</v>
      </c>
      <c r="S32" s="681"/>
      <c r="T32" s="681"/>
      <c r="U32" s="681"/>
      <c r="V32" s="681"/>
      <c r="W32" s="681"/>
      <c r="X32" s="681"/>
      <c r="Y32" s="682"/>
      <c r="Z32" s="713">
        <v>0</v>
      </c>
      <c r="AA32" s="713"/>
      <c r="AB32" s="713"/>
      <c r="AC32" s="713"/>
      <c r="AD32" s="714">
        <v>7740</v>
      </c>
      <c r="AE32" s="714"/>
      <c r="AF32" s="714"/>
      <c r="AG32" s="714"/>
      <c r="AH32" s="714"/>
      <c r="AI32" s="714"/>
      <c r="AJ32" s="714"/>
      <c r="AK32" s="714"/>
      <c r="AL32" s="683">
        <v>0.1</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99.1</v>
      </c>
      <c r="BH32" s="699"/>
      <c r="BI32" s="699"/>
      <c r="BJ32" s="699"/>
      <c r="BK32" s="699"/>
      <c r="BL32" s="699"/>
      <c r="BM32" s="684">
        <v>96.7</v>
      </c>
      <c r="BN32" s="745"/>
      <c r="BO32" s="745"/>
      <c r="BP32" s="745"/>
      <c r="BQ32" s="726"/>
      <c r="BR32" s="753">
        <v>99</v>
      </c>
      <c r="BS32" s="699"/>
      <c r="BT32" s="699"/>
      <c r="BU32" s="699"/>
      <c r="BV32" s="699"/>
      <c r="BW32" s="699"/>
      <c r="BX32" s="684">
        <v>96.4</v>
      </c>
      <c r="BY32" s="745"/>
      <c r="BZ32" s="745"/>
      <c r="CA32" s="745"/>
      <c r="CB32" s="726"/>
      <c r="CD32" s="769"/>
      <c r="CE32" s="770"/>
      <c r="CF32" s="719" t="s">
        <v>314</v>
      </c>
      <c r="CG32" s="720"/>
      <c r="CH32" s="720"/>
      <c r="CI32" s="720"/>
      <c r="CJ32" s="720"/>
      <c r="CK32" s="720"/>
      <c r="CL32" s="720"/>
      <c r="CM32" s="720"/>
      <c r="CN32" s="720"/>
      <c r="CO32" s="720"/>
      <c r="CP32" s="720"/>
      <c r="CQ32" s="721"/>
      <c r="CR32" s="680">
        <v>39</v>
      </c>
      <c r="CS32" s="681"/>
      <c r="CT32" s="681"/>
      <c r="CU32" s="681"/>
      <c r="CV32" s="681"/>
      <c r="CW32" s="681"/>
      <c r="CX32" s="681"/>
      <c r="CY32" s="682"/>
      <c r="CZ32" s="683">
        <v>0</v>
      </c>
      <c r="DA32" s="701"/>
      <c r="DB32" s="701"/>
      <c r="DC32" s="702"/>
      <c r="DD32" s="686">
        <v>39</v>
      </c>
      <c r="DE32" s="681"/>
      <c r="DF32" s="681"/>
      <c r="DG32" s="681"/>
      <c r="DH32" s="681"/>
      <c r="DI32" s="681"/>
      <c r="DJ32" s="681"/>
      <c r="DK32" s="682"/>
      <c r="DL32" s="686">
        <v>39</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1894394</v>
      </c>
      <c r="S33" s="681"/>
      <c r="T33" s="681"/>
      <c r="U33" s="681"/>
      <c r="V33" s="681"/>
      <c r="W33" s="681"/>
      <c r="X33" s="681"/>
      <c r="Y33" s="682"/>
      <c r="Z33" s="713">
        <v>6.6</v>
      </c>
      <c r="AA33" s="713"/>
      <c r="AB33" s="713"/>
      <c r="AC33" s="713"/>
      <c r="AD33" s="714" t="s">
        <v>182</v>
      </c>
      <c r="AE33" s="714"/>
      <c r="AF33" s="714"/>
      <c r="AG33" s="714"/>
      <c r="AH33" s="714"/>
      <c r="AI33" s="714"/>
      <c r="AJ33" s="714"/>
      <c r="AK33" s="714"/>
      <c r="AL33" s="683" t="s">
        <v>182</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99.3</v>
      </c>
      <c r="BH33" s="665"/>
      <c r="BI33" s="665"/>
      <c r="BJ33" s="665"/>
      <c r="BK33" s="665"/>
      <c r="BL33" s="665"/>
      <c r="BM33" s="707">
        <v>97.1</v>
      </c>
      <c r="BN33" s="665"/>
      <c r="BO33" s="665"/>
      <c r="BP33" s="665"/>
      <c r="BQ33" s="709"/>
      <c r="BR33" s="744">
        <v>99.2</v>
      </c>
      <c r="BS33" s="665"/>
      <c r="BT33" s="665"/>
      <c r="BU33" s="665"/>
      <c r="BV33" s="665"/>
      <c r="BW33" s="665"/>
      <c r="BX33" s="707">
        <v>96.5</v>
      </c>
      <c r="BY33" s="665"/>
      <c r="BZ33" s="665"/>
      <c r="CA33" s="665"/>
      <c r="CB33" s="709"/>
      <c r="CD33" s="719" t="s">
        <v>317</v>
      </c>
      <c r="CE33" s="720"/>
      <c r="CF33" s="720"/>
      <c r="CG33" s="720"/>
      <c r="CH33" s="720"/>
      <c r="CI33" s="720"/>
      <c r="CJ33" s="720"/>
      <c r="CK33" s="720"/>
      <c r="CL33" s="720"/>
      <c r="CM33" s="720"/>
      <c r="CN33" s="720"/>
      <c r="CO33" s="720"/>
      <c r="CP33" s="720"/>
      <c r="CQ33" s="721"/>
      <c r="CR33" s="680">
        <v>15458978</v>
      </c>
      <c r="CS33" s="699"/>
      <c r="CT33" s="699"/>
      <c r="CU33" s="699"/>
      <c r="CV33" s="699"/>
      <c r="CW33" s="699"/>
      <c r="CX33" s="699"/>
      <c r="CY33" s="700"/>
      <c r="CZ33" s="683">
        <v>54.7</v>
      </c>
      <c r="DA33" s="701"/>
      <c r="DB33" s="701"/>
      <c r="DC33" s="702"/>
      <c r="DD33" s="686">
        <v>6750366</v>
      </c>
      <c r="DE33" s="699"/>
      <c r="DF33" s="699"/>
      <c r="DG33" s="699"/>
      <c r="DH33" s="699"/>
      <c r="DI33" s="699"/>
      <c r="DJ33" s="699"/>
      <c r="DK33" s="700"/>
      <c r="DL33" s="686">
        <v>5094629</v>
      </c>
      <c r="DM33" s="699"/>
      <c r="DN33" s="699"/>
      <c r="DO33" s="699"/>
      <c r="DP33" s="699"/>
      <c r="DQ33" s="699"/>
      <c r="DR33" s="699"/>
      <c r="DS33" s="699"/>
      <c r="DT33" s="699"/>
      <c r="DU33" s="699"/>
      <c r="DV33" s="700"/>
      <c r="DW33" s="683">
        <v>42.3</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50690</v>
      </c>
      <c r="S34" s="681"/>
      <c r="T34" s="681"/>
      <c r="U34" s="681"/>
      <c r="V34" s="681"/>
      <c r="W34" s="681"/>
      <c r="X34" s="681"/>
      <c r="Y34" s="682"/>
      <c r="Z34" s="713">
        <v>0.2</v>
      </c>
      <c r="AA34" s="713"/>
      <c r="AB34" s="713"/>
      <c r="AC34" s="713"/>
      <c r="AD34" s="714">
        <v>13296</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3338469</v>
      </c>
      <c r="CS34" s="681"/>
      <c r="CT34" s="681"/>
      <c r="CU34" s="681"/>
      <c r="CV34" s="681"/>
      <c r="CW34" s="681"/>
      <c r="CX34" s="681"/>
      <c r="CY34" s="682"/>
      <c r="CZ34" s="683">
        <v>11.8</v>
      </c>
      <c r="DA34" s="701"/>
      <c r="DB34" s="701"/>
      <c r="DC34" s="702"/>
      <c r="DD34" s="686">
        <v>2167413</v>
      </c>
      <c r="DE34" s="681"/>
      <c r="DF34" s="681"/>
      <c r="DG34" s="681"/>
      <c r="DH34" s="681"/>
      <c r="DI34" s="681"/>
      <c r="DJ34" s="681"/>
      <c r="DK34" s="682"/>
      <c r="DL34" s="686">
        <v>1652712</v>
      </c>
      <c r="DM34" s="681"/>
      <c r="DN34" s="681"/>
      <c r="DO34" s="681"/>
      <c r="DP34" s="681"/>
      <c r="DQ34" s="681"/>
      <c r="DR34" s="681"/>
      <c r="DS34" s="681"/>
      <c r="DT34" s="681"/>
      <c r="DU34" s="681"/>
      <c r="DV34" s="682"/>
      <c r="DW34" s="683">
        <v>13.7</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909165</v>
      </c>
      <c r="S35" s="681"/>
      <c r="T35" s="681"/>
      <c r="U35" s="681"/>
      <c r="V35" s="681"/>
      <c r="W35" s="681"/>
      <c r="X35" s="681"/>
      <c r="Y35" s="682"/>
      <c r="Z35" s="713">
        <v>3.2</v>
      </c>
      <c r="AA35" s="713"/>
      <c r="AB35" s="713"/>
      <c r="AC35" s="713"/>
      <c r="AD35" s="714" t="s">
        <v>182</v>
      </c>
      <c r="AE35" s="714"/>
      <c r="AF35" s="714"/>
      <c r="AG35" s="714"/>
      <c r="AH35" s="714"/>
      <c r="AI35" s="714"/>
      <c r="AJ35" s="714"/>
      <c r="AK35" s="714"/>
      <c r="AL35" s="683" t="s">
        <v>182</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121436</v>
      </c>
      <c r="CS35" s="699"/>
      <c r="CT35" s="699"/>
      <c r="CU35" s="699"/>
      <c r="CV35" s="699"/>
      <c r="CW35" s="699"/>
      <c r="CX35" s="699"/>
      <c r="CY35" s="700"/>
      <c r="CZ35" s="683">
        <v>0.4</v>
      </c>
      <c r="DA35" s="701"/>
      <c r="DB35" s="701"/>
      <c r="DC35" s="702"/>
      <c r="DD35" s="686">
        <v>101252</v>
      </c>
      <c r="DE35" s="699"/>
      <c r="DF35" s="699"/>
      <c r="DG35" s="699"/>
      <c r="DH35" s="699"/>
      <c r="DI35" s="699"/>
      <c r="DJ35" s="699"/>
      <c r="DK35" s="700"/>
      <c r="DL35" s="686">
        <v>97446</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549671</v>
      </c>
      <c r="S36" s="681"/>
      <c r="T36" s="681"/>
      <c r="U36" s="681"/>
      <c r="V36" s="681"/>
      <c r="W36" s="681"/>
      <c r="X36" s="681"/>
      <c r="Y36" s="682"/>
      <c r="Z36" s="713">
        <v>1.9</v>
      </c>
      <c r="AA36" s="713"/>
      <c r="AB36" s="713"/>
      <c r="AC36" s="713"/>
      <c r="AD36" s="714" t="s">
        <v>182</v>
      </c>
      <c r="AE36" s="714"/>
      <c r="AF36" s="714"/>
      <c r="AG36" s="714"/>
      <c r="AH36" s="714"/>
      <c r="AI36" s="714"/>
      <c r="AJ36" s="714"/>
      <c r="AK36" s="714"/>
      <c r="AL36" s="683" t="s">
        <v>182</v>
      </c>
      <c r="AM36" s="684"/>
      <c r="AN36" s="684"/>
      <c r="AO36" s="715"/>
      <c r="AP36" s="235"/>
      <c r="AQ36" s="732" t="s">
        <v>325</v>
      </c>
      <c r="AR36" s="733"/>
      <c r="AS36" s="733"/>
      <c r="AT36" s="733"/>
      <c r="AU36" s="733"/>
      <c r="AV36" s="733"/>
      <c r="AW36" s="733"/>
      <c r="AX36" s="733"/>
      <c r="AY36" s="734"/>
      <c r="AZ36" s="735">
        <v>2578296</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158669</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8568473</v>
      </c>
      <c r="CS36" s="681"/>
      <c r="CT36" s="681"/>
      <c r="CU36" s="681"/>
      <c r="CV36" s="681"/>
      <c r="CW36" s="681"/>
      <c r="CX36" s="681"/>
      <c r="CY36" s="682"/>
      <c r="CZ36" s="683">
        <v>30.3</v>
      </c>
      <c r="DA36" s="701"/>
      <c r="DB36" s="701"/>
      <c r="DC36" s="702"/>
      <c r="DD36" s="686">
        <v>2366524</v>
      </c>
      <c r="DE36" s="681"/>
      <c r="DF36" s="681"/>
      <c r="DG36" s="681"/>
      <c r="DH36" s="681"/>
      <c r="DI36" s="681"/>
      <c r="DJ36" s="681"/>
      <c r="DK36" s="682"/>
      <c r="DL36" s="686">
        <v>1759208</v>
      </c>
      <c r="DM36" s="681"/>
      <c r="DN36" s="681"/>
      <c r="DO36" s="681"/>
      <c r="DP36" s="681"/>
      <c r="DQ36" s="681"/>
      <c r="DR36" s="681"/>
      <c r="DS36" s="681"/>
      <c r="DT36" s="681"/>
      <c r="DU36" s="681"/>
      <c r="DV36" s="682"/>
      <c r="DW36" s="683">
        <v>14.6</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266479</v>
      </c>
      <c r="S37" s="681"/>
      <c r="T37" s="681"/>
      <c r="U37" s="681"/>
      <c r="V37" s="681"/>
      <c r="W37" s="681"/>
      <c r="X37" s="681"/>
      <c r="Y37" s="682"/>
      <c r="Z37" s="713">
        <v>0.9</v>
      </c>
      <c r="AA37" s="713"/>
      <c r="AB37" s="713"/>
      <c r="AC37" s="713"/>
      <c r="AD37" s="714" t="s">
        <v>182</v>
      </c>
      <c r="AE37" s="714"/>
      <c r="AF37" s="714"/>
      <c r="AG37" s="714"/>
      <c r="AH37" s="714"/>
      <c r="AI37" s="714"/>
      <c r="AJ37" s="714"/>
      <c r="AK37" s="714"/>
      <c r="AL37" s="683" t="s">
        <v>182</v>
      </c>
      <c r="AM37" s="684"/>
      <c r="AN37" s="684"/>
      <c r="AO37" s="715"/>
      <c r="AQ37" s="723" t="s">
        <v>329</v>
      </c>
      <c r="AR37" s="724"/>
      <c r="AS37" s="724"/>
      <c r="AT37" s="724"/>
      <c r="AU37" s="724"/>
      <c r="AV37" s="724"/>
      <c r="AW37" s="724"/>
      <c r="AX37" s="724"/>
      <c r="AY37" s="725"/>
      <c r="AZ37" s="680">
        <v>432844</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50507</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1108874</v>
      </c>
      <c r="CS37" s="699"/>
      <c r="CT37" s="699"/>
      <c r="CU37" s="699"/>
      <c r="CV37" s="699"/>
      <c r="CW37" s="699"/>
      <c r="CX37" s="699"/>
      <c r="CY37" s="700"/>
      <c r="CZ37" s="683">
        <v>3.9</v>
      </c>
      <c r="DA37" s="701"/>
      <c r="DB37" s="701"/>
      <c r="DC37" s="702"/>
      <c r="DD37" s="686">
        <v>1108874</v>
      </c>
      <c r="DE37" s="699"/>
      <c r="DF37" s="699"/>
      <c r="DG37" s="699"/>
      <c r="DH37" s="699"/>
      <c r="DI37" s="699"/>
      <c r="DJ37" s="699"/>
      <c r="DK37" s="700"/>
      <c r="DL37" s="686">
        <v>1040957</v>
      </c>
      <c r="DM37" s="699"/>
      <c r="DN37" s="699"/>
      <c r="DO37" s="699"/>
      <c r="DP37" s="699"/>
      <c r="DQ37" s="699"/>
      <c r="DR37" s="699"/>
      <c r="DS37" s="699"/>
      <c r="DT37" s="699"/>
      <c r="DU37" s="699"/>
      <c r="DV37" s="700"/>
      <c r="DW37" s="683">
        <v>8.6999999999999993</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273854</v>
      </c>
      <c r="S38" s="681"/>
      <c r="T38" s="681"/>
      <c r="U38" s="681"/>
      <c r="V38" s="681"/>
      <c r="W38" s="681"/>
      <c r="X38" s="681"/>
      <c r="Y38" s="682"/>
      <c r="Z38" s="713">
        <v>1</v>
      </c>
      <c r="AA38" s="713"/>
      <c r="AB38" s="713"/>
      <c r="AC38" s="713"/>
      <c r="AD38" s="714">
        <v>7</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80770</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7474</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2064682</v>
      </c>
      <c r="CS38" s="681"/>
      <c r="CT38" s="681"/>
      <c r="CU38" s="681"/>
      <c r="CV38" s="681"/>
      <c r="CW38" s="681"/>
      <c r="CX38" s="681"/>
      <c r="CY38" s="682"/>
      <c r="CZ38" s="683">
        <v>7.3</v>
      </c>
      <c r="DA38" s="701"/>
      <c r="DB38" s="701"/>
      <c r="DC38" s="702"/>
      <c r="DD38" s="686">
        <v>1660429</v>
      </c>
      <c r="DE38" s="681"/>
      <c r="DF38" s="681"/>
      <c r="DG38" s="681"/>
      <c r="DH38" s="681"/>
      <c r="DI38" s="681"/>
      <c r="DJ38" s="681"/>
      <c r="DK38" s="682"/>
      <c r="DL38" s="686">
        <v>1585263</v>
      </c>
      <c r="DM38" s="681"/>
      <c r="DN38" s="681"/>
      <c r="DO38" s="681"/>
      <c r="DP38" s="681"/>
      <c r="DQ38" s="681"/>
      <c r="DR38" s="681"/>
      <c r="DS38" s="681"/>
      <c r="DT38" s="681"/>
      <c r="DU38" s="681"/>
      <c r="DV38" s="682"/>
      <c r="DW38" s="683">
        <v>13.2</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1701146</v>
      </c>
      <c r="S39" s="681"/>
      <c r="T39" s="681"/>
      <c r="U39" s="681"/>
      <c r="V39" s="681"/>
      <c r="W39" s="681"/>
      <c r="X39" s="681"/>
      <c r="Y39" s="682"/>
      <c r="Z39" s="713">
        <v>5.9</v>
      </c>
      <c r="AA39" s="713"/>
      <c r="AB39" s="713"/>
      <c r="AC39" s="713"/>
      <c r="AD39" s="714" t="s">
        <v>182</v>
      </c>
      <c r="AE39" s="714"/>
      <c r="AF39" s="714"/>
      <c r="AG39" s="714"/>
      <c r="AH39" s="714"/>
      <c r="AI39" s="714"/>
      <c r="AJ39" s="714"/>
      <c r="AK39" s="714"/>
      <c r="AL39" s="683" t="s">
        <v>182</v>
      </c>
      <c r="AM39" s="684"/>
      <c r="AN39" s="684"/>
      <c r="AO39" s="715"/>
      <c r="AQ39" s="723" t="s">
        <v>337</v>
      </c>
      <c r="AR39" s="724"/>
      <c r="AS39" s="724"/>
      <c r="AT39" s="724"/>
      <c r="AU39" s="724"/>
      <c r="AV39" s="724"/>
      <c r="AW39" s="724"/>
      <c r="AX39" s="724"/>
      <c r="AY39" s="725"/>
      <c r="AZ39" s="680" t="s">
        <v>244</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11368</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1333618</v>
      </c>
      <c r="CS39" s="699"/>
      <c r="CT39" s="699"/>
      <c r="CU39" s="699"/>
      <c r="CV39" s="699"/>
      <c r="CW39" s="699"/>
      <c r="CX39" s="699"/>
      <c r="CY39" s="700"/>
      <c r="CZ39" s="683">
        <v>4.7</v>
      </c>
      <c r="DA39" s="701"/>
      <c r="DB39" s="701"/>
      <c r="DC39" s="702"/>
      <c r="DD39" s="686">
        <v>454748</v>
      </c>
      <c r="DE39" s="699"/>
      <c r="DF39" s="699"/>
      <c r="DG39" s="699"/>
      <c r="DH39" s="699"/>
      <c r="DI39" s="699"/>
      <c r="DJ39" s="699"/>
      <c r="DK39" s="700"/>
      <c r="DL39" s="686" t="s">
        <v>244</v>
      </c>
      <c r="DM39" s="699"/>
      <c r="DN39" s="699"/>
      <c r="DO39" s="699"/>
      <c r="DP39" s="699"/>
      <c r="DQ39" s="699"/>
      <c r="DR39" s="699"/>
      <c r="DS39" s="699"/>
      <c r="DT39" s="699"/>
      <c r="DU39" s="699"/>
      <c r="DV39" s="700"/>
      <c r="DW39" s="683" t="s">
        <v>244</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v>66248</v>
      </c>
      <c r="S40" s="681"/>
      <c r="T40" s="681"/>
      <c r="U40" s="681"/>
      <c r="V40" s="681"/>
      <c r="W40" s="681"/>
      <c r="X40" s="681"/>
      <c r="Y40" s="682"/>
      <c r="Z40" s="713">
        <v>0.2</v>
      </c>
      <c r="AA40" s="713"/>
      <c r="AB40" s="713"/>
      <c r="AC40" s="713"/>
      <c r="AD40" s="714" t="s">
        <v>244</v>
      </c>
      <c r="AE40" s="714"/>
      <c r="AF40" s="714"/>
      <c r="AG40" s="714"/>
      <c r="AH40" s="714"/>
      <c r="AI40" s="714"/>
      <c r="AJ40" s="714"/>
      <c r="AK40" s="714"/>
      <c r="AL40" s="683" t="s">
        <v>182</v>
      </c>
      <c r="AM40" s="684"/>
      <c r="AN40" s="684"/>
      <c r="AO40" s="715"/>
      <c r="AQ40" s="723" t="s">
        <v>341</v>
      </c>
      <c r="AR40" s="724"/>
      <c r="AS40" s="724"/>
      <c r="AT40" s="724"/>
      <c r="AU40" s="724"/>
      <c r="AV40" s="724"/>
      <c r="AW40" s="724"/>
      <c r="AX40" s="724"/>
      <c r="AY40" s="725"/>
      <c r="AZ40" s="680" t="s">
        <v>182</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100</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32300</v>
      </c>
      <c r="CS40" s="681"/>
      <c r="CT40" s="681"/>
      <c r="CU40" s="681"/>
      <c r="CV40" s="681"/>
      <c r="CW40" s="681"/>
      <c r="CX40" s="681"/>
      <c r="CY40" s="682"/>
      <c r="CZ40" s="683">
        <v>0.1</v>
      </c>
      <c r="DA40" s="701"/>
      <c r="DB40" s="701"/>
      <c r="DC40" s="702"/>
      <c r="DD40" s="686" t="s">
        <v>182</v>
      </c>
      <c r="DE40" s="681"/>
      <c r="DF40" s="681"/>
      <c r="DG40" s="681"/>
      <c r="DH40" s="681"/>
      <c r="DI40" s="681"/>
      <c r="DJ40" s="681"/>
      <c r="DK40" s="682"/>
      <c r="DL40" s="686" t="s">
        <v>182</v>
      </c>
      <c r="DM40" s="681"/>
      <c r="DN40" s="681"/>
      <c r="DO40" s="681"/>
      <c r="DP40" s="681"/>
      <c r="DQ40" s="681"/>
      <c r="DR40" s="681"/>
      <c r="DS40" s="681"/>
      <c r="DT40" s="681"/>
      <c r="DU40" s="681"/>
      <c r="DV40" s="682"/>
      <c r="DW40" s="683" t="s">
        <v>244</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182</v>
      </c>
      <c r="S41" s="681"/>
      <c r="T41" s="681"/>
      <c r="U41" s="681"/>
      <c r="V41" s="681"/>
      <c r="W41" s="681"/>
      <c r="X41" s="681"/>
      <c r="Y41" s="682"/>
      <c r="Z41" s="713" t="s">
        <v>182</v>
      </c>
      <c r="AA41" s="713"/>
      <c r="AB41" s="713"/>
      <c r="AC41" s="713"/>
      <c r="AD41" s="714" t="s">
        <v>182</v>
      </c>
      <c r="AE41" s="714"/>
      <c r="AF41" s="714"/>
      <c r="AG41" s="714"/>
      <c r="AH41" s="714"/>
      <c r="AI41" s="714"/>
      <c r="AJ41" s="714"/>
      <c r="AK41" s="714"/>
      <c r="AL41" s="683" t="s">
        <v>182</v>
      </c>
      <c r="AM41" s="684"/>
      <c r="AN41" s="684"/>
      <c r="AO41" s="715"/>
      <c r="AQ41" s="723" t="s">
        <v>346</v>
      </c>
      <c r="AR41" s="724"/>
      <c r="AS41" s="724"/>
      <c r="AT41" s="724"/>
      <c r="AU41" s="724"/>
      <c r="AV41" s="724"/>
      <c r="AW41" s="724"/>
      <c r="AX41" s="724"/>
      <c r="AY41" s="725"/>
      <c r="AZ41" s="680">
        <v>495000</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2</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182</v>
      </c>
      <c r="CS41" s="699"/>
      <c r="CT41" s="699"/>
      <c r="CU41" s="699"/>
      <c r="CV41" s="699"/>
      <c r="CW41" s="699"/>
      <c r="CX41" s="699"/>
      <c r="CY41" s="700"/>
      <c r="CZ41" s="683" t="s">
        <v>182</v>
      </c>
      <c r="DA41" s="701"/>
      <c r="DB41" s="701"/>
      <c r="DC41" s="702"/>
      <c r="DD41" s="686" t="s">
        <v>244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668802</v>
      </c>
      <c r="S42" s="681"/>
      <c r="T42" s="681"/>
      <c r="U42" s="681"/>
      <c r="V42" s="681"/>
      <c r="W42" s="681"/>
      <c r="X42" s="681"/>
      <c r="Y42" s="682"/>
      <c r="Z42" s="713">
        <v>2.2999999999999998</v>
      </c>
      <c r="AA42" s="713"/>
      <c r="AB42" s="713"/>
      <c r="AC42" s="713"/>
      <c r="AD42" s="714" t="s">
        <v>182</v>
      </c>
      <c r="AE42" s="714"/>
      <c r="AF42" s="714"/>
      <c r="AG42" s="714"/>
      <c r="AH42" s="714"/>
      <c r="AI42" s="714"/>
      <c r="AJ42" s="714"/>
      <c r="AK42" s="714"/>
      <c r="AL42" s="683" t="s">
        <v>182</v>
      </c>
      <c r="AM42" s="684"/>
      <c r="AN42" s="684"/>
      <c r="AO42" s="715"/>
      <c r="AQ42" s="716" t="s">
        <v>350</v>
      </c>
      <c r="AR42" s="717"/>
      <c r="AS42" s="717"/>
      <c r="AT42" s="717"/>
      <c r="AU42" s="717"/>
      <c r="AV42" s="717"/>
      <c r="AW42" s="717"/>
      <c r="AX42" s="717"/>
      <c r="AY42" s="718"/>
      <c r="AZ42" s="664">
        <v>1569682</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325</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1978069</v>
      </c>
      <c r="CS42" s="681"/>
      <c r="CT42" s="681"/>
      <c r="CU42" s="681"/>
      <c r="CV42" s="681"/>
      <c r="CW42" s="681"/>
      <c r="CX42" s="681"/>
      <c r="CY42" s="682"/>
      <c r="CZ42" s="683">
        <v>7</v>
      </c>
      <c r="DA42" s="684"/>
      <c r="DB42" s="684"/>
      <c r="DC42" s="685"/>
      <c r="DD42" s="686">
        <v>200252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28626279</v>
      </c>
      <c r="S43" s="703"/>
      <c r="T43" s="703"/>
      <c r="U43" s="703"/>
      <c r="V43" s="703"/>
      <c r="W43" s="703"/>
      <c r="X43" s="703"/>
      <c r="Y43" s="704"/>
      <c r="Z43" s="705">
        <v>100</v>
      </c>
      <c r="AA43" s="705"/>
      <c r="AB43" s="705"/>
      <c r="AC43" s="705"/>
      <c r="AD43" s="706">
        <v>11296608</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55123</v>
      </c>
      <c r="CS43" s="699"/>
      <c r="CT43" s="699"/>
      <c r="CU43" s="699"/>
      <c r="CV43" s="699"/>
      <c r="CW43" s="699"/>
      <c r="CX43" s="699"/>
      <c r="CY43" s="700"/>
      <c r="CZ43" s="683">
        <v>0.2</v>
      </c>
      <c r="DA43" s="701"/>
      <c r="DB43" s="701"/>
      <c r="DC43" s="702"/>
      <c r="DD43" s="686">
        <v>54445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1936843</v>
      </c>
      <c r="CS44" s="681"/>
      <c r="CT44" s="681"/>
      <c r="CU44" s="681"/>
      <c r="CV44" s="681"/>
      <c r="CW44" s="681"/>
      <c r="CX44" s="681"/>
      <c r="CY44" s="682"/>
      <c r="CZ44" s="683">
        <v>6.8</v>
      </c>
      <c r="DA44" s="684"/>
      <c r="DB44" s="684"/>
      <c r="DC44" s="685"/>
      <c r="DD44" s="686">
        <v>197208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1191932</v>
      </c>
      <c r="CS45" s="699"/>
      <c r="CT45" s="699"/>
      <c r="CU45" s="699"/>
      <c r="CV45" s="699"/>
      <c r="CW45" s="699"/>
      <c r="CX45" s="699"/>
      <c r="CY45" s="700"/>
      <c r="CZ45" s="683">
        <v>4.2</v>
      </c>
      <c r="DA45" s="701"/>
      <c r="DB45" s="701"/>
      <c r="DC45" s="702"/>
      <c r="DD45" s="686">
        <v>83500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659225</v>
      </c>
      <c r="CS46" s="681"/>
      <c r="CT46" s="681"/>
      <c r="CU46" s="681"/>
      <c r="CV46" s="681"/>
      <c r="CW46" s="681"/>
      <c r="CX46" s="681"/>
      <c r="CY46" s="682"/>
      <c r="CZ46" s="683">
        <v>2.2999999999999998</v>
      </c>
      <c r="DA46" s="684"/>
      <c r="DB46" s="684"/>
      <c r="DC46" s="685"/>
      <c r="DD46" s="686">
        <v>85803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41226</v>
      </c>
      <c r="CS47" s="699"/>
      <c r="CT47" s="699"/>
      <c r="CU47" s="699"/>
      <c r="CV47" s="699"/>
      <c r="CW47" s="699"/>
      <c r="CX47" s="699"/>
      <c r="CY47" s="700"/>
      <c r="CZ47" s="683">
        <v>0.1</v>
      </c>
      <c r="DA47" s="701"/>
      <c r="DB47" s="701"/>
      <c r="DC47" s="702"/>
      <c r="DD47" s="686">
        <v>3044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182</v>
      </c>
      <c r="CS48" s="681"/>
      <c r="CT48" s="681"/>
      <c r="CU48" s="681"/>
      <c r="CV48" s="681"/>
      <c r="CW48" s="681"/>
      <c r="CX48" s="681"/>
      <c r="CY48" s="682"/>
      <c r="CZ48" s="683" t="s">
        <v>182</v>
      </c>
      <c r="DA48" s="684"/>
      <c r="DB48" s="684"/>
      <c r="DC48" s="685"/>
      <c r="DD48" s="686" t="s">
        <v>182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28284731</v>
      </c>
      <c r="CS49" s="665"/>
      <c r="CT49" s="665"/>
      <c r="CU49" s="665"/>
      <c r="CV49" s="665"/>
      <c r="CW49" s="665"/>
      <c r="CX49" s="665"/>
      <c r="CY49" s="666"/>
      <c r="CZ49" s="667">
        <v>100</v>
      </c>
      <c r="DA49" s="668"/>
      <c r="DB49" s="668"/>
      <c r="DC49" s="669"/>
      <c r="DD49" s="670">
        <v>13596644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R2SpuscP6Zl9zzjZdpXwpo4vi4eVz22YrL8uW4MvSdCe88q3NjWJMmCFCAZYONb3LVkx98czRAhk34SsSzZ6g==" saltValue="CPY2vWyhrYfHTZGNhodeH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28615</v>
      </c>
      <c r="R7" s="1200"/>
      <c r="S7" s="1200"/>
      <c r="T7" s="1200"/>
      <c r="U7" s="1200"/>
      <c r="V7" s="1200">
        <v>28285</v>
      </c>
      <c r="W7" s="1200"/>
      <c r="X7" s="1200"/>
      <c r="Y7" s="1200"/>
      <c r="Z7" s="1200"/>
      <c r="AA7" s="1200">
        <v>331</v>
      </c>
      <c r="AB7" s="1200"/>
      <c r="AC7" s="1200"/>
      <c r="AD7" s="1200"/>
      <c r="AE7" s="1201"/>
      <c r="AF7" s="1202">
        <v>239</v>
      </c>
      <c r="AG7" s="1203"/>
      <c r="AH7" s="1203"/>
      <c r="AI7" s="1203"/>
      <c r="AJ7" s="1204"/>
      <c r="AK7" s="1186">
        <v>532</v>
      </c>
      <c r="AL7" s="1187"/>
      <c r="AM7" s="1187"/>
      <c r="AN7" s="1187"/>
      <c r="AO7" s="1187"/>
      <c r="AP7" s="1187">
        <v>18461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614</v>
      </c>
      <c r="BT7" s="1191"/>
      <c r="BU7" s="1191"/>
      <c r="BV7" s="1191"/>
      <c r="BW7" s="1191"/>
      <c r="BX7" s="1191"/>
      <c r="BY7" s="1191"/>
      <c r="BZ7" s="1191"/>
      <c r="CA7" s="1191"/>
      <c r="CB7" s="1191"/>
      <c r="CC7" s="1191"/>
      <c r="CD7" s="1191"/>
      <c r="CE7" s="1191"/>
      <c r="CF7" s="1191"/>
      <c r="CG7" s="1192"/>
      <c r="CH7" s="1183">
        <v>1</v>
      </c>
      <c r="CI7" s="1184"/>
      <c r="CJ7" s="1184"/>
      <c r="CK7" s="1184"/>
      <c r="CL7" s="1185"/>
      <c r="CM7" s="1183">
        <v>148</v>
      </c>
      <c r="CN7" s="1184"/>
      <c r="CO7" s="1184"/>
      <c r="CP7" s="1184"/>
      <c r="CQ7" s="1185"/>
      <c r="CR7" s="1183">
        <v>5</v>
      </c>
      <c r="CS7" s="1184"/>
      <c r="CT7" s="1184"/>
      <c r="CU7" s="1184"/>
      <c r="CV7" s="1185"/>
      <c r="CW7" s="1183" t="s">
        <v>620</v>
      </c>
      <c r="CX7" s="1184"/>
      <c r="CY7" s="1184"/>
      <c r="CZ7" s="1184"/>
      <c r="DA7" s="1185"/>
      <c r="DB7" s="1183" t="s">
        <v>621</v>
      </c>
      <c r="DC7" s="1184"/>
      <c r="DD7" s="1184"/>
      <c r="DE7" s="1184"/>
      <c r="DF7" s="1185"/>
      <c r="DG7" s="1183" t="s">
        <v>621</v>
      </c>
      <c r="DH7" s="1184"/>
      <c r="DI7" s="1184"/>
      <c r="DJ7" s="1184"/>
      <c r="DK7" s="1185"/>
      <c r="DL7" s="1183" t="s">
        <v>622</v>
      </c>
      <c r="DM7" s="1184"/>
      <c r="DN7" s="1184"/>
      <c r="DO7" s="1184"/>
      <c r="DP7" s="1185"/>
      <c r="DQ7" s="1183" t="s">
        <v>621</v>
      </c>
      <c r="DR7" s="1184"/>
      <c r="DS7" s="1184"/>
      <c r="DT7" s="1184"/>
      <c r="DU7" s="1185"/>
      <c r="DV7" s="1210"/>
      <c r="DW7" s="1211"/>
      <c r="DX7" s="1211"/>
      <c r="DY7" s="1211"/>
      <c r="DZ7" s="1212"/>
      <c r="EA7" s="256"/>
    </row>
    <row r="8" spans="1:131" s="257" customFormat="1" ht="26.25" customHeight="1" x14ac:dyDescent="0.15">
      <c r="A8" s="263">
        <v>2</v>
      </c>
      <c r="B8" s="1132" t="s">
        <v>387</v>
      </c>
      <c r="C8" s="1133"/>
      <c r="D8" s="1133"/>
      <c r="E8" s="1133"/>
      <c r="F8" s="1133"/>
      <c r="G8" s="1133"/>
      <c r="H8" s="1133"/>
      <c r="I8" s="1133"/>
      <c r="J8" s="1133"/>
      <c r="K8" s="1133"/>
      <c r="L8" s="1133"/>
      <c r="M8" s="1133"/>
      <c r="N8" s="1133"/>
      <c r="O8" s="1133"/>
      <c r="P8" s="1134"/>
      <c r="Q8" s="1138">
        <v>11</v>
      </c>
      <c r="R8" s="1139"/>
      <c r="S8" s="1139"/>
      <c r="T8" s="1139"/>
      <c r="U8" s="1139"/>
      <c r="V8" s="1139">
        <v>0</v>
      </c>
      <c r="W8" s="1139"/>
      <c r="X8" s="1139"/>
      <c r="Y8" s="1139"/>
      <c r="Z8" s="1139"/>
      <c r="AA8" s="1139">
        <v>11</v>
      </c>
      <c r="AB8" s="1139"/>
      <c r="AC8" s="1139"/>
      <c r="AD8" s="1139"/>
      <c r="AE8" s="1140"/>
      <c r="AF8" s="1114">
        <v>11</v>
      </c>
      <c r="AG8" s="1115"/>
      <c r="AH8" s="1115"/>
      <c r="AI8" s="1115"/>
      <c r="AJ8" s="1116"/>
      <c r="AK8" s="1181" t="s">
        <v>590</v>
      </c>
      <c r="AL8" s="1182"/>
      <c r="AM8" s="1182"/>
      <c r="AN8" s="1182"/>
      <c r="AO8" s="1182"/>
      <c r="AP8" s="1182" t="s">
        <v>590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t="s">
        <v>623</v>
      </c>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v>28626</v>
      </c>
      <c r="R23" s="1164"/>
      <c r="S23" s="1164"/>
      <c r="T23" s="1164"/>
      <c r="U23" s="1164"/>
      <c r="V23" s="1164">
        <v>28285</v>
      </c>
      <c r="W23" s="1164"/>
      <c r="X23" s="1164"/>
      <c r="Y23" s="1164"/>
      <c r="Z23" s="1164"/>
      <c r="AA23" s="1164">
        <v>342</v>
      </c>
      <c r="AB23" s="1164"/>
      <c r="AC23" s="1164"/>
      <c r="AD23" s="1164"/>
      <c r="AE23" s="1165"/>
      <c r="AF23" s="1166">
        <v>250</v>
      </c>
      <c r="AG23" s="1164"/>
      <c r="AH23" s="1164"/>
      <c r="AI23" s="1164"/>
      <c r="AJ23" s="1167"/>
      <c r="AK23" s="1168"/>
      <c r="AL23" s="1169"/>
      <c r="AM23" s="1169"/>
      <c r="AN23" s="1169"/>
      <c r="AO23" s="1169"/>
      <c r="AP23" s="1164">
        <v>18461</v>
      </c>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5658</v>
      </c>
      <c r="R28" s="1149"/>
      <c r="S28" s="1149"/>
      <c r="T28" s="1149"/>
      <c r="U28" s="1149"/>
      <c r="V28" s="1149">
        <v>5499</v>
      </c>
      <c r="W28" s="1149"/>
      <c r="X28" s="1149"/>
      <c r="Y28" s="1149"/>
      <c r="Z28" s="1149"/>
      <c r="AA28" s="1149">
        <v>159</v>
      </c>
      <c r="AB28" s="1149"/>
      <c r="AC28" s="1149"/>
      <c r="AD28" s="1149"/>
      <c r="AE28" s="1150"/>
      <c r="AF28" s="1151">
        <v>159</v>
      </c>
      <c r="AG28" s="1149"/>
      <c r="AH28" s="1149"/>
      <c r="AI28" s="1149"/>
      <c r="AJ28" s="1152"/>
      <c r="AK28" s="1153">
        <v>495</v>
      </c>
      <c r="AL28" s="1141"/>
      <c r="AM28" s="1141"/>
      <c r="AN28" s="1141"/>
      <c r="AO28" s="1141"/>
      <c r="AP28" s="1141" t="s">
        <v>613</v>
      </c>
      <c r="AQ28" s="1141"/>
      <c r="AR28" s="1141"/>
      <c r="AS28" s="1141"/>
      <c r="AT28" s="1141"/>
      <c r="AU28" s="1141" t="s">
        <v>613</v>
      </c>
      <c r="AV28" s="1141"/>
      <c r="AW28" s="1141"/>
      <c r="AX28" s="1141"/>
      <c r="AY28" s="1141"/>
      <c r="AZ28" s="1142" t="s">
        <v>613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1015</v>
      </c>
      <c r="R29" s="1139"/>
      <c r="S29" s="1139"/>
      <c r="T29" s="1139"/>
      <c r="U29" s="1139"/>
      <c r="V29" s="1139">
        <v>989</v>
      </c>
      <c r="W29" s="1139"/>
      <c r="X29" s="1139"/>
      <c r="Y29" s="1139"/>
      <c r="Z29" s="1139"/>
      <c r="AA29" s="1139">
        <v>26</v>
      </c>
      <c r="AB29" s="1139"/>
      <c r="AC29" s="1139"/>
      <c r="AD29" s="1139"/>
      <c r="AE29" s="1140"/>
      <c r="AF29" s="1114">
        <v>26</v>
      </c>
      <c r="AG29" s="1115"/>
      <c r="AH29" s="1115"/>
      <c r="AI29" s="1115"/>
      <c r="AJ29" s="1116"/>
      <c r="AK29" s="1075">
        <v>179</v>
      </c>
      <c r="AL29" s="1066"/>
      <c r="AM29" s="1066"/>
      <c r="AN29" s="1066"/>
      <c r="AO29" s="1066"/>
      <c r="AP29" s="1066" t="s">
        <v>613</v>
      </c>
      <c r="AQ29" s="1066"/>
      <c r="AR29" s="1066"/>
      <c r="AS29" s="1066"/>
      <c r="AT29" s="1066"/>
      <c r="AU29" s="1066" t="s">
        <v>613</v>
      </c>
      <c r="AV29" s="1066"/>
      <c r="AW29" s="1066"/>
      <c r="AX29" s="1066"/>
      <c r="AY29" s="1066"/>
      <c r="AZ29" s="1137" t="s">
        <v>613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4363</v>
      </c>
      <c r="R30" s="1139"/>
      <c r="S30" s="1139"/>
      <c r="T30" s="1139"/>
      <c r="U30" s="1139"/>
      <c r="V30" s="1139">
        <v>4341</v>
      </c>
      <c r="W30" s="1139"/>
      <c r="X30" s="1139"/>
      <c r="Y30" s="1139"/>
      <c r="Z30" s="1139"/>
      <c r="AA30" s="1139">
        <v>22</v>
      </c>
      <c r="AB30" s="1139"/>
      <c r="AC30" s="1139"/>
      <c r="AD30" s="1139"/>
      <c r="AE30" s="1140"/>
      <c r="AF30" s="1114">
        <v>22</v>
      </c>
      <c r="AG30" s="1115"/>
      <c r="AH30" s="1115"/>
      <c r="AI30" s="1115"/>
      <c r="AJ30" s="1116"/>
      <c r="AK30" s="1075">
        <v>669</v>
      </c>
      <c r="AL30" s="1066"/>
      <c r="AM30" s="1066"/>
      <c r="AN30" s="1066"/>
      <c r="AO30" s="1066"/>
      <c r="AP30" s="1066" t="s">
        <v>613</v>
      </c>
      <c r="AQ30" s="1066"/>
      <c r="AR30" s="1066"/>
      <c r="AS30" s="1066"/>
      <c r="AT30" s="1066"/>
      <c r="AU30" s="1066" t="s">
        <v>613</v>
      </c>
      <c r="AV30" s="1066"/>
      <c r="AW30" s="1066"/>
      <c r="AX30" s="1066"/>
      <c r="AY30" s="1066"/>
      <c r="AZ30" s="1137" t="s">
        <v>613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9</v>
      </c>
      <c r="R31" s="1139"/>
      <c r="S31" s="1139"/>
      <c r="T31" s="1139"/>
      <c r="U31" s="1139"/>
      <c r="V31" s="1139">
        <v>9</v>
      </c>
      <c r="W31" s="1139"/>
      <c r="X31" s="1139"/>
      <c r="Y31" s="1139"/>
      <c r="Z31" s="1139"/>
      <c r="AA31" s="1139">
        <v>0</v>
      </c>
      <c r="AB31" s="1139"/>
      <c r="AC31" s="1139"/>
      <c r="AD31" s="1139"/>
      <c r="AE31" s="1140"/>
      <c r="AF31" s="1114">
        <v>0</v>
      </c>
      <c r="AG31" s="1115"/>
      <c r="AH31" s="1115"/>
      <c r="AI31" s="1115"/>
      <c r="AJ31" s="1116"/>
      <c r="AK31" s="1075" t="s">
        <v>612</v>
      </c>
      <c r="AL31" s="1066"/>
      <c r="AM31" s="1066"/>
      <c r="AN31" s="1066"/>
      <c r="AO31" s="1066"/>
      <c r="AP31" s="1066" t="s">
        <v>613</v>
      </c>
      <c r="AQ31" s="1066"/>
      <c r="AR31" s="1066"/>
      <c r="AS31" s="1066"/>
      <c r="AT31" s="1066"/>
      <c r="AU31" s="1066" t="s">
        <v>613</v>
      </c>
      <c r="AV31" s="1066"/>
      <c r="AW31" s="1066"/>
      <c r="AX31" s="1066"/>
      <c r="AY31" s="1066"/>
      <c r="AZ31" s="1137" t="s">
        <v>613</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1607</v>
      </c>
      <c r="R32" s="1139"/>
      <c r="S32" s="1139"/>
      <c r="T32" s="1139"/>
      <c r="U32" s="1139"/>
      <c r="V32" s="1139">
        <v>1601</v>
      </c>
      <c r="W32" s="1139"/>
      <c r="X32" s="1139"/>
      <c r="Y32" s="1139"/>
      <c r="Z32" s="1139"/>
      <c r="AA32" s="1139">
        <v>7</v>
      </c>
      <c r="AB32" s="1139"/>
      <c r="AC32" s="1139"/>
      <c r="AD32" s="1139"/>
      <c r="AE32" s="1140"/>
      <c r="AF32" s="1114">
        <v>453</v>
      </c>
      <c r="AG32" s="1115"/>
      <c r="AH32" s="1115"/>
      <c r="AI32" s="1115"/>
      <c r="AJ32" s="1116"/>
      <c r="AK32" s="1075">
        <v>433</v>
      </c>
      <c r="AL32" s="1066"/>
      <c r="AM32" s="1066"/>
      <c r="AN32" s="1066"/>
      <c r="AO32" s="1066"/>
      <c r="AP32" s="1066">
        <v>11270</v>
      </c>
      <c r="AQ32" s="1066"/>
      <c r="AR32" s="1066"/>
      <c r="AS32" s="1066"/>
      <c r="AT32" s="1066"/>
      <c r="AU32" s="1066">
        <v>5223</v>
      </c>
      <c r="AV32" s="1066"/>
      <c r="AW32" s="1066"/>
      <c r="AX32" s="1066"/>
      <c r="AY32" s="1066"/>
      <c r="AZ32" s="1137" t="s">
        <v>613</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409</v>
      </c>
      <c r="C33" s="1133"/>
      <c r="D33" s="1133"/>
      <c r="E33" s="1133"/>
      <c r="F33" s="1133"/>
      <c r="G33" s="1133"/>
      <c r="H33" s="1133"/>
      <c r="I33" s="1133"/>
      <c r="J33" s="1133"/>
      <c r="K33" s="1133"/>
      <c r="L33" s="1133"/>
      <c r="M33" s="1133"/>
      <c r="N33" s="1133"/>
      <c r="O33" s="1133"/>
      <c r="P33" s="1134"/>
      <c r="Q33" s="1138">
        <v>46</v>
      </c>
      <c r="R33" s="1139"/>
      <c r="S33" s="1139"/>
      <c r="T33" s="1139"/>
      <c r="U33" s="1139"/>
      <c r="V33" s="1139">
        <v>38</v>
      </c>
      <c r="W33" s="1139"/>
      <c r="X33" s="1139"/>
      <c r="Y33" s="1139"/>
      <c r="Z33" s="1139"/>
      <c r="AA33" s="1139">
        <v>8</v>
      </c>
      <c r="AB33" s="1139"/>
      <c r="AC33" s="1139"/>
      <c r="AD33" s="1139"/>
      <c r="AE33" s="1140"/>
      <c r="AF33" s="1114">
        <v>8</v>
      </c>
      <c r="AG33" s="1115"/>
      <c r="AH33" s="1115"/>
      <c r="AI33" s="1115"/>
      <c r="AJ33" s="1116"/>
      <c r="AK33" s="1075" t="s">
        <v>611</v>
      </c>
      <c r="AL33" s="1066"/>
      <c r="AM33" s="1066"/>
      <c r="AN33" s="1066"/>
      <c r="AO33" s="1066"/>
      <c r="AP33" s="1066" t="s">
        <v>613</v>
      </c>
      <c r="AQ33" s="1066"/>
      <c r="AR33" s="1066"/>
      <c r="AS33" s="1066"/>
      <c r="AT33" s="1066"/>
      <c r="AU33" s="1066" t="s">
        <v>613</v>
      </c>
      <c r="AV33" s="1066"/>
      <c r="AW33" s="1066"/>
      <c r="AX33" s="1066"/>
      <c r="AY33" s="1066"/>
      <c r="AZ33" s="1137" t="s">
        <v>613</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669</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417</v>
      </c>
      <c r="W66" s="1097"/>
      <c r="X66" s="1097"/>
      <c r="Y66" s="1097"/>
      <c r="Z66" s="1098"/>
      <c r="AA66" s="1096" t="s">
        <v>418</v>
      </c>
      <c r="AB66" s="1097"/>
      <c r="AC66" s="1097"/>
      <c r="AD66" s="1097"/>
      <c r="AE66" s="1098"/>
      <c r="AF66" s="1102" t="s">
        <v>419</v>
      </c>
      <c r="AG66" s="1103"/>
      <c r="AH66" s="1103"/>
      <c r="AI66" s="1103"/>
      <c r="AJ66" s="1104"/>
      <c r="AK66" s="1096" t="s">
        <v>420</v>
      </c>
      <c r="AL66" s="1091"/>
      <c r="AM66" s="1091"/>
      <c r="AN66" s="1091"/>
      <c r="AO66" s="1092"/>
      <c r="AP66" s="1096" t="s">
        <v>421</v>
      </c>
      <c r="AQ66" s="1097"/>
      <c r="AR66" s="1097"/>
      <c r="AS66" s="1097"/>
      <c r="AT66" s="1098"/>
      <c r="AU66" s="1096" t="s">
        <v>422</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591</v>
      </c>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t="s">
        <v>609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592</v>
      </c>
      <c r="C69" s="1070"/>
      <c r="D69" s="1070"/>
      <c r="E69" s="1070"/>
      <c r="F69" s="1070"/>
      <c r="G69" s="1070"/>
      <c r="H69" s="1070"/>
      <c r="I69" s="1070"/>
      <c r="J69" s="1070"/>
      <c r="K69" s="1070"/>
      <c r="L69" s="1070"/>
      <c r="M69" s="1070"/>
      <c r="N69" s="1070"/>
      <c r="O69" s="1070"/>
      <c r="P69" s="1071"/>
      <c r="Q69" s="1072"/>
      <c r="R69" s="1066"/>
      <c r="S69" s="1066"/>
      <c r="T69" s="1066"/>
      <c r="U69" s="1066"/>
      <c r="V69" s="1066"/>
      <c r="W69" s="1066"/>
      <c r="X69" s="1066"/>
      <c r="Y69" s="1066"/>
      <c r="Z69" s="1066"/>
      <c r="AA69" s="1066"/>
      <c r="AB69" s="1066"/>
      <c r="AC69" s="1066"/>
      <c r="AD69" s="1066"/>
      <c r="AE69" s="1066"/>
      <c r="AF69" s="1066"/>
      <c r="AG69" s="1066"/>
      <c r="AH69" s="1066"/>
      <c r="AI69" s="1066"/>
      <c r="AJ69" s="1066"/>
      <c r="AK69" s="1066"/>
      <c r="AL69" s="1066"/>
      <c r="AM69" s="1066"/>
      <c r="AN69" s="1066"/>
      <c r="AO69" s="1066"/>
      <c r="AP69" s="1066"/>
      <c r="AQ69" s="1066"/>
      <c r="AR69" s="1066"/>
      <c r="AS69" s="1066"/>
      <c r="AT69" s="1066"/>
      <c r="AU69" s="1066" t="s">
        <v>535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593</v>
      </c>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t="s">
        <v>535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594</v>
      </c>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t="s">
        <v>535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595</v>
      </c>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t="s">
        <v>535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596</v>
      </c>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t="s">
        <v>535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597</v>
      </c>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t="s">
        <v>535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598</v>
      </c>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t="s">
        <v>535</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599</v>
      </c>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v>199</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600</v>
      </c>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v>390</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601</v>
      </c>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t="s">
        <v>535</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602</v>
      </c>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t="s">
        <v>535</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603</v>
      </c>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t="s">
        <v>535</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604</v>
      </c>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t="s">
        <v>535</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605</v>
      </c>
      <c r="C82" s="1070"/>
      <c r="D82" s="1070"/>
      <c r="E82" s="1070"/>
      <c r="F82" s="1070"/>
      <c r="G82" s="1070"/>
      <c r="H82" s="1070"/>
      <c r="I82" s="1070"/>
      <c r="J82" s="1070"/>
      <c r="K82" s="1070"/>
      <c r="L82" s="1070"/>
      <c r="M82" s="1070"/>
      <c r="N82" s="1070"/>
      <c r="O82" s="1070"/>
      <c r="P82" s="1071"/>
      <c r="Q82" s="1072">
        <v>1574</v>
      </c>
      <c r="R82" s="1066"/>
      <c r="S82" s="1066"/>
      <c r="T82" s="1066"/>
      <c r="U82" s="1066"/>
      <c r="V82" s="1066">
        <v>1388</v>
      </c>
      <c r="W82" s="1066"/>
      <c r="X82" s="1066"/>
      <c r="Y82" s="1066"/>
      <c r="Z82" s="1066"/>
      <c r="AA82" s="1066">
        <v>186</v>
      </c>
      <c r="AB82" s="1066"/>
      <c r="AC82" s="1066"/>
      <c r="AD82" s="1066"/>
      <c r="AE82" s="1066"/>
      <c r="AF82" s="1066">
        <v>2227</v>
      </c>
      <c r="AG82" s="1066"/>
      <c r="AH82" s="1066"/>
      <c r="AI82" s="1066"/>
      <c r="AJ82" s="1066"/>
      <c r="AK82" s="1066" t="s">
        <v>610</v>
      </c>
      <c r="AL82" s="1066"/>
      <c r="AM82" s="1066"/>
      <c r="AN82" s="1066"/>
      <c r="AO82" s="1066"/>
      <c r="AP82" s="1066">
        <v>32</v>
      </c>
      <c r="AQ82" s="1066"/>
      <c r="AR82" s="1066"/>
      <c r="AS82" s="1066"/>
      <c r="AT82" s="1066"/>
      <c r="AU82" s="1066" t="s">
        <v>535</v>
      </c>
      <c r="AV82" s="1066"/>
      <c r="AW82" s="1066"/>
      <c r="AX82" s="1066"/>
      <c r="AY82" s="1066"/>
      <c r="AZ82" s="1067" t="s">
        <v>608</v>
      </c>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t="s">
        <v>606</v>
      </c>
      <c r="C83" s="1070"/>
      <c r="D83" s="1070"/>
      <c r="E83" s="1070"/>
      <c r="F83" s="1070"/>
      <c r="G83" s="1070"/>
      <c r="H83" s="1070"/>
      <c r="I83" s="1070"/>
      <c r="J83" s="1070"/>
      <c r="K83" s="1070"/>
      <c r="L83" s="1070"/>
      <c r="M83" s="1070"/>
      <c r="N83" s="1070"/>
      <c r="O83" s="1070"/>
      <c r="P83" s="1071"/>
      <c r="Q83" s="1072">
        <v>543</v>
      </c>
      <c r="R83" s="1066"/>
      <c r="S83" s="1066"/>
      <c r="T83" s="1066"/>
      <c r="U83" s="1066"/>
      <c r="V83" s="1066">
        <v>550</v>
      </c>
      <c r="W83" s="1066"/>
      <c r="X83" s="1066"/>
      <c r="Y83" s="1066"/>
      <c r="Z83" s="1066"/>
      <c r="AA83" s="1066">
        <v>-7</v>
      </c>
      <c r="AB83" s="1066"/>
      <c r="AC83" s="1066"/>
      <c r="AD83" s="1066"/>
      <c r="AE83" s="1066"/>
      <c r="AF83" s="1066">
        <v>1525</v>
      </c>
      <c r="AG83" s="1066"/>
      <c r="AH83" s="1066"/>
      <c r="AI83" s="1066"/>
      <c r="AJ83" s="1066"/>
      <c r="AK83" s="1066" t="s">
        <v>609</v>
      </c>
      <c r="AL83" s="1066"/>
      <c r="AM83" s="1066"/>
      <c r="AN83" s="1066"/>
      <c r="AO83" s="1066"/>
      <c r="AP83" s="1066">
        <v>2025</v>
      </c>
      <c r="AQ83" s="1066"/>
      <c r="AR83" s="1066"/>
      <c r="AS83" s="1066"/>
      <c r="AT83" s="1066"/>
      <c r="AU83" s="1066" t="s">
        <v>535</v>
      </c>
      <c r="AV83" s="1066"/>
      <c r="AW83" s="1066"/>
      <c r="AX83" s="1066"/>
      <c r="AY83" s="1066"/>
      <c r="AZ83" s="1067" t="s">
        <v>608</v>
      </c>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t="s">
        <v>607</v>
      </c>
      <c r="C84" s="1070"/>
      <c r="D84" s="1070"/>
      <c r="E84" s="1070"/>
      <c r="F84" s="1070"/>
      <c r="G84" s="1070"/>
      <c r="H84" s="1070"/>
      <c r="I84" s="1070"/>
      <c r="J84" s="1070"/>
      <c r="K84" s="1070"/>
      <c r="L84" s="1070"/>
      <c r="M84" s="1070"/>
      <c r="N84" s="1070"/>
      <c r="O84" s="1070"/>
      <c r="P84" s="1071"/>
      <c r="Q84" s="1072">
        <v>4321</v>
      </c>
      <c r="R84" s="1066"/>
      <c r="S84" s="1066"/>
      <c r="T84" s="1066"/>
      <c r="U84" s="1066"/>
      <c r="V84" s="1066">
        <v>3739</v>
      </c>
      <c r="W84" s="1066"/>
      <c r="X84" s="1066"/>
      <c r="Y84" s="1066"/>
      <c r="Z84" s="1066"/>
      <c r="AA84" s="1066">
        <v>581</v>
      </c>
      <c r="AB84" s="1066"/>
      <c r="AC84" s="1066"/>
      <c r="AD84" s="1066"/>
      <c r="AE84" s="1066"/>
      <c r="AF84" s="1066">
        <v>2184</v>
      </c>
      <c r="AG84" s="1066"/>
      <c r="AH84" s="1066"/>
      <c r="AI84" s="1066"/>
      <c r="AJ84" s="1066"/>
      <c r="AK84" s="1066" t="s">
        <v>611</v>
      </c>
      <c r="AL84" s="1066"/>
      <c r="AM84" s="1066"/>
      <c r="AN84" s="1066"/>
      <c r="AO84" s="1066"/>
      <c r="AP84" s="1066">
        <v>7465</v>
      </c>
      <c r="AQ84" s="1066"/>
      <c r="AR84" s="1066"/>
      <c r="AS84" s="1066"/>
      <c r="AT84" s="1066"/>
      <c r="AU84" s="1066" t="s">
        <v>535</v>
      </c>
      <c r="AV84" s="1066"/>
      <c r="AW84" s="1066"/>
      <c r="AX84" s="1066"/>
      <c r="AY84" s="1066"/>
      <c r="AZ84" s="1067" t="s">
        <v>608</v>
      </c>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304</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304</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304</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1802331</v>
      </c>
      <c r="AB110" s="982"/>
      <c r="AC110" s="982"/>
      <c r="AD110" s="982"/>
      <c r="AE110" s="983"/>
      <c r="AF110" s="984">
        <v>1859860</v>
      </c>
      <c r="AG110" s="982"/>
      <c r="AH110" s="982"/>
      <c r="AI110" s="982"/>
      <c r="AJ110" s="983"/>
      <c r="AK110" s="984">
        <v>1820328</v>
      </c>
      <c r="AL110" s="982"/>
      <c r="AM110" s="982"/>
      <c r="AN110" s="982"/>
      <c r="AO110" s="983"/>
      <c r="AP110" s="985">
        <v>17.399999999999999</v>
      </c>
      <c r="AQ110" s="986"/>
      <c r="AR110" s="986"/>
      <c r="AS110" s="986"/>
      <c r="AT110" s="987"/>
      <c r="AU110" s="1021" t="s">
        <v>72</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17771404</v>
      </c>
      <c r="BR110" s="929"/>
      <c r="BS110" s="929"/>
      <c r="BT110" s="929"/>
      <c r="BU110" s="929"/>
      <c r="BV110" s="929">
        <v>18495912</v>
      </c>
      <c r="BW110" s="929"/>
      <c r="BX110" s="929"/>
      <c r="BY110" s="929"/>
      <c r="BZ110" s="929"/>
      <c r="CA110" s="929">
        <v>18461298</v>
      </c>
      <c r="CB110" s="929"/>
      <c r="CC110" s="929"/>
      <c r="CD110" s="929"/>
      <c r="CE110" s="929"/>
      <c r="CF110" s="953">
        <v>176.5</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413</v>
      </c>
      <c r="DH110" s="929"/>
      <c r="DI110" s="929"/>
      <c r="DJ110" s="929"/>
      <c r="DK110" s="929"/>
      <c r="DL110" s="929" t="s">
        <v>413</v>
      </c>
      <c r="DM110" s="929"/>
      <c r="DN110" s="929"/>
      <c r="DO110" s="929"/>
      <c r="DP110" s="929"/>
      <c r="DQ110" s="929" t="s">
        <v>413</v>
      </c>
      <c r="DR110" s="929"/>
      <c r="DS110" s="929"/>
      <c r="DT110" s="929"/>
      <c r="DU110" s="929"/>
      <c r="DV110" s="930" t="s">
        <v>440</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413</v>
      </c>
      <c r="AB111" s="1010"/>
      <c r="AC111" s="1010"/>
      <c r="AD111" s="1010"/>
      <c r="AE111" s="1011"/>
      <c r="AF111" s="1012" t="s">
        <v>406</v>
      </c>
      <c r="AG111" s="1010"/>
      <c r="AH111" s="1010"/>
      <c r="AI111" s="1010"/>
      <c r="AJ111" s="1011"/>
      <c r="AK111" s="1012" t="s">
        <v>442</v>
      </c>
      <c r="AL111" s="1010"/>
      <c r="AM111" s="1010"/>
      <c r="AN111" s="1010"/>
      <c r="AO111" s="1011"/>
      <c r="AP111" s="1013" t="s">
        <v>413</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v>322886</v>
      </c>
      <c r="BR111" s="901"/>
      <c r="BS111" s="901"/>
      <c r="BT111" s="901"/>
      <c r="BU111" s="901"/>
      <c r="BV111" s="901">
        <v>185332</v>
      </c>
      <c r="BW111" s="901"/>
      <c r="BX111" s="901"/>
      <c r="BY111" s="901"/>
      <c r="BZ111" s="901"/>
      <c r="CA111" s="901">
        <v>394590</v>
      </c>
      <c r="CB111" s="901"/>
      <c r="CC111" s="901"/>
      <c r="CD111" s="901"/>
      <c r="CE111" s="901"/>
      <c r="CF111" s="962">
        <v>3.8</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413</v>
      </c>
      <c r="DH111" s="901"/>
      <c r="DI111" s="901"/>
      <c r="DJ111" s="901"/>
      <c r="DK111" s="901"/>
      <c r="DL111" s="901" t="s">
        <v>445</v>
      </c>
      <c r="DM111" s="901"/>
      <c r="DN111" s="901"/>
      <c r="DO111" s="901"/>
      <c r="DP111" s="901"/>
      <c r="DQ111" s="901" t="s">
        <v>413</v>
      </c>
      <c r="DR111" s="901"/>
      <c r="DS111" s="901"/>
      <c r="DT111" s="901"/>
      <c r="DU111" s="901"/>
      <c r="DV111" s="878" t="s">
        <v>446</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440</v>
      </c>
      <c r="AB112" s="864"/>
      <c r="AC112" s="864"/>
      <c r="AD112" s="864"/>
      <c r="AE112" s="865"/>
      <c r="AF112" s="866" t="s">
        <v>449</v>
      </c>
      <c r="AG112" s="864"/>
      <c r="AH112" s="864"/>
      <c r="AI112" s="864"/>
      <c r="AJ112" s="865"/>
      <c r="AK112" s="866" t="s">
        <v>413</v>
      </c>
      <c r="AL112" s="864"/>
      <c r="AM112" s="864"/>
      <c r="AN112" s="864"/>
      <c r="AO112" s="865"/>
      <c r="AP112" s="911" t="s">
        <v>413</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6102819</v>
      </c>
      <c r="BR112" s="901"/>
      <c r="BS112" s="901"/>
      <c r="BT112" s="901"/>
      <c r="BU112" s="901"/>
      <c r="BV112" s="901">
        <v>5860123</v>
      </c>
      <c r="BW112" s="901"/>
      <c r="BX112" s="901"/>
      <c r="BY112" s="901"/>
      <c r="BZ112" s="901"/>
      <c r="CA112" s="901">
        <v>5222754</v>
      </c>
      <c r="CB112" s="901"/>
      <c r="CC112" s="901"/>
      <c r="CD112" s="901"/>
      <c r="CE112" s="901"/>
      <c r="CF112" s="962">
        <v>49.9</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406</v>
      </c>
      <c r="DH112" s="901"/>
      <c r="DI112" s="901"/>
      <c r="DJ112" s="901"/>
      <c r="DK112" s="901"/>
      <c r="DL112" s="901" t="s">
        <v>413</v>
      </c>
      <c r="DM112" s="901"/>
      <c r="DN112" s="901"/>
      <c r="DO112" s="901"/>
      <c r="DP112" s="901"/>
      <c r="DQ112" s="901" t="s">
        <v>406</v>
      </c>
      <c r="DR112" s="901"/>
      <c r="DS112" s="901"/>
      <c r="DT112" s="901"/>
      <c r="DU112" s="901"/>
      <c r="DV112" s="878" t="s">
        <v>413</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293823</v>
      </c>
      <c r="AB113" s="1010"/>
      <c r="AC113" s="1010"/>
      <c r="AD113" s="1010"/>
      <c r="AE113" s="1011"/>
      <c r="AF113" s="1012">
        <v>360523</v>
      </c>
      <c r="AG113" s="1010"/>
      <c r="AH113" s="1010"/>
      <c r="AI113" s="1010"/>
      <c r="AJ113" s="1011"/>
      <c r="AK113" s="1012">
        <v>269177</v>
      </c>
      <c r="AL113" s="1010"/>
      <c r="AM113" s="1010"/>
      <c r="AN113" s="1010"/>
      <c r="AO113" s="1011"/>
      <c r="AP113" s="1013">
        <v>2.6</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1078999</v>
      </c>
      <c r="BR113" s="901"/>
      <c r="BS113" s="901"/>
      <c r="BT113" s="901"/>
      <c r="BU113" s="901"/>
      <c r="BV113" s="901">
        <v>802112</v>
      </c>
      <c r="BW113" s="901"/>
      <c r="BX113" s="901"/>
      <c r="BY113" s="901"/>
      <c r="BZ113" s="901"/>
      <c r="CA113" s="901">
        <v>589792</v>
      </c>
      <c r="CB113" s="901"/>
      <c r="CC113" s="901"/>
      <c r="CD113" s="901"/>
      <c r="CE113" s="901"/>
      <c r="CF113" s="962">
        <v>5.6</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406</v>
      </c>
      <c r="DH113" s="864"/>
      <c r="DI113" s="864"/>
      <c r="DJ113" s="864"/>
      <c r="DK113" s="865"/>
      <c r="DL113" s="866" t="s">
        <v>445</v>
      </c>
      <c r="DM113" s="864"/>
      <c r="DN113" s="864"/>
      <c r="DO113" s="864"/>
      <c r="DP113" s="865"/>
      <c r="DQ113" s="866" t="s">
        <v>406</v>
      </c>
      <c r="DR113" s="864"/>
      <c r="DS113" s="864"/>
      <c r="DT113" s="864"/>
      <c r="DU113" s="865"/>
      <c r="DV113" s="911" t="s">
        <v>406</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30234</v>
      </c>
      <c r="AB114" s="864"/>
      <c r="AC114" s="864"/>
      <c r="AD114" s="864"/>
      <c r="AE114" s="865"/>
      <c r="AF114" s="866">
        <v>19768</v>
      </c>
      <c r="AG114" s="864"/>
      <c r="AH114" s="864"/>
      <c r="AI114" s="864"/>
      <c r="AJ114" s="865"/>
      <c r="AK114" s="866">
        <v>23637</v>
      </c>
      <c r="AL114" s="864"/>
      <c r="AM114" s="864"/>
      <c r="AN114" s="864"/>
      <c r="AO114" s="865"/>
      <c r="AP114" s="911">
        <v>0.2</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1283689</v>
      </c>
      <c r="BR114" s="901"/>
      <c r="BS114" s="901"/>
      <c r="BT114" s="901"/>
      <c r="BU114" s="901"/>
      <c r="BV114" s="901">
        <v>1046409</v>
      </c>
      <c r="BW114" s="901"/>
      <c r="BX114" s="901"/>
      <c r="BY114" s="901"/>
      <c r="BZ114" s="901"/>
      <c r="CA114" s="901">
        <v>913107</v>
      </c>
      <c r="CB114" s="901"/>
      <c r="CC114" s="901"/>
      <c r="CD114" s="901"/>
      <c r="CE114" s="901"/>
      <c r="CF114" s="962">
        <v>8.6999999999999993</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446</v>
      </c>
      <c r="DH114" s="864"/>
      <c r="DI114" s="864"/>
      <c r="DJ114" s="864"/>
      <c r="DK114" s="865"/>
      <c r="DL114" s="866" t="s">
        <v>446</v>
      </c>
      <c r="DM114" s="864"/>
      <c r="DN114" s="864"/>
      <c r="DO114" s="864"/>
      <c r="DP114" s="865"/>
      <c r="DQ114" s="866" t="s">
        <v>406</v>
      </c>
      <c r="DR114" s="864"/>
      <c r="DS114" s="864"/>
      <c r="DT114" s="864"/>
      <c r="DU114" s="865"/>
      <c r="DV114" s="911" t="s">
        <v>406</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317501</v>
      </c>
      <c r="AB115" s="1010"/>
      <c r="AC115" s="1010"/>
      <c r="AD115" s="1010"/>
      <c r="AE115" s="1011"/>
      <c r="AF115" s="1012">
        <v>301220</v>
      </c>
      <c r="AG115" s="1010"/>
      <c r="AH115" s="1010"/>
      <c r="AI115" s="1010"/>
      <c r="AJ115" s="1011"/>
      <c r="AK115" s="1012">
        <v>315078</v>
      </c>
      <c r="AL115" s="1010"/>
      <c r="AM115" s="1010"/>
      <c r="AN115" s="1010"/>
      <c r="AO115" s="1011"/>
      <c r="AP115" s="1013">
        <v>3</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440</v>
      </c>
      <c r="BR115" s="901"/>
      <c r="BS115" s="901"/>
      <c r="BT115" s="901"/>
      <c r="BU115" s="901"/>
      <c r="BV115" s="901" t="s">
        <v>413</v>
      </c>
      <c r="BW115" s="901"/>
      <c r="BX115" s="901"/>
      <c r="BY115" s="901"/>
      <c r="BZ115" s="901"/>
      <c r="CA115" s="901" t="s">
        <v>440</v>
      </c>
      <c r="CB115" s="901"/>
      <c r="CC115" s="901"/>
      <c r="CD115" s="901"/>
      <c r="CE115" s="901"/>
      <c r="CF115" s="962" t="s">
        <v>449</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127379</v>
      </c>
      <c r="DH115" s="864"/>
      <c r="DI115" s="864"/>
      <c r="DJ115" s="864"/>
      <c r="DK115" s="865"/>
      <c r="DL115" s="866" t="s">
        <v>446</v>
      </c>
      <c r="DM115" s="864"/>
      <c r="DN115" s="864"/>
      <c r="DO115" s="864"/>
      <c r="DP115" s="865"/>
      <c r="DQ115" s="866" t="s">
        <v>413</v>
      </c>
      <c r="DR115" s="864"/>
      <c r="DS115" s="864"/>
      <c r="DT115" s="864"/>
      <c r="DU115" s="865"/>
      <c r="DV115" s="911" t="s">
        <v>413</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85</v>
      </c>
      <c r="AB116" s="864"/>
      <c r="AC116" s="864"/>
      <c r="AD116" s="864"/>
      <c r="AE116" s="865"/>
      <c r="AF116" s="866">
        <v>195</v>
      </c>
      <c r="AG116" s="864"/>
      <c r="AH116" s="864"/>
      <c r="AI116" s="864"/>
      <c r="AJ116" s="865"/>
      <c r="AK116" s="866">
        <v>39</v>
      </c>
      <c r="AL116" s="864"/>
      <c r="AM116" s="864"/>
      <c r="AN116" s="864"/>
      <c r="AO116" s="865"/>
      <c r="AP116" s="911">
        <v>0</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440</v>
      </c>
      <c r="BR116" s="901"/>
      <c r="BS116" s="901"/>
      <c r="BT116" s="901"/>
      <c r="BU116" s="901"/>
      <c r="BV116" s="901" t="s">
        <v>445</v>
      </c>
      <c r="BW116" s="901"/>
      <c r="BX116" s="901"/>
      <c r="BY116" s="901"/>
      <c r="BZ116" s="901"/>
      <c r="CA116" s="901" t="s">
        <v>406</v>
      </c>
      <c r="CB116" s="901"/>
      <c r="CC116" s="901"/>
      <c r="CD116" s="901"/>
      <c r="CE116" s="901"/>
      <c r="CF116" s="962" t="s">
        <v>413</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406</v>
      </c>
      <c r="DH116" s="864"/>
      <c r="DI116" s="864"/>
      <c r="DJ116" s="864"/>
      <c r="DK116" s="865"/>
      <c r="DL116" s="866" t="s">
        <v>406</v>
      </c>
      <c r="DM116" s="864"/>
      <c r="DN116" s="864"/>
      <c r="DO116" s="864"/>
      <c r="DP116" s="865"/>
      <c r="DQ116" s="866" t="s">
        <v>440</v>
      </c>
      <c r="DR116" s="864"/>
      <c r="DS116" s="864"/>
      <c r="DT116" s="864"/>
      <c r="DU116" s="865"/>
      <c r="DV116" s="911" t="s">
        <v>413</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2443974</v>
      </c>
      <c r="AB117" s="996"/>
      <c r="AC117" s="996"/>
      <c r="AD117" s="996"/>
      <c r="AE117" s="997"/>
      <c r="AF117" s="998">
        <v>2541566</v>
      </c>
      <c r="AG117" s="996"/>
      <c r="AH117" s="996"/>
      <c r="AI117" s="996"/>
      <c r="AJ117" s="997"/>
      <c r="AK117" s="998">
        <v>2428259</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445</v>
      </c>
      <c r="BR117" s="901"/>
      <c r="BS117" s="901"/>
      <c r="BT117" s="901"/>
      <c r="BU117" s="901"/>
      <c r="BV117" s="901" t="s">
        <v>445</v>
      </c>
      <c r="BW117" s="901"/>
      <c r="BX117" s="901"/>
      <c r="BY117" s="901"/>
      <c r="BZ117" s="901"/>
      <c r="CA117" s="901" t="s">
        <v>406</v>
      </c>
      <c r="CB117" s="901"/>
      <c r="CC117" s="901"/>
      <c r="CD117" s="901"/>
      <c r="CE117" s="901"/>
      <c r="CF117" s="962" t="s">
        <v>449</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445</v>
      </c>
      <c r="DH117" s="864"/>
      <c r="DI117" s="864"/>
      <c r="DJ117" s="864"/>
      <c r="DK117" s="865"/>
      <c r="DL117" s="866" t="s">
        <v>440</v>
      </c>
      <c r="DM117" s="864"/>
      <c r="DN117" s="864"/>
      <c r="DO117" s="864"/>
      <c r="DP117" s="865"/>
      <c r="DQ117" s="866" t="s">
        <v>445</v>
      </c>
      <c r="DR117" s="864"/>
      <c r="DS117" s="864"/>
      <c r="DT117" s="864"/>
      <c r="DU117" s="865"/>
      <c r="DV117" s="911" t="s">
        <v>445</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304</v>
      </c>
      <c r="AL118" s="989"/>
      <c r="AM118" s="989"/>
      <c r="AN118" s="989"/>
      <c r="AO118" s="990"/>
      <c r="AP118" s="992" t="s">
        <v>434</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440</v>
      </c>
      <c r="BR118" s="932"/>
      <c r="BS118" s="932"/>
      <c r="BT118" s="932"/>
      <c r="BU118" s="932"/>
      <c r="BV118" s="932" t="s">
        <v>445</v>
      </c>
      <c r="BW118" s="932"/>
      <c r="BX118" s="932"/>
      <c r="BY118" s="932"/>
      <c r="BZ118" s="932"/>
      <c r="CA118" s="932" t="s">
        <v>440</v>
      </c>
      <c r="CB118" s="932"/>
      <c r="CC118" s="932"/>
      <c r="CD118" s="932"/>
      <c r="CE118" s="932"/>
      <c r="CF118" s="962" t="s">
        <v>445</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445</v>
      </c>
      <c r="DH118" s="864"/>
      <c r="DI118" s="864"/>
      <c r="DJ118" s="864"/>
      <c r="DK118" s="865"/>
      <c r="DL118" s="866" t="s">
        <v>440</v>
      </c>
      <c r="DM118" s="864"/>
      <c r="DN118" s="864"/>
      <c r="DO118" s="864"/>
      <c r="DP118" s="865"/>
      <c r="DQ118" s="866" t="s">
        <v>445</v>
      </c>
      <c r="DR118" s="864"/>
      <c r="DS118" s="864"/>
      <c r="DT118" s="864"/>
      <c r="DU118" s="865"/>
      <c r="DV118" s="911" t="s">
        <v>445</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445</v>
      </c>
      <c r="AB119" s="982"/>
      <c r="AC119" s="982"/>
      <c r="AD119" s="982"/>
      <c r="AE119" s="983"/>
      <c r="AF119" s="984" t="s">
        <v>413</v>
      </c>
      <c r="AG119" s="982"/>
      <c r="AH119" s="982"/>
      <c r="AI119" s="982"/>
      <c r="AJ119" s="983"/>
      <c r="AK119" s="984" t="s">
        <v>445</v>
      </c>
      <c r="AL119" s="982"/>
      <c r="AM119" s="982"/>
      <c r="AN119" s="982"/>
      <c r="AO119" s="983"/>
      <c r="AP119" s="985" t="s">
        <v>406</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469</v>
      </c>
      <c r="BP119" s="965"/>
      <c r="BQ119" s="969">
        <v>26559797</v>
      </c>
      <c r="BR119" s="932"/>
      <c r="BS119" s="932"/>
      <c r="BT119" s="932"/>
      <c r="BU119" s="932"/>
      <c r="BV119" s="932">
        <v>26389888</v>
      </c>
      <c r="BW119" s="932"/>
      <c r="BX119" s="932"/>
      <c r="BY119" s="932"/>
      <c r="BZ119" s="932"/>
      <c r="CA119" s="932">
        <v>25581541</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195507</v>
      </c>
      <c r="DH119" s="847"/>
      <c r="DI119" s="847"/>
      <c r="DJ119" s="847"/>
      <c r="DK119" s="848"/>
      <c r="DL119" s="849">
        <v>185332</v>
      </c>
      <c r="DM119" s="847"/>
      <c r="DN119" s="847"/>
      <c r="DO119" s="847"/>
      <c r="DP119" s="848"/>
      <c r="DQ119" s="849">
        <v>394590</v>
      </c>
      <c r="DR119" s="847"/>
      <c r="DS119" s="847"/>
      <c r="DT119" s="847"/>
      <c r="DU119" s="848"/>
      <c r="DV119" s="935">
        <v>3.8</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445</v>
      </c>
      <c r="AB120" s="864"/>
      <c r="AC120" s="864"/>
      <c r="AD120" s="864"/>
      <c r="AE120" s="865"/>
      <c r="AF120" s="866" t="s">
        <v>445</v>
      </c>
      <c r="AG120" s="864"/>
      <c r="AH120" s="864"/>
      <c r="AI120" s="864"/>
      <c r="AJ120" s="865"/>
      <c r="AK120" s="866" t="s">
        <v>449</v>
      </c>
      <c r="AL120" s="864"/>
      <c r="AM120" s="864"/>
      <c r="AN120" s="864"/>
      <c r="AO120" s="865"/>
      <c r="AP120" s="911" t="s">
        <v>406</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3617980</v>
      </c>
      <c r="BR120" s="929"/>
      <c r="BS120" s="929"/>
      <c r="BT120" s="929"/>
      <c r="BU120" s="929"/>
      <c r="BV120" s="929">
        <v>3514451</v>
      </c>
      <c r="BW120" s="929"/>
      <c r="BX120" s="929"/>
      <c r="BY120" s="929"/>
      <c r="BZ120" s="929"/>
      <c r="CA120" s="929">
        <v>4617461</v>
      </c>
      <c r="CB120" s="929"/>
      <c r="CC120" s="929"/>
      <c r="CD120" s="929"/>
      <c r="CE120" s="929"/>
      <c r="CF120" s="953">
        <v>44.1</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v>6102819</v>
      </c>
      <c r="DH120" s="929"/>
      <c r="DI120" s="929"/>
      <c r="DJ120" s="929"/>
      <c r="DK120" s="929"/>
      <c r="DL120" s="929">
        <v>5860123</v>
      </c>
      <c r="DM120" s="929"/>
      <c r="DN120" s="929"/>
      <c r="DO120" s="929"/>
      <c r="DP120" s="929"/>
      <c r="DQ120" s="929">
        <v>5222754</v>
      </c>
      <c r="DR120" s="929"/>
      <c r="DS120" s="929"/>
      <c r="DT120" s="929"/>
      <c r="DU120" s="929"/>
      <c r="DV120" s="930">
        <v>49.9</v>
      </c>
      <c r="DW120" s="930"/>
      <c r="DX120" s="930"/>
      <c r="DY120" s="930"/>
      <c r="DZ120" s="931"/>
    </row>
    <row r="121" spans="1:130" s="248" customFormat="1" ht="26.25" customHeight="1" x14ac:dyDescent="0.15">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445</v>
      </c>
      <c r="AB121" s="864"/>
      <c r="AC121" s="864"/>
      <c r="AD121" s="864"/>
      <c r="AE121" s="865"/>
      <c r="AF121" s="866" t="s">
        <v>440</v>
      </c>
      <c r="AG121" s="864"/>
      <c r="AH121" s="864"/>
      <c r="AI121" s="864"/>
      <c r="AJ121" s="865"/>
      <c r="AK121" s="866" t="s">
        <v>413</v>
      </c>
      <c r="AL121" s="864"/>
      <c r="AM121" s="864"/>
      <c r="AN121" s="864"/>
      <c r="AO121" s="865"/>
      <c r="AP121" s="911" t="s">
        <v>445</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v>124402</v>
      </c>
      <c r="BR121" s="901"/>
      <c r="BS121" s="901"/>
      <c r="BT121" s="901"/>
      <c r="BU121" s="901"/>
      <c r="BV121" s="901">
        <v>351021</v>
      </c>
      <c r="BW121" s="901"/>
      <c r="BX121" s="901"/>
      <c r="BY121" s="901"/>
      <c r="BZ121" s="901"/>
      <c r="CA121" s="901">
        <v>338228</v>
      </c>
      <c r="CB121" s="901"/>
      <c r="CC121" s="901"/>
      <c r="CD121" s="901"/>
      <c r="CE121" s="901"/>
      <c r="CF121" s="962">
        <v>3.2</v>
      </c>
      <c r="CG121" s="963"/>
      <c r="CH121" s="963"/>
      <c r="CI121" s="963"/>
      <c r="CJ121" s="963"/>
      <c r="CK121" s="956"/>
      <c r="CL121" s="942"/>
      <c r="CM121" s="942"/>
      <c r="CN121" s="942"/>
      <c r="CO121" s="943"/>
      <c r="CP121" s="922" t="s">
        <v>477</v>
      </c>
      <c r="CQ121" s="923"/>
      <c r="CR121" s="923"/>
      <c r="CS121" s="923"/>
      <c r="CT121" s="923"/>
      <c r="CU121" s="923"/>
      <c r="CV121" s="923"/>
      <c r="CW121" s="923"/>
      <c r="CX121" s="923"/>
      <c r="CY121" s="923"/>
      <c r="CZ121" s="923"/>
      <c r="DA121" s="923"/>
      <c r="DB121" s="923"/>
      <c r="DC121" s="923"/>
      <c r="DD121" s="923"/>
      <c r="DE121" s="923"/>
      <c r="DF121" s="924"/>
      <c r="DG121" s="900" t="s">
        <v>413</v>
      </c>
      <c r="DH121" s="901"/>
      <c r="DI121" s="901"/>
      <c r="DJ121" s="901"/>
      <c r="DK121" s="901"/>
      <c r="DL121" s="901" t="s">
        <v>445</v>
      </c>
      <c r="DM121" s="901"/>
      <c r="DN121" s="901"/>
      <c r="DO121" s="901"/>
      <c r="DP121" s="901"/>
      <c r="DQ121" s="901" t="s">
        <v>445</v>
      </c>
      <c r="DR121" s="901"/>
      <c r="DS121" s="901"/>
      <c r="DT121" s="901"/>
      <c r="DU121" s="901"/>
      <c r="DV121" s="878" t="s">
        <v>445</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445</v>
      </c>
      <c r="AB122" s="864"/>
      <c r="AC122" s="864"/>
      <c r="AD122" s="864"/>
      <c r="AE122" s="865"/>
      <c r="AF122" s="866" t="s">
        <v>445</v>
      </c>
      <c r="AG122" s="864"/>
      <c r="AH122" s="864"/>
      <c r="AI122" s="864"/>
      <c r="AJ122" s="865"/>
      <c r="AK122" s="866" t="s">
        <v>413</v>
      </c>
      <c r="AL122" s="864"/>
      <c r="AM122" s="864"/>
      <c r="AN122" s="864"/>
      <c r="AO122" s="865"/>
      <c r="AP122" s="911" t="s">
        <v>406</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18638841</v>
      </c>
      <c r="BR122" s="932"/>
      <c r="BS122" s="932"/>
      <c r="BT122" s="932"/>
      <c r="BU122" s="932"/>
      <c r="BV122" s="932">
        <v>18344973</v>
      </c>
      <c r="BW122" s="932"/>
      <c r="BX122" s="932"/>
      <c r="BY122" s="932"/>
      <c r="BZ122" s="932"/>
      <c r="CA122" s="932">
        <v>18147915</v>
      </c>
      <c r="CB122" s="932"/>
      <c r="CC122" s="932"/>
      <c r="CD122" s="932"/>
      <c r="CE122" s="932"/>
      <c r="CF122" s="933">
        <v>173.5</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406</v>
      </c>
      <c r="AB123" s="864"/>
      <c r="AC123" s="864"/>
      <c r="AD123" s="864"/>
      <c r="AE123" s="865"/>
      <c r="AF123" s="866" t="s">
        <v>413</v>
      </c>
      <c r="AG123" s="864"/>
      <c r="AH123" s="864"/>
      <c r="AI123" s="864"/>
      <c r="AJ123" s="865"/>
      <c r="AK123" s="866" t="s">
        <v>413</v>
      </c>
      <c r="AL123" s="864"/>
      <c r="AM123" s="864"/>
      <c r="AN123" s="864"/>
      <c r="AO123" s="865"/>
      <c r="AP123" s="911" t="s">
        <v>445</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479</v>
      </c>
      <c r="BP123" s="965"/>
      <c r="BQ123" s="919">
        <v>22381223</v>
      </c>
      <c r="BR123" s="920"/>
      <c r="BS123" s="920"/>
      <c r="BT123" s="920"/>
      <c r="BU123" s="920"/>
      <c r="BV123" s="920">
        <v>22210445</v>
      </c>
      <c r="BW123" s="920"/>
      <c r="BX123" s="920"/>
      <c r="BY123" s="920"/>
      <c r="BZ123" s="920"/>
      <c r="CA123" s="920">
        <v>23103604</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449</v>
      </c>
      <c r="AB124" s="864"/>
      <c r="AC124" s="864"/>
      <c r="AD124" s="864"/>
      <c r="AE124" s="865"/>
      <c r="AF124" s="866" t="s">
        <v>449</v>
      </c>
      <c r="AG124" s="864"/>
      <c r="AH124" s="864"/>
      <c r="AI124" s="864"/>
      <c r="AJ124" s="865"/>
      <c r="AK124" s="866" t="s">
        <v>449</v>
      </c>
      <c r="AL124" s="864"/>
      <c r="AM124" s="864"/>
      <c r="AN124" s="864"/>
      <c r="AO124" s="865"/>
      <c r="AP124" s="911" t="s">
        <v>449</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41.9</v>
      </c>
      <c r="BR124" s="918"/>
      <c r="BS124" s="918"/>
      <c r="BT124" s="918"/>
      <c r="BU124" s="918"/>
      <c r="BV124" s="918">
        <v>41.5</v>
      </c>
      <c r="BW124" s="918"/>
      <c r="BX124" s="918"/>
      <c r="BY124" s="918"/>
      <c r="BZ124" s="918"/>
      <c r="CA124" s="918">
        <v>23.6</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t="s">
        <v>391</v>
      </c>
      <c r="DH124" s="847"/>
      <c r="DI124" s="847"/>
      <c r="DJ124" s="847"/>
      <c r="DK124" s="848"/>
      <c r="DL124" s="849" t="s">
        <v>406</v>
      </c>
      <c r="DM124" s="847"/>
      <c r="DN124" s="847"/>
      <c r="DO124" s="847"/>
      <c r="DP124" s="848"/>
      <c r="DQ124" s="849" t="s">
        <v>406</v>
      </c>
      <c r="DR124" s="847"/>
      <c r="DS124" s="847"/>
      <c r="DT124" s="847"/>
      <c r="DU124" s="848"/>
      <c r="DV124" s="935" t="s">
        <v>406</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406</v>
      </c>
      <c r="AB125" s="864"/>
      <c r="AC125" s="864"/>
      <c r="AD125" s="864"/>
      <c r="AE125" s="865"/>
      <c r="AF125" s="866" t="s">
        <v>406</v>
      </c>
      <c r="AG125" s="864"/>
      <c r="AH125" s="864"/>
      <c r="AI125" s="864"/>
      <c r="AJ125" s="865"/>
      <c r="AK125" s="866" t="s">
        <v>406</v>
      </c>
      <c r="AL125" s="864"/>
      <c r="AM125" s="864"/>
      <c r="AN125" s="864"/>
      <c r="AO125" s="865"/>
      <c r="AP125" s="911" t="s">
        <v>482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485</v>
      </c>
      <c r="DH125" s="929"/>
      <c r="DI125" s="929"/>
      <c r="DJ125" s="929"/>
      <c r="DK125" s="929"/>
      <c r="DL125" s="929" t="s">
        <v>406</v>
      </c>
      <c r="DM125" s="929"/>
      <c r="DN125" s="929"/>
      <c r="DO125" s="929"/>
      <c r="DP125" s="929"/>
      <c r="DQ125" s="929" t="s">
        <v>482</v>
      </c>
      <c r="DR125" s="929"/>
      <c r="DS125" s="929"/>
      <c r="DT125" s="929"/>
      <c r="DU125" s="929"/>
      <c r="DV125" s="930" t="s">
        <v>486</v>
      </c>
      <c r="DW125" s="930"/>
      <c r="DX125" s="930"/>
      <c r="DY125" s="930"/>
      <c r="DZ125" s="931"/>
    </row>
    <row r="126" spans="1:130" s="248" customFormat="1" ht="26.25" customHeight="1" thickBot="1" x14ac:dyDescent="0.2">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317501</v>
      </c>
      <c r="AB126" s="864"/>
      <c r="AC126" s="864"/>
      <c r="AD126" s="864"/>
      <c r="AE126" s="865"/>
      <c r="AF126" s="866">
        <v>301220</v>
      </c>
      <c r="AG126" s="864"/>
      <c r="AH126" s="864"/>
      <c r="AI126" s="864"/>
      <c r="AJ126" s="865"/>
      <c r="AK126" s="866">
        <v>315078</v>
      </c>
      <c r="AL126" s="864"/>
      <c r="AM126" s="864"/>
      <c r="AN126" s="864"/>
      <c r="AO126" s="865"/>
      <c r="AP126" s="911">
        <v>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391</v>
      </c>
      <c r="DH126" s="901"/>
      <c r="DI126" s="901"/>
      <c r="DJ126" s="901"/>
      <c r="DK126" s="901"/>
      <c r="DL126" s="901" t="s">
        <v>488</v>
      </c>
      <c r="DM126" s="901"/>
      <c r="DN126" s="901"/>
      <c r="DO126" s="901"/>
      <c r="DP126" s="901"/>
      <c r="DQ126" s="901" t="s">
        <v>486</v>
      </c>
      <c r="DR126" s="901"/>
      <c r="DS126" s="901"/>
      <c r="DT126" s="901"/>
      <c r="DU126" s="901"/>
      <c r="DV126" s="878" t="s">
        <v>406</v>
      </c>
      <c r="DW126" s="878"/>
      <c r="DX126" s="878"/>
      <c r="DY126" s="878"/>
      <c r="DZ126" s="879"/>
    </row>
    <row r="127" spans="1:130" s="248" customFormat="1" ht="26.25" customHeight="1" x14ac:dyDescent="0.15">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482</v>
      </c>
      <c r="AB127" s="864"/>
      <c r="AC127" s="864"/>
      <c r="AD127" s="864"/>
      <c r="AE127" s="865"/>
      <c r="AF127" s="866" t="s">
        <v>406</v>
      </c>
      <c r="AG127" s="864"/>
      <c r="AH127" s="864"/>
      <c r="AI127" s="864"/>
      <c r="AJ127" s="865"/>
      <c r="AK127" s="866" t="s">
        <v>406</v>
      </c>
      <c r="AL127" s="864"/>
      <c r="AM127" s="864"/>
      <c r="AN127" s="864"/>
      <c r="AO127" s="865"/>
      <c r="AP127" s="911" t="s">
        <v>391</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488</v>
      </c>
      <c r="DH127" s="901"/>
      <c r="DI127" s="901"/>
      <c r="DJ127" s="901"/>
      <c r="DK127" s="901"/>
      <c r="DL127" s="901" t="s">
        <v>406</v>
      </c>
      <c r="DM127" s="901"/>
      <c r="DN127" s="901"/>
      <c r="DO127" s="901"/>
      <c r="DP127" s="901"/>
      <c r="DQ127" s="901" t="s">
        <v>391</v>
      </c>
      <c r="DR127" s="901"/>
      <c r="DS127" s="901"/>
      <c r="DT127" s="901"/>
      <c r="DU127" s="901"/>
      <c r="DV127" s="878" t="s">
        <v>485</v>
      </c>
      <c r="DW127" s="878"/>
      <c r="DX127" s="878"/>
      <c r="DY127" s="878"/>
      <c r="DZ127" s="879"/>
    </row>
    <row r="128" spans="1:130" s="248"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40709</v>
      </c>
      <c r="AB128" s="885"/>
      <c r="AC128" s="885"/>
      <c r="AD128" s="885"/>
      <c r="AE128" s="886"/>
      <c r="AF128" s="887">
        <v>37789</v>
      </c>
      <c r="AG128" s="885"/>
      <c r="AH128" s="885"/>
      <c r="AI128" s="885"/>
      <c r="AJ128" s="886"/>
      <c r="AK128" s="887">
        <v>38167</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391</v>
      </c>
      <c r="BG128" s="871"/>
      <c r="BH128" s="871"/>
      <c r="BI128" s="871"/>
      <c r="BJ128" s="871"/>
      <c r="BK128" s="871"/>
      <c r="BL128" s="894"/>
      <c r="BM128" s="870">
        <v>13.05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t="s">
        <v>406</v>
      </c>
      <c r="DH128" s="875"/>
      <c r="DI128" s="875"/>
      <c r="DJ128" s="875"/>
      <c r="DK128" s="875"/>
      <c r="DL128" s="875" t="s">
        <v>442</v>
      </c>
      <c r="DM128" s="875"/>
      <c r="DN128" s="875"/>
      <c r="DO128" s="875"/>
      <c r="DP128" s="875"/>
      <c r="DQ128" s="875" t="s">
        <v>442</v>
      </c>
      <c r="DR128" s="875"/>
      <c r="DS128" s="875"/>
      <c r="DT128" s="875"/>
      <c r="DU128" s="875"/>
      <c r="DV128" s="876" t="s">
        <v>406</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11641064</v>
      </c>
      <c r="AB129" s="864"/>
      <c r="AC129" s="864"/>
      <c r="AD129" s="864"/>
      <c r="AE129" s="865"/>
      <c r="AF129" s="866">
        <v>11690907</v>
      </c>
      <c r="AG129" s="864"/>
      <c r="AH129" s="864"/>
      <c r="AI129" s="864"/>
      <c r="AJ129" s="865"/>
      <c r="AK129" s="866">
        <v>12040601</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391</v>
      </c>
      <c r="BG129" s="854"/>
      <c r="BH129" s="854"/>
      <c r="BI129" s="854"/>
      <c r="BJ129" s="854"/>
      <c r="BK129" s="854"/>
      <c r="BL129" s="855"/>
      <c r="BM129" s="853">
        <v>18.05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1689920</v>
      </c>
      <c r="AB130" s="864"/>
      <c r="AC130" s="864"/>
      <c r="AD130" s="864"/>
      <c r="AE130" s="865"/>
      <c r="AF130" s="866">
        <v>1642425</v>
      </c>
      <c r="AG130" s="864"/>
      <c r="AH130" s="864"/>
      <c r="AI130" s="864"/>
      <c r="AJ130" s="865"/>
      <c r="AK130" s="866">
        <v>1578806</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7.8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9951144</v>
      </c>
      <c r="AB131" s="847"/>
      <c r="AC131" s="847"/>
      <c r="AD131" s="847"/>
      <c r="AE131" s="848"/>
      <c r="AF131" s="849">
        <v>10048482</v>
      </c>
      <c r="AG131" s="847"/>
      <c r="AH131" s="847"/>
      <c r="AI131" s="847"/>
      <c r="AJ131" s="848"/>
      <c r="AK131" s="849">
        <v>10461795</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v>23.6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7.1684722880000002</v>
      </c>
      <c r="AB132" s="827"/>
      <c r="AC132" s="827"/>
      <c r="AD132" s="827"/>
      <c r="AE132" s="828"/>
      <c r="AF132" s="829">
        <v>8.5719614170000007</v>
      </c>
      <c r="AG132" s="827"/>
      <c r="AH132" s="827"/>
      <c r="AI132" s="827"/>
      <c r="AJ132" s="828"/>
      <c r="AK132" s="829">
        <v>7.754749543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10.199999999999999</v>
      </c>
      <c r="AB133" s="806"/>
      <c r="AC133" s="806"/>
      <c r="AD133" s="806"/>
      <c r="AE133" s="807"/>
      <c r="AF133" s="805">
        <v>9.1</v>
      </c>
      <c r="AG133" s="806"/>
      <c r="AH133" s="806"/>
      <c r="AI133" s="806"/>
      <c r="AJ133" s="807"/>
      <c r="AK133" s="805">
        <v>7.8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zb6nrd30eSFuEtloHqPf2EWnrkXMMQ+3xUZPFUJ2MBf1gxhXAgS2sZLbHwvjTkdFe/Hf9XudziBIZBg2GN/tg==" saltValue="BmNOY9cIs/XyU8+LKYmP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3SBt41LZh3BB0cb3Izdlw8VXa4PsVmpEHMPGv3XqaGgCQQp+etOT1BEr5KC5e/T5JJm6+edJWaV6+0aSy+Lpyg==" saltValue="X47Kkliv4+PfpjX3gs3C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nseF71PH34UZqvLnPtkffkuWO9Fh846M/mY+oV4ySGuQqv1+AeKtS49et6k8Tgi74X6qYVMWjWiuLST8JlGkg==" saltValue="86uA5E6ten10S9ZTcNI7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J56" sqref="AJ56"/>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3589071</v>
      </c>
      <c r="AP9" s="314">
        <v>60234</v>
      </c>
      <c r="AQ9" s="315">
        <v>63314</v>
      </c>
      <c r="AR9" s="316">
        <v>-4.9000000000000004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362326</v>
      </c>
      <c r="AP10" s="317">
        <v>6081</v>
      </c>
      <c r="AQ10" s="318">
        <v>6537</v>
      </c>
      <c r="AR10" s="319">
        <v>-7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v>2734</v>
      </c>
      <c r="AP11" s="317">
        <v>46</v>
      </c>
      <c r="AQ11" s="318">
        <v>1199</v>
      </c>
      <c r="AR11" s="319">
        <v>-96.2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520</v>
      </c>
      <c r="AL12" s="1228"/>
      <c r="AM12" s="1228"/>
      <c r="AN12" s="1229"/>
      <c r="AO12" s="317">
        <v>516</v>
      </c>
      <c r="AP12" s="317">
        <v>9</v>
      </c>
      <c r="AQ12" s="318">
        <v>6</v>
      </c>
      <c r="AR12" s="319">
        <v>50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521</v>
      </c>
      <c r="AL13" s="1228"/>
      <c r="AM13" s="1228"/>
      <c r="AN13" s="1229"/>
      <c r="AO13" s="317">
        <v>90198</v>
      </c>
      <c r="AP13" s="317">
        <v>1514</v>
      </c>
      <c r="AQ13" s="318">
        <v>2551</v>
      </c>
      <c r="AR13" s="319">
        <v>-40.700000000000003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522</v>
      </c>
      <c r="AL14" s="1228"/>
      <c r="AM14" s="1228"/>
      <c r="AN14" s="1229"/>
      <c r="AO14" s="317">
        <v>55123</v>
      </c>
      <c r="AP14" s="317">
        <v>925</v>
      </c>
      <c r="AQ14" s="318">
        <v>1371</v>
      </c>
      <c r="AR14" s="319">
        <v>-32.5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523</v>
      </c>
      <c r="AL15" s="1231"/>
      <c r="AM15" s="1231"/>
      <c r="AN15" s="1232"/>
      <c r="AO15" s="317">
        <v>-254442</v>
      </c>
      <c r="AP15" s="317">
        <v>-4270</v>
      </c>
      <c r="AQ15" s="318">
        <v>-3830</v>
      </c>
      <c r="AR15" s="319">
        <v>11.5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3845526</v>
      </c>
      <c r="AP16" s="317">
        <v>64538</v>
      </c>
      <c r="AQ16" s="318">
        <v>71148</v>
      </c>
      <c r="AR16" s="319">
        <v>-9.3000000000000007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528</v>
      </c>
      <c r="AL21" s="1234"/>
      <c r="AM21" s="1234"/>
      <c r="AN21" s="1235"/>
      <c r="AO21" s="330">
        <v>5.4</v>
      </c>
      <c r="AP21" s="331">
        <v>6.38</v>
      </c>
      <c r="AQ21" s="332">
        <v>-0.98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529</v>
      </c>
      <c r="AL22" s="1234"/>
      <c r="AM22" s="1234"/>
      <c r="AN22" s="1235"/>
      <c r="AO22" s="335">
        <v>100.2</v>
      </c>
      <c r="AP22" s="336">
        <v>98.2</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533</v>
      </c>
      <c r="AL32" s="1217"/>
      <c r="AM32" s="1217"/>
      <c r="AN32" s="1218"/>
      <c r="AO32" s="345">
        <v>1820328</v>
      </c>
      <c r="AP32" s="345">
        <v>30550</v>
      </c>
      <c r="AQ32" s="346">
        <v>34974</v>
      </c>
      <c r="AR32" s="347">
        <v>-12.6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534</v>
      </c>
      <c r="AL33" s="1217"/>
      <c r="AM33" s="1217"/>
      <c r="AN33" s="1218"/>
      <c r="AO33" s="345" t="s">
        <v>535</v>
      </c>
      <c r="AP33" s="345" t="s">
        <v>535</v>
      </c>
      <c r="AQ33" s="346" t="s">
        <v>535</v>
      </c>
      <c r="AR33" s="347" t="s">
        <v>535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535</v>
      </c>
      <c r="AP34" s="345" t="s">
        <v>535</v>
      </c>
      <c r="AQ34" s="346">
        <v>13</v>
      </c>
      <c r="AR34" s="347" t="s">
        <v>535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269177</v>
      </c>
      <c r="AP35" s="345">
        <v>4518</v>
      </c>
      <c r="AQ35" s="346">
        <v>9202</v>
      </c>
      <c r="AR35" s="347">
        <v>-50.9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v>23637</v>
      </c>
      <c r="AP36" s="345">
        <v>397</v>
      </c>
      <c r="AQ36" s="346">
        <v>1932</v>
      </c>
      <c r="AR36" s="347">
        <v>-79.5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v>315078</v>
      </c>
      <c r="AP37" s="345">
        <v>5288</v>
      </c>
      <c r="AQ37" s="346">
        <v>1045</v>
      </c>
      <c r="AR37" s="347">
        <v>406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v>39</v>
      </c>
      <c r="AP38" s="348">
        <v>1</v>
      </c>
      <c r="AQ38" s="349">
        <v>1</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v>-38167</v>
      </c>
      <c r="AP39" s="345">
        <v>-641</v>
      </c>
      <c r="AQ39" s="346">
        <v>-6121</v>
      </c>
      <c r="AR39" s="347">
        <v>-89.5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-1578806</v>
      </c>
      <c r="AP40" s="345">
        <v>-26497</v>
      </c>
      <c r="AQ40" s="346">
        <v>-29274</v>
      </c>
      <c r="AR40" s="347">
        <v>-9.5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811286</v>
      </c>
      <c r="AP41" s="345">
        <v>13616</v>
      </c>
      <c r="AQ41" s="346">
        <v>11772</v>
      </c>
      <c r="AR41" s="347">
        <v>15.7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3001215</v>
      </c>
      <c r="AN51" s="367">
        <v>50538</v>
      </c>
      <c r="AO51" s="368">
        <v>14.1</v>
      </c>
      <c r="AP51" s="369">
        <v>44504</v>
      </c>
      <c r="AQ51" s="370">
        <v>-5.9</v>
      </c>
      <c r="AR51" s="371">
        <v>20</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1129036</v>
      </c>
      <c r="AN52" s="375">
        <v>19012</v>
      </c>
      <c r="AO52" s="376">
        <v>-1</v>
      </c>
      <c r="AP52" s="377">
        <v>25876</v>
      </c>
      <c r="AQ52" s="378">
        <v>7.4</v>
      </c>
      <c r="AR52" s="379">
        <v>-8.4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2335080</v>
      </c>
      <c r="AN53" s="367">
        <v>39164</v>
      </c>
      <c r="AO53" s="368">
        <v>-22.5</v>
      </c>
      <c r="AP53" s="369">
        <v>47820</v>
      </c>
      <c r="AQ53" s="370">
        <v>7.5</v>
      </c>
      <c r="AR53" s="371">
        <v>-30</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910955</v>
      </c>
      <c r="AN54" s="375">
        <v>15279</v>
      </c>
      <c r="AO54" s="376">
        <v>-19.600000000000001</v>
      </c>
      <c r="AP54" s="377">
        <v>25855</v>
      </c>
      <c r="AQ54" s="378">
        <v>-0.1</v>
      </c>
      <c r="AR54" s="379">
        <v>-19.5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2057790</v>
      </c>
      <c r="AN55" s="367">
        <v>34449</v>
      </c>
      <c r="AO55" s="368">
        <v>-12</v>
      </c>
      <c r="AP55" s="369">
        <v>41934</v>
      </c>
      <c r="AQ55" s="370">
        <v>-12.3</v>
      </c>
      <c r="AR55" s="371">
        <v>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952214</v>
      </c>
      <c r="AN56" s="375">
        <v>15941</v>
      </c>
      <c r="AO56" s="376">
        <v>4.3</v>
      </c>
      <c r="AP56" s="377">
        <v>23352</v>
      </c>
      <c r="AQ56" s="378">
        <v>-9.6999999999999993</v>
      </c>
      <c r="AR56" s="379">
        <v>14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3655543</v>
      </c>
      <c r="AN57" s="367">
        <v>61238</v>
      </c>
      <c r="AO57" s="368">
        <v>77.8</v>
      </c>
      <c r="AP57" s="369">
        <v>45588</v>
      </c>
      <c r="AQ57" s="370">
        <v>8.6999999999999993</v>
      </c>
      <c r="AR57" s="371">
        <v>69.099999999999994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1264210</v>
      </c>
      <c r="AN58" s="375">
        <v>21178</v>
      </c>
      <c r="AO58" s="376">
        <v>32.9</v>
      </c>
      <c r="AP58" s="377">
        <v>24150</v>
      </c>
      <c r="AQ58" s="378">
        <v>3.4</v>
      </c>
      <c r="AR58" s="379">
        <v>29.5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1936843</v>
      </c>
      <c r="AN59" s="367">
        <v>32506</v>
      </c>
      <c r="AO59" s="368">
        <v>-46.9</v>
      </c>
      <c r="AP59" s="369">
        <v>45483</v>
      </c>
      <c r="AQ59" s="370">
        <v>-0.2</v>
      </c>
      <c r="AR59" s="371">
        <v>-46.7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659225</v>
      </c>
      <c r="AN60" s="375">
        <v>11064</v>
      </c>
      <c r="AO60" s="376">
        <v>-47.8</v>
      </c>
      <c r="AP60" s="377">
        <v>24241</v>
      </c>
      <c r="AQ60" s="378">
        <v>0.4</v>
      </c>
      <c r="AR60" s="379">
        <v>-48.2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2597294</v>
      </c>
      <c r="AN61" s="382">
        <v>43579</v>
      </c>
      <c r="AO61" s="383">
        <v>2.1</v>
      </c>
      <c r="AP61" s="384">
        <v>45066</v>
      </c>
      <c r="AQ61" s="385">
        <v>-0.4</v>
      </c>
      <c r="AR61" s="371">
        <v>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983128</v>
      </c>
      <c r="AN62" s="375">
        <v>16495</v>
      </c>
      <c r="AO62" s="376">
        <v>-6.2</v>
      </c>
      <c r="AP62" s="377">
        <v>24695</v>
      </c>
      <c r="AQ62" s="378">
        <v>0.3</v>
      </c>
      <c r="AR62" s="379">
        <v>-6.5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haDPH2KV7QjcBB+PHtrWr8deAZkljOS01skzO1JATyKJ2m2l04pcmoa3kw9lrbH04AR3R4KiFI0gLbNkVr6Bw==" saltValue="IIcgzJFz34mA03BIgVmwN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LVKdUmYFoQqJo90pxY+banu3vgvGKQyCOiDWuztm1D4HztuKm45Qhksfo0GoxeH2FxIrS97vHqwNdiCK/LxuoQ==" saltValue="5czH/z+ju2Y53Gq+cIYAz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Qkndp/ENov71PksxO6NgQ9yE2O1uHUi07vWVmXp05Iu8pqn6czkIx5AfUznD4mbhP7WDTlVgFiNJcotgrs896Q==" saltValue="ZUzslhPpYDoxG0gEm68o6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25.86</v>
      </c>
      <c r="G47" s="12">
        <v>19.149999999999999</v>
      </c>
      <c r="H47" s="12">
        <v>14.84</v>
      </c>
      <c r="I47" s="12">
        <v>12.33</v>
      </c>
      <c r="J47" s="13">
        <v>17.3</v>
      </c>
    </row>
    <row r="48" spans="2:10" ht="57.75" customHeight="1" x14ac:dyDescent="0.15">
      <c r="B48" s="14"/>
      <c r="C48" s="1240" t="s">
        <v>4</v>
      </c>
      <c r="D48" s="1240"/>
      <c r="E48" s="1241"/>
      <c r="F48" s="15">
        <v>3.85</v>
      </c>
      <c r="G48" s="16">
        <v>2.31</v>
      </c>
      <c r="H48" s="16">
        <v>1.87</v>
      </c>
      <c r="I48" s="16">
        <v>1.89</v>
      </c>
      <c r="J48" s="17">
        <v>2.08</v>
      </c>
    </row>
    <row r="49" spans="2:10" ht="57.75" customHeight="1" thickBot="1" x14ac:dyDescent="0.2">
      <c r="B49" s="18"/>
      <c r="C49" s="1242" t="s">
        <v>5</v>
      </c>
      <c r="D49" s="1242"/>
      <c r="E49" s="1243"/>
      <c r="F49" s="19" t="s">
        <v>567</v>
      </c>
      <c r="G49" s="20" t="s">
        <v>568</v>
      </c>
      <c r="H49" s="20" t="s">
        <v>569</v>
      </c>
      <c r="I49" s="20" t="s">
        <v>570</v>
      </c>
      <c r="J49" s="21">
        <v>4.42</v>
      </c>
    </row>
    <row r="50" spans="2:10" ht="13.5" customHeight="1" x14ac:dyDescent="0.15"/>
  </sheetData>
  <sheetProtection algorithmName="SHA-512" hashValue="HXlO6mKKNkLVLKKyqLBvZ1kPpgdhyAOSernObmpVdP4GidXAepN/q81zbe2yQKTDJIsHjC0NcwP0Wje/QHZgqQ==" saltValue="WeAoe3tO92g6zr0QN3NQ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2022-03-11T00:41:29Z</cp:lastPrinted>
  <dcterms:created xsi:type="dcterms:W3CDTF">2022-02-02T06:59:16Z</dcterms:created>
  <dcterms:modified xsi:type="dcterms:W3CDTF">2022-09-27T07:20:43Z</dcterms:modified>
</cp:coreProperties>
</file>